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CAP 2020\"/>
    </mc:Choice>
  </mc:AlternateContent>
  <bookViews>
    <workbookView xWindow="0" yWindow="0" windowWidth="28800" windowHeight="12300" tabRatio="908"/>
  </bookViews>
  <sheets>
    <sheet name="INDICE" sheetId="20" r:id="rId1"/>
    <sheet name="CATALOGO SBN" sheetId="25" r:id="rId2"/>
    <sheet name="CATALOGO B. AUXILIARES" sheetId="37" r:id="rId3"/>
    <sheet name="PERSONAL" sheetId="32" r:id="rId4"/>
    <sheet name="EJEMPLO  de llenado 1-A " sheetId="26" r:id="rId5"/>
    <sheet name="ANEXO 1 - A" sheetId="28" r:id="rId6"/>
    <sheet name="ANEXO 1 - B" sheetId="29" r:id="rId7"/>
    <sheet name="ANEXO 1 - C" sheetId="30" r:id="rId8"/>
    <sheet name="ANEXO 1 - D" sheetId="31" r:id="rId9"/>
    <sheet name="ANEXO 1-E" sheetId="39" r:id="rId10"/>
    <sheet name="ANEXO 1 -F" sheetId="41" r:id="rId11"/>
    <sheet name="CATALOGO DEWEY." sheetId="38" r:id="rId12"/>
    <sheet name="ANEXO 2 " sheetId="35" r:id="rId13"/>
    <sheet name="ANEXO 2 - B" sheetId="36" r:id="rId14"/>
    <sheet name="ANEXO 3" sheetId="12" r:id="rId15"/>
    <sheet name="ANEXO 4" sheetId="24" r:id="rId16"/>
  </sheets>
  <definedNames>
    <definedName name="_xlnm._FilterDatabase" localSheetId="5" hidden="1">'ANEXO 1 - A'!$A$15:$AB$617</definedName>
    <definedName name="_xlnm._FilterDatabase" localSheetId="6" hidden="1">'ANEXO 1 - B'!$A$15:$AB$154</definedName>
    <definedName name="_xlnm._FilterDatabase" localSheetId="7" hidden="1">'ANEXO 1 - C'!$A$15:$AB$154</definedName>
    <definedName name="_xlnm._FilterDatabase" localSheetId="8" hidden="1">'ANEXO 1 - D'!$A$15:$AB$153</definedName>
    <definedName name="_xlnm._FilterDatabase" localSheetId="10" hidden="1">'ANEXO 1 -F'!$A$15:$AB$153</definedName>
    <definedName name="_xlnm._FilterDatabase" localSheetId="9" hidden="1">'ANEXO 1-E'!$A$15:$AB$153</definedName>
    <definedName name="_xlnm._FilterDatabase" localSheetId="12" hidden="1">'ANEXO 2 '!$A$10:$P$1358</definedName>
    <definedName name="_xlnm._FilterDatabase" localSheetId="13" hidden="1">'ANEXO 2 - B'!$A$10:$N$1099</definedName>
    <definedName name="_xlnm._FilterDatabase" localSheetId="11" hidden="1">'CATALOGO DEWEY.'!$A$3:$C$191</definedName>
    <definedName name="_xlnm._FilterDatabase" localSheetId="1" hidden="1">'CATALOGO SBN'!$A$1:$C$5901</definedName>
    <definedName name="_xlnm._FilterDatabase" localSheetId="4" hidden="1">'EJEMPLO  de llenado 1-A '!$A$15:$Z$19</definedName>
    <definedName name="_xlnm._FilterDatabase" localSheetId="3" hidden="1">PERSONAL!$A$2:$G$5208</definedName>
    <definedName name="_xlnm.Print_Area" localSheetId="5">'ANEXO 1 - A'!$A$1:$AB$622</definedName>
    <definedName name="_xlnm.Print_Area" localSheetId="6">'ANEXO 1 - B'!$A$1:$AB$159</definedName>
    <definedName name="_xlnm.Print_Area" localSheetId="7">'ANEXO 1 - C'!$A$1:$AB$159</definedName>
    <definedName name="_xlnm.Print_Area" localSheetId="8">'ANEXO 1 - D'!$A$1:$AB$158</definedName>
    <definedName name="_xlnm.Print_Area" localSheetId="10">'ANEXO 1 -F'!$A$1:$AB$158</definedName>
    <definedName name="_xlnm.Print_Area" localSheetId="9">'ANEXO 1-E'!$A$1:$AB$158</definedName>
    <definedName name="_xlnm.Print_Area" localSheetId="12">'ANEXO 2 '!$A$1:$P$1358</definedName>
    <definedName name="_xlnm.Print_Area" localSheetId="13">'ANEXO 2 - B'!$A$1:$N$1099</definedName>
    <definedName name="_xlnm.Print_Area" localSheetId="15">'ANEXO 4'!$A$1:$L$26</definedName>
    <definedName name="_xlnm.Print_Area" localSheetId="4">'EJEMPLO  de llenado 1-A '!$A$1:$AB$55</definedName>
    <definedName name="CATALOGO" localSheetId="3">PERSONAL!$A$2:$G$5208</definedName>
    <definedName name="CATALOGO">'CATALOGO SBN'!$A$1:$C$5397</definedName>
    <definedName name="PERSONAL">PERSONAL!$A:$J</definedName>
    <definedName name="SBN">'CATALOGO SBN'!$A:$C</definedName>
    <definedName name="_xlnm.Print_Titles" localSheetId="5">'ANEXO 1 - A'!$1:$14</definedName>
    <definedName name="_xlnm.Print_Titles" localSheetId="6">'ANEXO 1 - B'!$1:$14</definedName>
    <definedName name="_xlnm.Print_Titles" localSheetId="7">'ANEXO 1 - C'!$1:$14</definedName>
    <definedName name="_xlnm.Print_Titles" localSheetId="8">'ANEXO 1 - D'!$1:$14</definedName>
    <definedName name="_xlnm.Print_Titles" localSheetId="10">'ANEXO 1 -F'!$1:$14</definedName>
    <definedName name="_xlnm.Print_Titles" localSheetId="9">'ANEXO 1-E'!$1:$14</definedName>
    <definedName name="_xlnm.Print_Titles" localSheetId="12">'ANEXO 2 '!$1:$11</definedName>
    <definedName name="_xlnm.Print_Titles" localSheetId="13">'ANEXO 2 - B'!$10:$11</definedName>
    <definedName name="_xlnm.Print_Titles" localSheetId="15">'ANEXO 4'!$12:$13</definedName>
    <definedName name="_xlnm.Print_Titles" localSheetId="4">'EJEMPLO  de llenado 1-A '!$12:$14</definedName>
  </definedNames>
  <calcPr calcId="152511"/>
</workbook>
</file>

<file path=xl/calcChain.xml><?xml version="1.0" encoding="utf-8"?>
<calcChain xmlns="http://schemas.openxmlformats.org/spreadsheetml/2006/main">
  <c r="AB153" i="41" l="1"/>
  <c r="AA153" i="41"/>
  <c r="Y153" i="41"/>
  <c r="E153" i="41"/>
  <c r="L153" i="41" s="1"/>
  <c r="AB152" i="41"/>
  <c r="AA152" i="41"/>
  <c r="Y152" i="41"/>
  <c r="E152" i="41"/>
  <c r="L152" i="41" s="1"/>
  <c r="AB151" i="41"/>
  <c r="AA151" i="41"/>
  <c r="Y151" i="41"/>
  <c r="E151" i="41"/>
  <c r="L151" i="41" s="1"/>
  <c r="AB149" i="41"/>
  <c r="AA149" i="41"/>
  <c r="Y149" i="41"/>
  <c r="E149" i="41"/>
  <c r="L149" i="41" s="1"/>
  <c r="AB148" i="41"/>
  <c r="AA148" i="41"/>
  <c r="Y148" i="41"/>
  <c r="E148" i="41"/>
  <c r="L148" i="41" s="1"/>
  <c r="AB146" i="41"/>
  <c r="AA146" i="41"/>
  <c r="Y146" i="41"/>
  <c r="E146" i="41"/>
  <c r="U146" i="41" s="1"/>
  <c r="AB145" i="41"/>
  <c r="AA145" i="41"/>
  <c r="Y145" i="41"/>
  <c r="E145" i="41"/>
  <c r="U145" i="41" s="1"/>
  <c r="AB144" i="41"/>
  <c r="AA144" i="41"/>
  <c r="Y144" i="41"/>
  <c r="L144" i="41"/>
  <c r="E144" i="41"/>
  <c r="U144" i="41" s="1"/>
  <c r="AB142" i="41"/>
  <c r="AA142" i="41"/>
  <c r="Y142" i="41"/>
  <c r="U142" i="41"/>
  <c r="E142" i="41"/>
  <c r="L142" i="41" s="1"/>
  <c r="AB141" i="41"/>
  <c r="AA141" i="41"/>
  <c r="Y141" i="41"/>
  <c r="E141" i="41"/>
  <c r="U141" i="41" s="1"/>
  <c r="AB140" i="41"/>
  <c r="AA140" i="41"/>
  <c r="Y140" i="41"/>
  <c r="E140" i="41"/>
  <c r="U140" i="41" s="1"/>
  <c r="AB138" i="41"/>
  <c r="AA138" i="41"/>
  <c r="Y138" i="41"/>
  <c r="L138" i="41"/>
  <c r="E138" i="41"/>
  <c r="U138" i="41" s="1"/>
  <c r="AB137" i="41"/>
  <c r="AA137" i="41"/>
  <c r="Y137" i="41"/>
  <c r="U137" i="41"/>
  <c r="E137" i="41"/>
  <c r="L137" i="41" s="1"/>
  <c r="AB136" i="41"/>
  <c r="AA136" i="41"/>
  <c r="Y136" i="41"/>
  <c r="E136" i="41"/>
  <c r="U136" i="41" s="1"/>
  <c r="AB135" i="41"/>
  <c r="AA135" i="41"/>
  <c r="Y135" i="41"/>
  <c r="E135" i="41"/>
  <c r="U135" i="41" s="1"/>
  <c r="AB133" i="41"/>
  <c r="AA133" i="41"/>
  <c r="Y133" i="41"/>
  <c r="L133" i="41"/>
  <c r="E133" i="41"/>
  <c r="U133" i="41" s="1"/>
  <c r="AB132" i="41"/>
  <c r="AA132" i="41"/>
  <c r="Y132" i="41"/>
  <c r="U132" i="41"/>
  <c r="E132" i="41"/>
  <c r="L132" i="41" s="1"/>
  <c r="AB131" i="41"/>
  <c r="AA131" i="41"/>
  <c r="Y131" i="41"/>
  <c r="E131" i="41"/>
  <c r="U131" i="41" s="1"/>
  <c r="AB124" i="41"/>
  <c r="AA124" i="41"/>
  <c r="Y124" i="41"/>
  <c r="L124" i="41"/>
  <c r="E124" i="41"/>
  <c r="AB123" i="41"/>
  <c r="AA123" i="41"/>
  <c r="Y123" i="41"/>
  <c r="E123" i="41"/>
  <c r="L123" i="41" s="1"/>
  <c r="AB122" i="41"/>
  <c r="AA122" i="41"/>
  <c r="Y122" i="41"/>
  <c r="E122" i="41"/>
  <c r="L122" i="41" s="1"/>
  <c r="AB120" i="41"/>
  <c r="AA120" i="41"/>
  <c r="Y120" i="41"/>
  <c r="L120" i="41"/>
  <c r="E120" i="41"/>
  <c r="AB119" i="41"/>
  <c r="AA119" i="41"/>
  <c r="Y119" i="41"/>
  <c r="L119" i="41"/>
  <c r="E119" i="41"/>
  <c r="AB117" i="41"/>
  <c r="AA117" i="41"/>
  <c r="Y117" i="41"/>
  <c r="E117" i="41"/>
  <c r="U117" i="41" s="1"/>
  <c r="AB116" i="41"/>
  <c r="AA116" i="41"/>
  <c r="Y116" i="41"/>
  <c r="U116" i="41"/>
  <c r="L116" i="41"/>
  <c r="E116" i="41"/>
  <c r="AB115" i="41"/>
  <c r="AA115" i="41"/>
  <c r="Y115" i="41"/>
  <c r="E115" i="41"/>
  <c r="L115" i="41" s="1"/>
  <c r="AB113" i="41"/>
  <c r="AA113" i="41"/>
  <c r="Y113" i="41"/>
  <c r="U113" i="41"/>
  <c r="L113" i="41"/>
  <c r="E113" i="41"/>
  <c r="AB112" i="41"/>
  <c r="AA112" i="41"/>
  <c r="Y112" i="41"/>
  <c r="E112" i="41"/>
  <c r="U112" i="41" s="1"/>
  <c r="AB111" i="41"/>
  <c r="AA111" i="41"/>
  <c r="Y111" i="41"/>
  <c r="U111" i="41"/>
  <c r="L111" i="41"/>
  <c r="E111" i="41"/>
  <c r="AB109" i="41"/>
  <c r="AA109" i="41"/>
  <c r="Y109" i="41"/>
  <c r="E109" i="41"/>
  <c r="L109" i="41" s="1"/>
  <c r="AB108" i="41"/>
  <c r="AA108" i="41"/>
  <c r="Y108" i="41"/>
  <c r="U108" i="41"/>
  <c r="L108" i="41"/>
  <c r="E108" i="41"/>
  <c r="AB107" i="41"/>
  <c r="AA107" i="41"/>
  <c r="Y107" i="41"/>
  <c r="E107" i="41"/>
  <c r="U107" i="41" s="1"/>
  <c r="AB106" i="41"/>
  <c r="AA106" i="41"/>
  <c r="Y106" i="41"/>
  <c r="U106" i="41"/>
  <c r="L106" i="41"/>
  <c r="E106" i="41"/>
  <c r="AB104" i="41"/>
  <c r="AA104" i="41"/>
  <c r="Y104" i="41"/>
  <c r="E104" i="41"/>
  <c r="L104" i="41" s="1"/>
  <c r="AB103" i="41"/>
  <c r="AA103" i="41"/>
  <c r="Y103" i="41"/>
  <c r="U103" i="41"/>
  <c r="L103" i="41"/>
  <c r="E103" i="41"/>
  <c r="AB102" i="41"/>
  <c r="AA102" i="41"/>
  <c r="Y102" i="41"/>
  <c r="E102" i="41"/>
  <c r="U102" i="41" s="1"/>
  <c r="AB95" i="41"/>
  <c r="AA95" i="41"/>
  <c r="Y95" i="41"/>
  <c r="L95" i="41"/>
  <c r="E95" i="41"/>
  <c r="AB94" i="41"/>
  <c r="AA94" i="41"/>
  <c r="Y94" i="41"/>
  <c r="L94" i="41"/>
  <c r="E94" i="41"/>
  <c r="AB93" i="41"/>
  <c r="AA93" i="41"/>
  <c r="Y93" i="41"/>
  <c r="E93" i="41"/>
  <c r="L93" i="41" s="1"/>
  <c r="AB91" i="41"/>
  <c r="AA91" i="41"/>
  <c r="Y91" i="41"/>
  <c r="E91" i="41"/>
  <c r="L91" i="41" s="1"/>
  <c r="AB90" i="41"/>
  <c r="AA90" i="41"/>
  <c r="Y90" i="41"/>
  <c r="E90" i="41"/>
  <c r="L90" i="41" s="1"/>
  <c r="AB88" i="41"/>
  <c r="AA88" i="41"/>
  <c r="Y88" i="41"/>
  <c r="U88" i="41"/>
  <c r="E88" i="41"/>
  <c r="L88" i="41" s="1"/>
  <c r="AB87" i="41"/>
  <c r="AA87" i="41"/>
  <c r="Y87" i="41"/>
  <c r="L87" i="41"/>
  <c r="E87" i="41"/>
  <c r="U87" i="41" s="1"/>
  <c r="AB86" i="41"/>
  <c r="AA86" i="41"/>
  <c r="Y86" i="41"/>
  <c r="U86" i="41"/>
  <c r="E86" i="41"/>
  <c r="L86" i="41" s="1"/>
  <c r="AB84" i="41"/>
  <c r="AA84" i="41"/>
  <c r="Y84" i="41"/>
  <c r="E84" i="41"/>
  <c r="U84" i="41" s="1"/>
  <c r="AB83" i="41"/>
  <c r="AA83" i="41"/>
  <c r="Y83" i="41"/>
  <c r="U83" i="41"/>
  <c r="E83" i="41"/>
  <c r="L83" i="41" s="1"/>
  <c r="AB82" i="41"/>
  <c r="AA82" i="41"/>
  <c r="Y82" i="41"/>
  <c r="L82" i="41"/>
  <c r="E82" i="41"/>
  <c r="U82" i="41" s="1"/>
  <c r="AB80" i="41"/>
  <c r="AA80" i="41"/>
  <c r="Y80" i="41"/>
  <c r="U80" i="41"/>
  <c r="E80" i="41"/>
  <c r="L80" i="41" s="1"/>
  <c r="AB79" i="41"/>
  <c r="AA79" i="41"/>
  <c r="Y79" i="41"/>
  <c r="E79" i="41"/>
  <c r="U79" i="41" s="1"/>
  <c r="AB78" i="41"/>
  <c r="AA78" i="41"/>
  <c r="Y78" i="41"/>
  <c r="U78" i="41"/>
  <c r="E78" i="41"/>
  <c r="L78" i="41" s="1"/>
  <c r="AB77" i="41"/>
  <c r="AA77" i="41"/>
  <c r="Y77" i="41"/>
  <c r="L77" i="41"/>
  <c r="E77" i="41"/>
  <c r="U77" i="41" s="1"/>
  <c r="AB75" i="41"/>
  <c r="AA75" i="41"/>
  <c r="Y75" i="41"/>
  <c r="U75" i="41"/>
  <c r="E75" i="41"/>
  <c r="L75" i="41" s="1"/>
  <c r="AB74" i="41"/>
  <c r="AA74" i="41"/>
  <c r="Y74" i="41"/>
  <c r="E74" i="41"/>
  <c r="U74" i="41" s="1"/>
  <c r="AB73" i="41"/>
  <c r="AA73" i="41"/>
  <c r="Y73" i="41"/>
  <c r="U73" i="41"/>
  <c r="E73" i="41"/>
  <c r="L73" i="41" s="1"/>
  <c r="AB67" i="41"/>
  <c r="AA67" i="41"/>
  <c r="Y67" i="41"/>
  <c r="E67" i="41"/>
  <c r="L67" i="41" s="1"/>
  <c r="AB66" i="41"/>
  <c r="AA66" i="41"/>
  <c r="Y66" i="41"/>
  <c r="E66" i="41"/>
  <c r="L66" i="41" s="1"/>
  <c r="AB65" i="41"/>
  <c r="AA65" i="41"/>
  <c r="Y65" i="41"/>
  <c r="L65" i="41"/>
  <c r="E65" i="41"/>
  <c r="AB63" i="41"/>
  <c r="AA63" i="41"/>
  <c r="Y63" i="41"/>
  <c r="E63" i="41"/>
  <c r="L63" i="41" s="1"/>
  <c r="AB62" i="41"/>
  <c r="AA62" i="41"/>
  <c r="Y62" i="41"/>
  <c r="E62" i="41"/>
  <c r="L62" i="41" s="1"/>
  <c r="AB60" i="41"/>
  <c r="AA60" i="41"/>
  <c r="Y60" i="41"/>
  <c r="U60" i="41"/>
  <c r="L60" i="41"/>
  <c r="E60" i="41"/>
  <c r="AB59" i="41"/>
  <c r="AA59" i="41"/>
  <c r="Y59" i="41"/>
  <c r="E59" i="41"/>
  <c r="L59" i="41" s="1"/>
  <c r="AB58" i="41"/>
  <c r="AA58" i="41"/>
  <c r="Y58" i="41"/>
  <c r="U58" i="41"/>
  <c r="L58" i="41"/>
  <c r="E58" i="41"/>
  <c r="AB56" i="41"/>
  <c r="AA56" i="41"/>
  <c r="Y56" i="41"/>
  <c r="E56" i="41"/>
  <c r="U56" i="41" s="1"/>
  <c r="AB55" i="41"/>
  <c r="AA55" i="41"/>
  <c r="Y55" i="41"/>
  <c r="U55" i="41"/>
  <c r="L55" i="41"/>
  <c r="E55" i="41"/>
  <c r="AB54" i="41"/>
  <c r="AA54" i="41"/>
  <c r="Y54" i="41"/>
  <c r="E54" i="41"/>
  <c r="L54" i="41" s="1"/>
  <c r="AB52" i="41"/>
  <c r="AA52" i="41"/>
  <c r="Y52" i="41"/>
  <c r="U52" i="41"/>
  <c r="L52" i="41"/>
  <c r="E52" i="41"/>
  <c r="AB51" i="41"/>
  <c r="AA51" i="41"/>
  <c r="Y51" i="41"/>
  <c r="E51" i="41"/>
  <c r="U51" i="41" s="1"/>
  <c r="AB50" i="41"/>
  <c r="AA50" i="41"/>
  <c r="Y50" i="41"/>
  <c r="U50" i="41"/>
  <c r="L50" i="41"/>
  <c r="E50" i="41"/>
  <c r="AB49" i="41"/>
  <c r="AA49" i="41"/>
  <c r="Y49" i="41"/>
  <c r="E49" i="41"/>
  <c r="L49" i="41" s="1"/>
  <c r="AB47" i="41"/>
  <c r="AA47" i="41"/>
  <c r="Y47" i="41"/>
  <c r="U47" i="41"/>
  <c r="L47" i="41"/>
  <c r="E47" i="41"/>
  <c r="AB46" i="41"/>
  <c r="AA46" i="41"/>
  <c r="Y46" i="41"/>
  <c r="E46" i="41"/>
  <c r="U46" i="41" s="1"/>
  <c r="AB45" i="41"/>
  <c r="AA45" i="41"/>
  <c r="Y45" i="41"/>
  <c r="U45" i="41"/>
  <c r="L45" i="41"/>
  <c r="E45" i="41"/>
  <c r="AB38" i="41"/>
  <c r="AA38" i="41"/>
  <c r="Y38" i="41"/>
  <c r="E38" i="41"/>
  <c r="L38" i="41" s="1"/>
  <c r="AB37" i="41"/>
  <c r="AA37" i="41"/>
  <c r="Y37" i="41"/>
  <c r="E37" i="41"/>
  <c r="L37" i="41" s="1"/>
  <c r="AB36" i="41"/>
  <c r="AA36" i="41"/>
  <c r="Y36" i="41"/>
  <c r="E36" i="41"/>
  <c r="L36" i="41" s="1"/>
  <c r="AB34" i="41"/>
  <c r="AA34" i="41"/>
  <c r="Y34" i="41"/>
  <c r="L34" i="41"/>
  <c r="E34" i="41"/>
  <c r="AB33" i="41"/>
  <c r="AA33" i="41"/>
  <c r="Y33" i="41"/>
  <c r="E33" i="41"/>
  <c r="L33" i="41" s="1"/>
  <c r="AB31" i="41"/>
  <c r="AA31" i="41"/>
  <c r="Y31" i="41"/>
  <c r="E31" i="41"/>
  <c r="U31" i="41" s="1"/>
  <c r="AB30" i="41"/>
  <c r="AA30" i="41"/>
  <c r="Y30" i="41"/>
  <c r="U30" i="41"/>
  <c r="E30" i="41"/>
  <c r="L30" i="41" s="1"/>
  <c r="AB29" i="41"/>
  <c r="AA29" i="41"/>
  <c r="Y29" i="41"/>
  <c r="E29" i="41"/>
  <c r="U29" i="41" s="1"/>
  <c r="AB27" i="41"/>
  <c r="AA27" i="41"/>
  <c r="Y27" i="41"/>
  <c r="U27" i="41"/>
  <c r="E27" i="41"/>
  <c r="L27" i="41" s="1"/>
  <c r="AB26" i="41"/>
  <c r="AA26" i="41"/>
  <c r="Y26" i="41"/>
  <c r="E26" i="41"/>
  <c r="U26" i="41" s="1"/>
  <c r="AB25" i="41"/>
  <c r="AA25" i="41"/>
  <c r="Y25" i="41"/>
  <c r="U25" i="41"/>
  <c r="E25" i="41"/>
  <c r="L25" i="41" s="1"/>
  <c r="AB23" i="41"/>
  <c r="AA23" i="41"/>
  <c r="Y23" i="41"/>
  <c r="E23" i="41"/>
  <c r="U23" i="41" s="1"/>
  <c r="AB22" i="41"/>
  <c r="AA22" i="41"/>
  <c r="Y22" i="41"/>
  <c r="U22" i="41"/>
  <c r="E22" i="41"/>
  <c r="L22" i="41" s="1"/>
  <c r="AB21" i="41"/>
  <c r="AA21" i="41"/>
  <c r="Y21" i="41"/>
  <c r="E21" i="41"/>
  <c r="U21" i="41" s="1"/>
  <c r="AB20" i="41"/>
  <c r="AA20" i="41"/>
  <c r="Y20" i="41"/>
  <c r="U20" i="41"/>
  <c r="E20" i="41"/>
  <c r="L20" i="41" s="1"/>
  <c r="AB18" i="41"/>
  <c r="AA18" i="41"/>
  <c r="Y18" i="41"/>
  <c r="E18" i="41"/>
  <c r="U18" i="41" s="1"/>
  <c r="AB17" i="41"/>
  <c r="AA17" i="41"/>
  <c r="Y17" i="41"/>
  <c r="U17" i="41"/>
  <c r="E17" i="41"/>
  <c r="L17" i="41" s="1"/>
  <c r="AB16" i="41"/>
  <c r="AA16" i="41"/>
  <c r="Y16" i="41"/>
  <c r="E16" i="41"/>
  <c r="L16" i="41" s="1"/>
  <c r="W6" i="41"/>
  <c r="C5" i="41"/>
  <c r="W4" i="41"/>
  <c r="AB16" i="26"/>
  <c r="L26" i="41" l="1"/>
  <c r="L31" i="41"/>
  <c r="U16" i="41"/>
  <c r="U49" i="41"/>
  <c r="U54" i="41"/>
  <c r="U59" i="41"/>
  <c r="U104" i="41"/>
  <c r="U109" i="41"/>
  <c r="U115" i="41"/>
  <c r="L18" i="41"/>
  <c r="L23" i="41"/>
  <c r="L29" i="41"/>
  <c r="L74" i="41"/>
  <c r="L79" i="41"/>
  <c r="L84" i="41"/>
  <c r="L131" i="41"/>
  <c r="L136" i="41"/>
  <c r="L141" i="41"/>
  <c r="L146" i="41"/>
  <c r="L46" i="41"/>
  <c r="L51" i="41"/>
  <c r="L56" i="41"/>
  <c r="L102" i="41"/>
  <c r="L107" i="41"/>
  <c r="L112" i="41"/>
  <c r="L117" i="41"/>
  <c r="L135" i="41"/>
  <c r="L140" i="41"/>
  <c r="L145" i="41"/>
  <c r="L21" i="41"/>
  <c r="E46" i="28"/>
  <c r="L46" i="28" s="1"/>
  <c r="Y46" i="28"/>
  <c r="AA46" i="28"/>
  <c r="AB46" i="28"/>
  <c r="E48" i="28"/>
  <c r="U48" i="28" s="1"/>
  <c r="Y48" i="28"/>
  <c r="AA48" i="28"/>
  <c r="AB48" i="28"/>
  <c r="E49" i="28"/>
  <c r="L49" i="28" s="1"/>
  <c r="Y49" i="28"/>
  <c r="AA49" i="28"/>
  <c r="AB49" i="28"/>
  <c r="E50" i="28"/>
  <c r="U50" i="28" s="1"/>
  <c r="Y50" i="28"/>
  <c r="AA50" i="28"/>
  <c r="AB50" i="28"/>
  <c r="E51" i="28"/>
  <c r="L51" i="28" s="1"/>
  <c r="U51" i="28"/>
  <c r="Y51" i="28"/>
  <c r="AA51" i="28"/>
  <c r="AB51" i="28"/>
  <c r="E53" i="28"/>
  <c r="L53" i="28" s="1"/>
  <c r="Y53" i="28"/>
  <c r="AA53" i="28"/>
  <c r="AB53" i="28"/>
  <c r="E54" i="28"/>
  <c r="L54" i="28" s="1"/>
  <c r="Y54" i="28"/>
  <c r="AA54" i="28"/>
  <c r="AB54" i="28"/>
  <c r="E55" i="28"/>
  <c r="U55" i="28" s="1"/>
  <c r="Y55" i="28"/>
  <c r="AA55" i="28"/>
  <c r="AB55" i="28"/>
  <c r="E57" i="28"/>
  <c r="L57" i="28" s="1"/>
  <c r="Y57" i="28"/>
  <c r="AA57" i="28"/>
  <c r="AB57" i="28"/>
  <c r="E58" i="28"/>
  <c r="U58" i="28" s="1"/>
  <c r="Y58" i="28"/>
  <c r="AA58" i="28"/>
  <c r="AB58" i="28"/>
  <c r="E59" i="28"/>
  <c r="L59" i="28" s="1"/>
  <c r="Y59" i="28"/>
  <c r="AA59" i="28"/>
  <c r="AB59" i="28"/>
  <c r="E61" i="28"/>
  <c r="L61" i="28" s="1"/>
  <c r="Y61" i="28"/>
  <c r="AA61" i="28"/>
  <c r="AB61" i="28"/>
  <c r="E62" i="28"/>
  <c r="L62" i="28" s="1"/>
  <c r="Y62" i="28"/>
  <c r="AA62" i="28"/>
  <c r="AB62" i="28"/>
  <c r="E64" i="28"/>
  <c r="L64" i="28" s="1"/>
  <c r="Y64" i="28"/>
  <c r="AA64" i="28"/>
  <c r="AB64" i="28"/>
  <c r="E65" i="28"/>
  <c r="L65" i="28" s="1"/>
  <c r="Y65" i="28"/>
  <c r="AA65" i="28"/>
  <c r="AB65" i="28"/>
  <c r="E66" i="28"/>
  <c r="L66" i="28" s="1"/>
  <c r="Y66" i="28"/>
  <c r="AA66" i="28"/>
  <c r="AB66" i="28"/>
  <c r="E73" i="28"/>
  <c r="L73" i="28" s="1"/>
  <c r="Y73" i="28"/>
  <c r="AA73" i="28"/>
  <c r="AB73" i="28"/>
  <c r="E74" i="28"/>
  <c r="L74" i="28" s="1"/>
  <c r="Y74" i="28"/>
  <c r="AA74" i="28"/>
  <c r="AB74" i="28"/>
  <c r="E75" i="28"/>
  <c r="U75" i="28" s="1"/>
  <c r="Y75" i="28"/>
  <c r="AA75" i="28"/>
  <c r="AB75" i="28"/>
  <c r="E77" i="28"/>
  <c r="L77" i="28" s="1"/>
  <c r="Y77" i="28"/>
  <c r="AA77" i="28"/>
  <c r="AB77" i="28"/>
  <c r="E78" i="28"/>
  <c r="L78" i="28" s="1"/>
  <c r="Y78" i="28"/>
  <c r="AA78" i="28"/>
  <c r="AB78" i="28"/>
  <c r="E79" i="28"/>
  <c r="L79" i="28" s="1"/>
  <c r="Y79" i="28"/>
  <c r="AA79" i="28"/>
  <c r="AB79" i="28"/>
  <c r="E80" i="28"/>
  <c r="U80" i="28" s="1"/>
  <c r="Y80" i="28"/>
  <c r="AA80" i="28"/>
  <c r="AB80" i="28"/>
  <c r="E82" i="28"/>
  <c r="L82" i="28" s="1"/>
  <c r="Y82" i="28"/>
  <c r="AA82" i="28"/>
  <c r="AB82" i="28"/>
  <c r="E83" i="28"/>
  <c r="L83" i="28" s="1"/>
  <c r="Y83" i="28"/>
  <c r="AA83" i="28"/>
  <c r="AB83" i="28"/>
  <c r="E84" i="28"/>
  <c r="U84" i="28" s="1"/>
  <c r="Y84" i="28"/>
  <c r="AA84" i="28"/>
  <c r="AB84" i="28"/>
  <c r="E86" i="28"/>
  <c r="U86" i="28" s="1"/>
  <c r="Y86" i="28"/>
  <c r="AA86" i="28"/>
  <c r="AB86" i="28"/>
  <c r="E87" i="28"/>
  <c r="L87" i="28" s="1"/>
  <c r="Y87" i="28"/>
  <c r="AA87" i="28"/>
  <c r="AB87" i="28"/>
  <c r="E88" i="28"/>
  <c r="L88" i="28" s="1"/>
  <c r="Y88" i="28"/>
  <c r="AA88" i="28"/>
  <c r="AB88" i="28"/>
  <c r="E90" i="28"/>
  <c r="L90" i="28" s="1"/>
  <c r="Y90" i="28"/>
  <c r="AA90" i="28"/>
  <c r="AB90" i="28"/>
  <c r="E91" i="28"/>
  <c r="L91" i="28" s="1"/>
  <c r="Y91" i="28"/>
  <c r="AA91" i="28"/>
  <c r="AB91" i="28"/>
  <c r="E93" i="28"/>
  <c r="L93" i="28" s="1"/>
  <c r="Y93" i="28"/>
  <c r="AA93" i="28"/>
  <c r="AB93" i="28"/>
  <c r="E94" i="28"/>
  <c r="L94" i="28" s="1"/>
  <c r="Y94" i="28"/>
  <c r="AA94" i="28"/>
  <c r="AB94" i="28"/>
  <c r="E95" i="28"/>
  <c r="L95" i="28" s="1"/>
  <c r="Y95" i="28"/>
  <c r="AA95" i="28"/>
  <c r="AB95" i="28"/>
  <c r="E102" i="28"/>
  <c r="U102" i="28" s="1"/>
  <c r="Y102" i="28"/>
  <c r="AA102" i="28"/>
  <c r="AB102" i="28"/>
  <c r="E103" i="28"/>
  <c r="L103" i="28" s="1"/>
  <c r="Y103" i="28"/>
  <c r="AA103" i="28"/>
  <c r="AB103" i="28"/>
  <c r="E104" i="28"/>
  <c r="L104" i="28" s="1"/>
  <c r="Y104" i="28"/>
  <c r="AA104" i="28"/>
  <c r="AB104" i="28"/>
  <c r="E106" i="28"/>
  <c r="L106" i="28" s="1"/>
  <c r="Y106" i="28"/>
  <c r="AA106" i="28"/>
  <c r="AB106" i="28"/>
  <c r="E107" i="28"/>
  <c r="U107" i="28" s="1"/>
  <c r="Y107" i="28"/>
  <c r="AA107" i="28"/>
  <c r="AB107" i="28"/>
  <c r="E108" i="28"/>
  <c r="L108" i="28" s="1"/>
  <c r="Y108" i="28"/>
  <c r="AA108" i="28"/>
  <c r="AB108" i="28"/>
  <c r="E109" i="28"/>
  <c r="L109" i="28" s="1"/>
  <c r="Y109" i="28"/>
  <c r="AA109" i="28"/>
  <c r="AB109" i="28"/>
  <c r="E111" i="28"/>
  <c r="L111" i="28" s="1"/>
  <c r="Y111" i="28"/>
  <c r="AA111" i="28"/>
  <c r="AB111" i="28"/>
  <c r="E112" i="28"/>
  <c r="U112" i="28" s="1"/>
  <c r="Y112" i="28"/>
  <c r="AA112" i="28"/>
  <c r="AB112" i="28"/>
  <c r="E113" i="28"/>
  <c r="L113" i="28" s="1"/>
  <c r="Y113" i="28"/>
  <c r="AA113" i="28"/>
  <c r="AB113" i="28"/>
  <c r="E115" i="28"/>
  <c r="U115" i="28" s="1"/>
  <c r="Y115" i="28"/>
  <c r="AA115" i="28"/>
  <c r="AB115" i="28"/>
  <c r="E116" i="28"/>
  <c r="L116" i="28" s="1"/>
  <c r="Y116" i="28"/>
  <c r="AA116" i="28"/>
  <c r="AB116" i="28"/>
  <c r="E117" i="28"/>
  <c r="U117" i="28" s="1"/>
  <c r="Y117" i="28"/>
  <c r="AA117" i="28"/>
  <c r="AB117" i="28"/>
  <c r="E119" i="28"/>
  <c r="L119" i="28" s="1"/>
  <c r="Y119" i="28"/>
  <c r="AA119" i="28"/>
  <c r="AB119" i="28"/>
  <c r="E120" i="28"/>
  <c r="L120" i="28" s="1"/>
  <c r="Y120" i="28"/>
  <c r="AA120" i="28"/>
  <c r="AB120" i="28"/>
  <c r="E122" i="28"/>
  <c r="L122" i="28" s="1"/>
  <c r="Y122" i="28"/>
  <c r="AA122" i="28"/>
  <c r="AB122" i="28"/>
  <c r="E123" i="28"/>
  <c r="L123" i="28" s="1"/>
  <c r="Y123" i="28"/>
  <c r="AA123" i="28"/>
  <c r="AB123" i="28"/>
  <c r="E124" i="28"/>
  <c r="L124" i="28" s="1"/>
  <c r="Y124" i="28"/>
  <c r="AA124" i="28"/>
  <c r="AB124" i="28"/>
  <c r="E131" i="28"/>
  <c r="L131" i="28" s="1"/>
  <c r="Y131" i="28"/>
  <c r="AA131" i="28"/>
  <c r="AB131" i="28"/>
  <c r="E132" i="28"/>
  <c r="U132" i="28" s="1"/>
  <c r="Y132" i="28"/>
  <c r="AA132" i="28"/>
  <c r="AB132" i="28"/>
  <c r="E133" i="28"/>
  <c r="U133" i="28" s="1"/>
  <c r="Y133" i="28"/>
  <c r="AA133" i="28"/>
  <c r="AB133" i="28"/>
  <c r="E135" i="28"/>
  <c r="L135" i="28" s="1"/>
  <c r="Y135" i="28"/>
  <c r="AA135" i="28"/>
  <c r="AB135" i="28"/>
  <c r="E136" i="28"/>
  <c r="L136" i="28" s="1"/>
  <c r="Y136" i="28"/>
  <c r="AA136" i="28"/>
  <c r="AB136" i="28"/>
  <c r="E137" i="28"/>
  <c r="U137" i="28" s="1"/>
  <c r="Y137" i="28"/>
  <c r="AA137" i="28"/>
  <c r="AB137" i="28"/>
  <c r="E138" i="28"/>
  <c r="L138" i="28" s="1"/>
  <c r="Y138" i="28"/>
  <c r="AA138" i="28"/>
  <c r="AB138" i="28"/>
  <c r="E140" i="28"/>
  <c r="L140" i="28" s="1"/>
  <c r="Y140" i="28"/>
  <c r="AA140" i="28"/>
  <c r="AB140" i="28"/>
  <c r="E141" i="28"/>
  <c r="L141" i="28" s="1"/>
  <c r="Y141" i="28"/>
  <c r="AA141" i="28"/>
  <c r="AB141" i="28"/>
  <c r="E142" i="28"/>
  <c r="U142" i="28" s="1"/>
  <c r="Y142" i="28"/>
  <c r="AA142" i="28"/>
  <c r="AB142" i="28"/>
  <c r="E144" i="28"/>
  <c r="L144" i="28" s="1"/>
  <c r="Y144" i="28"/>
  <c r="AA144" i="28"/>
  <c r="AB144" i="28"/>
  <c r="E145" i="28"/>
  <c r="L145" i="28" s="1"/>
  <c r="Y145" i="28"/>
  <c r="AA145" i="28"/>
  <c r="AB145" i="28"/>
  <c r="E146" i="28"/>
  <c r="L146" i="28" s="1"/>
  <c r="Y146" i="28"/>
  <c r="AA146" i="28"/>
  <c r="AB146" i="28"/>
  <c r="E148" i="28"/>
  <c r="L148" i="28" s="1"/>
  <c r="Y148" i="28"/>
  <c r="AA148" i="28"/>
  <c r="AB148" i="28"/>
  <c r="E149" i="28"/>
  <c r="L149" i="28" s="1"/>
  <c r="Y149" i="28"/>
  <c r="AA149" i="28"/>
  <c r="AB149" i="28"/>
  <c r="E151" i="28"/>
  <c r="L151" i="28" s="1"/>
  <c r="Y151" i="28"/>
  <c r="AA151" i="28"/>
  <c r="AB151" i="28"/>
  <c r="E152" i="28"/>
  <c r="L152" i="28" s="1"/>
  <c r="Y152" i="28"/>
  <c r="AA152" i="28"/>
  <c r="AB152" i="28"/>
  <c r="E153" i="28"/>
  <c r="L153" i="28" s="1"/>
  <c r="Y153" i="28"/>
  <c r="AA153" i="28"/>
  <c r="AB153" i="28"/>
  <c r="E160" i="28"/>
  <c r="L160" i="28" s="1"/>
  <c r="Y160" i="28"/>
  <c r="AA160" i="28"/>
  <c r="AB160" i="28"/>
  <c r="E161" i="28"/>
  <c r="L161" i="28" s="1"/>
  <c r="Y161" i="28"/>
  <c r="AA161" i="28"/>
  <c r="AB161" i="28"/>
  <c r="E162" i="28"/>
  <c r="L162" i="28" s="1"/>
  <c r="Y162" i="28"/>
  <c r="AA162" i="28"/>
  <c r="AB162" i="28"/>
  <c r="E164" i="28"/>
  <c r="U164" i="28" s="1"/>
  <c r="Y164" i="28"/>
  <c r="AA164" i="28"/>
  <c r="AB164" i="28"/>
  <c r="E165" i="28"/>
  <c r="L165" i="28" s="1"/>
  <c r="Y165" i="28"/>
  <c r="AA165" i="28"/>
  <c r="AB165" i="28"/>
  <c r="E166" i="28"/>
  <c r="L166" i="28" s="1"/>
  <c r="Y166" i="28"/>
  <c r="AA166" i="28"/>
  <c r="AB166" i="28"/>
  <c r="E167" i="28"/>
  <c r="L167" i="28" s="1"/>
  <c r="Y167" i="28"/>
  <c r="AA167" i="28"/>
  <c r="AB167" i="28"/>
  <c r="E169" i="28"/>
  <c r="U169" i="28" s="1"/>
  <c r="Y169" i="28"/>
  <c r="AA169" i="28"/>
  <c r="AB169" i="28"/>
  <c r="E170" i="28"/>
  <c r="L170" i="28" s="1"/>
  <c r="Y170" i="28"/>
  <c r="AA170" i="28"/>
  <c r="AB170" i="28"/>
  <c r="E171" i="28"/>
  <c r="L171" i="28" s="1"/>
  <c r="Y171" i="28"/>
  <c r="AA171" i="28"/>
  <c r="AB171" i="28"/>
  <c r="E173" i="28"/>
  <c r="L173" i="28" s="1"/>
  <c r="Y173" i="28"/>
  <c r="AA173" i="28"/>
  <c r="AB173" i="28"/>
  <c r="E174" i="28"/>
  <c r="U174" i="28" s="1"/>
  <c r="Y174" i="28"/>
  <c r="AA174" i="28"/>
  <c r="AB174" i="28"/>
  <c r="E175" i="28"/>
  <c r="L175" i="28" s="1"/>
  <c r="Y175" i="28"/>
  <c r="AA175" i="28"/>
  <c r="AB175" i="28"/>
  <c r="E177" i="28"/>
  <c r="L177" i="28" s="1"/>
  <c r="Y177" i="28"/>
  <c r="AA177" i="28"/>
  <c r="AB177" i="28"/>
  <c r="E178" i="28"/>
  <c r="L178" i="28" s="1"/>
  <c r="Y178" i="28"/>
  <c r="AA178" i="28"/>
  <c r="AB178" i="28"/>
  <c r="E180" i="28"/>
  <c r="L180" i="28" s="1"/>
  <c r="Y180" i="28"/>
  <c r="AA180" i="28"/>
  <c r="AB180" i="28"/>
  <c r="E181" i="28"/>
  <c r="L181" i="28" s="1"/>
  <c r="Y181" i="28"/>
  <c r="AA181" i="28"/>
  <c r="AB181" i="28"/>
  <c r="E182" i="28"/>
  <c r="L182" i="28" s="1"/>
  <c r="Y182" i="28"/>
  <c r="AA182" i="28"/>
  <c r="AB182" i="28"/>
  <c r="E189" i="28"/>
  <c r="U189" i="28" s="1"/>
  <c r="Y189" i="28"/>
  <c r="AA189" i="28"/>
  <c r="AB189" i="28"/>
  <c r="E190" i="28"/>
  <c r="U190" i="28" s="1"/>
  <c r="Y190" i="28"/>
  <c r="AA190" i="28"/>
  <c r="AB190" i="28"/>
  <c r="E191" i="28"/>
  <c r="L191" i="28" s="1"/>
  <c r="Y191" i="28"/>
  <c r="AA191" i="28"/>
  <c r="AB191" i="28"/>
  <c r="E193" i="28"/>
  <c r="L193" i="28" s="1"/>
  <c r="Y193" i="28"/>
  <c r="AA193" i="28"/>
  <c r="AB193" i="28"/>
  <c r="E194" i="28"/>
  <c r="U194" i="28" s="1"/>
  <c r="Y194" i="28"/>
  <c r="AA194" i="28"/>
  <c r="AB194" i="28"/>
  <c r="E195" i="28"/>
  <c r="L195" i="28" s="1"/>
  <c r="Y195" i="28"/>
  <c r="AA195" i="28"/>
  <c r="AB195" i="28"/>
  <c r="E196" i="28"/>
  <c r="L196" i="28" s="1"/>
  <c r="Y196" i="28"/>
  <c r="AA196" i="28"/>
  <c r="AB196" i="28"/>
  <c r="E198" i="28"/>
  <c r="L198" i="28" s="1"/>
  <c r="Y198" i="28"/>
  <c r="AA198" i="28"/>
  <c r="AB198" i="28"/>
  <c r="E199" i="28"/>
  <c r="U199" i="28" s="1"/>
  <c r="Y199" i="28"/>
  <c r="AA199" i="28"/>
  <c r="AB199" i="28"/>
  <c r="E200" i="28"/>
  <c r="U200" i="28" s="1"/>
  <c r="Y200" i="28"/>
  <c r="AA200" i="28"/>
  <c r="AB200" i="28"/>
  <c r="E202" i="28"/>
  <c r="L202" i="28" s="1"/>
  <c r="Y202" i="28"/>
  <c r="AA202" i="28"/>
  <c r="AB202" i="28"/>
  <c r="E203" i="28"/>
  <c r="L203" i="28" s="1"/>
  <c r="Y203" i="28"/>
  <c r="AA203" i="28"/>
  <c r="AB203" i="28"/>
  <c r="E204" i="28"/>
  <c r="U204" i="28" s="1"/>
  <c r="Y204" i="28"/>
  <c r="AA204" i="28"/>
  <c r="AB204" i="28"/>
  <c r="E206" i="28"/>
  <c r="L206" i="28" s="1"/>
  <c r="Y206" i="28"/>
  <c r="AA206" i="28"/>
  <c r="AB206" i="28"/>
  <c r="E207" i="28"/>
  <c r="L207" i="28" s="1"/>
  <c r="Y207" i="28"/>
  <c r="AA207" i="28"/>
  <c r="AB207" i="28"/>
  <c r="E209" i="28"/>
  <c r="L209" i="28" s="1"/>
  <c r="Y209" i="28"/>
  <c r="AA209" i="28"/>
  <c r="AB209" i="28"/>
  <c r="E210" i="28"/>
  <c r="L210" i="28" s="1"/>
  <c r="Y210" i="28"/>
  <c r="AA210" i="28"/>
  <c r="AB210" i="28"/>
  <c r="E211" i="28"/>
  <c r="L211" i="28" s="1"/>
  <c r="Y211" i="28"/>
  <c r="AA211" i="28"/>
  <c r="AB211" i="28"/>
  <c r="E218" i="28"/>
  <c r="U218" i="28" s="1"/>
  <c r="Y218" i="28"/>
  <c r="AA218" i="28"/>
  <c r="AB218" i="28"/>
  <c r="E219" i="28"/>
  <c r="U219" i="28" s="1"/>
  <c r="Y219" i="28"/>
  <c r="AA219" i="28"/>
  <c r="AB219" i="28"/>
  <c r="E220" i="28"/>
  <c r="U220" i="28" s="1"/>
  <c r="Y220" i="28"/>
  <c r="AA220" i="28"/>
  <c r="AB220" i="28"/>
  <c r="E222" i="28"/>
  <c r="L222" i="28" s="1"/>
  <c r="Y222" i="28"/>
  <c r="AA222" i="28"/>
  <c r="AB222" i="28"/>
  <c r="E223" i="28"/>
  <c r="U223" i="28" s="1"/>
  <c r="Y223" i="28"/>
  <c r="AA223" i="28"/>
  <c r="AB223" i="28"/>
  <c r="E224" i="28"/>
  <c r="L224" i="28" s="1"/>
  <c r="Y224" i="28"/>
  <c r="AA224" i="28"/>
  <c r="AB224" i="28"/>
  <c r="E225" i="28"/>
  <c r="U225" i="28" s="1"/>
  <c r="Y225" i="28"/>
  <c r="AA225" i="28"/>
  <c r="AB225" i="28"/>
  <c r="E227" i="28"/>
  <c r="L227" i="28" s="1"/>
  <c r="Y227" i="28"/>
  <c r="AA227" i="28"/>
  <c r="AB227" i="28"/>
  <c r="E228" i="28"/>
  <c r="L228" i="28" s="1"/>
  <c r="Y228" i="28"/>
  <c r="AA228" i="28"/>
  <c r="AB228" i="28"/>
  <c r="E229" i="28"/>
  <c r="L229" i="28" s="1"/>
  <c r="Y229" i="28"/>
  <c r="AA229" i="28"/>
  <c r="AB229" i="28"/>
  <c r="E231" i="28"/>
  <c r="U231" i="28" s="1"/>
  <c r="Y231" i="28"/>
  <c r="AA231" i="28"/>
  <c r="AB231" i="28"/>
  <c r="E232" i="28"/>
  <c r="L232" i="28" s="1"/>
  <c r="Y232" i="28"/>
  <c r="AA232" i="28"/>
  <c r="AB232" i="28"/>
  <c r="E233" i="28"/>
  <c r="L233" i="28" s="1"/>
  <c r="Y233" i="28"/>
  <c r="AA233" i="28"/>
  <c r="AB233" i="28"/>
  <c r="E235" i="28"/>
  <c r="L235" i="28" s="1"/>
  <c r="Y235" i="28"/>
  <c r="AA235" i="28"/>
  <c r="AB235" i="28"/>
  <c r="E236" i="28"/>
  <c r="L236" i="28" s="1"/>
  <c r="Y236" i="28"/>
  <c r="AA236" i="28"/>
  <c r="AB236" i="28"/>
  <c r="E238" i="28"/>
  <c r="L238" i="28" s="1"/>
  <c r="Y238" i="28"/>
  <c r="AA238" i="28"/>
  <c r="AB238" i="28"/>
  <c r="E239" i="28"/>
  <c r="L239" i="28" s="1"/>
  <c r="Y239" i="28"/>
  <c r="AA239" i="28"/>
  <c r="AB239" i="28"/>
  <c r="E240" i="28"/>
  <c r="L240" i="28" s="1"/>
  <c r="Y240" i="28"/>
  <c r="AA240" i="28"/>
  <c r="AB240" i="28"/>
  <c r="E247" i="28"/>
  <c r="L247" i="28" s="1"/>
  <c r="Y247" i="28"/>
  <c r="AA247" i="28"/>
  <c r="AB247" i="28"/>
  <c r="E248" i="28"/>
  <c r="L248" i="28" s="1"/>
  <c r="Y248" i="28"/>
  <c r="AA248" i="28"/>
  <c r="AB248" i="28"/>
  <c r="E249" i="28"/>
  <c r="L249" i="28" s="1"/>
  <c r="Y249" i="28"/>
  <c r="AA249" i="28"/>
  <c r="AB249" i="28"/>
  <c r="E251" i="28"/>
  <c r="L251" i="28" s="1"/>
  <c r="Y251" i="28"/>
  <c r="AA251" i="28"/>
  <c r="AB251" i="28"/>
  <c r="E252" i="28"/>
  <c r="L252" i="28" s="1"/>
  <c r="Y252" i="28"/>
  <c r="AA252" i="28"/>
  <c r="AB252" i="28"/>
  <c r="E253" i="28"/>
  <c r="L253" i="28" s="1"/>
  <c r="Y253" i="28"/>
  <c r="AA253" i="28"/>
  <c r="AB253" i="28"/>
  <c r="E254" i="28"/>
  <c r="L254" i="28" s="1"/>
  <c r="U254" i="28"/>
  <c r="Y254" i="28"/>
  <c r="AA254" i="28"/>
  <c r="AB254" i="28"/>
  <c r="E256" i="28"/>
  <c r="L256" i="28" s="1"/>
  <c r="Y256" i="28"/>
  <c r="AA256" i="28"/>
  <c r="AB256" i="28"/>
  <c r="E257" i="28"/>
  <c r="L257" i="28" s="1"/>
  <c r="Y257" i="28"/>
  <c r="AA257" i="28"/>
  <c r="AB257" i="28"/>
  <c r="E258" i="28"/>
  <c r="L258" i="28" s="1"/>
  <c r="Y258" i="28"/>
  <c r="AA258" i="28"/>
  <c r="AB258" i="28"/>
  <c r="E260" i="28"/>
  <c r="L260" i="28" s="1"/>
  <c r="Y260" i="28"/>
  <c r="AA260" i="28"/>
  <c r="AB260" i="28"/>
  <c r="E261" i="28"/>
  <c r="L261" i="28" s="1"/>
  <c r="Y261" i="28"/>
  <c r="AA261" i="28"/>
  <c r="AB261" i="28"/>
  <c r="E262" i="28"/>
  <c r="L262" i="28" s="1"/>
  <c r="Y262" i="28"/>
  <c r="AA262" i="28"/>
  <c r="AB262" i="28"/>
  <c r="E264" i="28"/>
  <c r="L264" i="28" s="1"/>
  <c r="Y264" i="28"/>
  <c r="AA264" i="28"/>
  <c r="AB264" i="28"/>
  <c r="E265" i="28"/>
  <c r="L265" i="28" s="1"/>
  <c r="Y265" i="28"/>
  <c r="AA265" i="28"/>
  <c r="AB265" i="28"/>
  <c r="E267" i="28"/>
  <c r="L267" i="28" s="1"/>
  <c r="Y267" i="28"/>
  <c r="AA267" i="28"/>
  <c r="AB267" i="28"/>
  <c r="E268" i="28"/>
  <c r="L268" i="28" s="1"/>
  <c r="Y268" i="28"/>
  <c r="AA268" i="28"/>
  <c r="AB268" i="28"/>
  <c r="E269" i="28"/>
  <c r="L269" i="28" s="1"/>
  <c r="Y269" i="28"/>
  <c r="AA269" i="28"/>
  <c r="AB269" i="28"/>
  <c r="E276" i="28"/>
  <c r="L276" i="28" s="1"/>
  <c r="Y276" i="28"/>
  <c r="AA276" i="28"/>
  <c r="AB276" i="28"/>
  <c r="E277" i="28"/>
  <c r="U277" i="28" s="1"/>
  <c r="Y277" i="28"/>
  <c r="AA277" i="28"/>
  <c r="AB277" i="28"/>
  <c r="E278" i="28"/>
  <c r="L278" i="28" s="1"/>
  <c r="Y278" i="28"/>
  <c r="AA278" i="28"/>
  <c r="AB278" i="28"/>
  <c r="E280" i="28"/>
  <c r="U280" i="28" s="1"/>
  <c r="Y280" i="28"/>
  <c r="AA280" i="28"/>
  <c r="AB280" i="28"/>
  <c r="E281" i="28"/>
  <c r="L281" i="28" s="1"/>
  <c r="Y281" i="28"/>
  <c r="AA281" i="28"/>
  <c r="AB281" i="28"/>
  <c r="E282" i="28"/>
  <c r="U282" i="28" s="1"/>
  <c r="Y282" i="28"/>
  <c r="AA282" i="28"/>
  <c r="AB282" i="28"/>
  <c r="E283" i="28"/>
  <c r="L283" i="28" s="1"/>
  <c r="Y283" i="28"/>
  <c r="AA283" i="28"/>
  <c r="AB283" i="28"/>
  <c r="E285" i="28"/>
  <c r="L285" i="28" s="1"/>
  <c r="Y285" i="28"/>
  <c r="AA285" i="28"/>
  <c r="AB285" i="28"/>
  <c r="E286" i="28"/>
  <c r="L286" i="28" s="1"/>
  <c r="Y286" i="28"/>
  <c r="AA286" i="28"/>
  <c r="AB286" i="28"/>
  <c r="E287" i="28"/>
  <c r="U287" i="28" s="1"/>
  <c r="Y287" i="28"/>
  <c r="AA287" i="28"/>
  <c r="AB287" i="28"/>
  <c r="E289" i="28"/>
  <c r="L289" i="28" s="1"/>
  <c r="Y289" i="28"/>
  <c r="AA289" i="28"/>
  <c r="AB289" i="28"/>
  <c r="E290" i="28"/>
  <c r="U290" i="28" s="1"/>
  <c r="Y290" i="28"/>
  <c r="AA290" i="28"/>
  <c r="AB290" i="28"/>
  <c r="E291" i="28"/>
  <c r="L291" i="28" s="1"/>
  <c r="Y291" i="28"/>
  <c r="AA291" i="28"/>
  <c r="AB291" i="28"/>
  <c r="E293" i="28"/>
  <c r="L293" i="28" s="1"/>
  <c r="Y293" i="28"/>
  <c r="AA293" i="28"/>
  <c r="AB293" i="28"/>
  <c r="E294" i="28"/>
  <c r="L294" i="28" s="1"/>
  <c r="Y294" i="28"/>
  <c r="AA294" i="28"/>
  <c r="AB294" i="28"/>
  <c r="E296" i="28"/>
  <c r="L296" i="28" s="1"/>
  <c r="Y296" i="28"/>
  <c r="AA296" i="28"/>
  <c r="AB296" i="28"/>
  <c r="E297" i="28"/>
  <c r="L297" i="28" s="1"/>
  <c r="Y297" i="28"/>
  <c r="AA297" i="28"/>
  <c r="AB297" i="28"/>
  <c r="E298" i="28"/>
  <c r="L298" i="28" s="1"/>
  <c r="Y298" i="28"/>
  <c r="AA298" i="28"/>
  <c r="AB298" i="28"/>
  <c r="E305" i="28"/>
  <c r="L305" i="28" s="1"/>
  <c r="Y305" i="28"/>
  <c r="AA305" i="28"/>
  <c r="AB305" i="28"/>
  <c r="E306" i="28"/>
  <c r="U306" i="28" s="1"/>
  <c r="Y306" i="28"/>
  <c r="AA306" i="28"/>
  <c r="AB306" i="28"/>
  <c r="E307" i="28"/>
  <c r="L307" i="28" s="1"/>
  <c r="Y307" i="28"/>
  <c r="AA307" i="28"/>
  <c r="AB307" i="28"/>
  <c r="E309" i="28"/>
  <c r="U309" i="28" s="1"/>
  <c r="Y309" i="28"/>
  <c r="AA309" i="28"/>
  <c r="AB309" i="28"/>
  <c r="E310" i="28"/>
  <c r="L310" i="28" s="1"/>
  <c r="Y310" i="28"/>
  <c r="AA310" i="28"/>
  <c r="AB310" i="28"/>
  <c r="E311" i="28"/>
  <c r="U311" i="28" s="1"/>
  <c r="Y311" i="28"/>
  <c r="AA311" i="28"/>
  <c r="AB311" i="28"/>
  <c r="E312" i="28"/>
  <c r="L312" i="28" s="1"/>
  <c r="Y312" i="28"/>
  <c r="AA312" i="28"/>
  <c r="AB312" i="28"/>
  <c r="E314" i="28"/>
  <c r="L314" i="28" s="1"/>
  <c r="Y314" i="28"/>
  <c r="AA314" i="28"/>
  <c r="AB314" i="28"/>
  <c r="E315" i="28"/>
  <c r="L315" i="28" s="1"/>
  <c r="Y315" i="28"/>
  <c r="AA315" i="28"/>
  <c r="AB315" i="28"/>
  <c r="E316" i="28"/>
  <c r="U316" i="28" s="1"/>
  <c r="Y316" i="28"/>
  <c r="AA316" i="28"/>
  <c r="AB316" i="28"/>
  <c r="E318" i="28"/>
  <c r="L318" i="28" s="1"/>
  <c r="Y318" i="28"/>
  <c r="AA318" i="28"/>
  <c r="AB318" i="28"/>
  <c r="E319" i="28"/>
  <c r="U319" i="28" s="1"/>
  <c r="Y319" i="28"/>
  <c r="AA319" i="28"/>
  <c r="AB319" i="28"/>
  <c r="E320" i="28"/>
  <c r="L320" i="28" s="1"/>
  <c r="Y320" i="28"/>
  <c r="AA320" i="28"/>
  <c r="AB320" i="28"/>
  <c r="E322" i="28"/>
  <c r="L322" i="28" s="1"/>
  <c r="Y322" i="28"/>
  <c r="AA322" i="28"/>
  <c r="AB322" i="28"/>
  <c r="E323" i="28"/>
  <c r="L323" i="28" s="1"/>
  <c r="Y323" i="28"/>
  <c r="AA323" i="28"/>
  <c r="AB323" i="28"/>
  <c r="E325" i="28"/>
  <c r="L325" i="28" s="1"/>
  <c r="Y325" i="28"/>
  <c r="AA325" i="28"/>
  <c r="AB325" i="28"/>
  <c r="E326" i="28"/>
  <c r="L326" i="28" s="1"/>
  <c r="Y326" i="28"/>
  <c r="AA326" i="28"/>
  <c r="AB326" i="28"/>
  <c r="E327" i="28"/>
  <c r="L327" i="28" s="1"/>
  <c r="Y327" i="28"/>
  <c r="AA327" i="28"/>
  <c r="AB327" i="28"/>
  <c r="E334" i="28"/>
  <c r="U334" i="28" s="1"/>
  <c r="Y334" i="28"/>
  <c r="AA334" i="28"/>
  <c r="AB334" i="28"/>
  <c r="E335" i="28"/>
  <c r="L335" i="28" s="1"/>
  <c r="Y335" i="28"/>
  <c r="AA335" i="28"/>
  <c r="AB335" i="28"/>
  <c r="E336" i="28"/>
  <c r="L336" i="28" s="1"/>
  <c r="Y336" i="28"/>
  <c r="AA336" i="28"/>
  <c r="AB336" i="28"/>
  <c r="E338" i="28"/>
  <c r="L338" i="28" s="1"/>
  <c r="Y338" i="28"/>
  <c r="AA338" i="28"/>
  <c r="AB338" i="28"/>
  <c r="E339" i="28"/>
  <c r="U339" i="28" s="1"/>
  <c r="Y339" i="28"/>
  <c r="AA339" i="28"/>
  <c r="AB339" i="28"/>
  <c r="E340" i="28"/>
  <c r="L340" i="28" s="1"/>
  <c r="Y340" i="28"/>
  <c r="AA340" i="28"/>
  <c r="AB340" i="28"/>
  <c r="E341" i="28"/>
  <c r="L341" i="28" s="1"/>
  <c r="Y341" i="28"/>
  <c r="AA341" i="28"/>
  <c r="AB341" i="28"/>
  <c r="E343" i="28"/>
  <c r="L343" i="28" s="1"/>
  <c r="Y343" i="28"/>
  <c r="AA343" i="28"/>
  <c r="AB343" i="28"/>
  <c r="E344" i="28"/>
  <c r="U344" i="28" s="1"/>
  <c r="Y344" i="28"/>
  <c r="AA344" i="28"/>
  <c r="AB344" i="28"/>
  <c r="E345" i="28"/>
  <c r="L345" i="28" s="1"/>
  <c r="Y345" i="28"/>
  <c r="AA345" i="28"/>
  <c r="AB345" i="28"/>
  <c r="E347" i="28"/>
  <c r="L347" i="28" s="1"/>
  <c r="Y347" i="28"/>
  <c r="AA347" i="28"/>
  <c r="AB347" i="28"/>
  <c r="E348" i="28"/>
  <c r="L348" i="28" s="1"/>
  <c r="Y348" i="28"/>
  <c r="AA348" i="28"/>
  <c r="AB348" i="28"/>
  <c r="E349" i="28"/>
  <c r="U349" i="28" s="1"/>
  <c r="Y349" i="28"/>
  <c r="AA349" i="28"/>
  <c r="AB349" i="28"/>
  <c r="E351" i="28"/>
  <c r="L351" i="28" s="1"/>
  <c r="Y351" i="28"/>
  <c r="AA351" i="28"/>
  <c r="AB351" i="28"/>
  <c r="E352" i="28"/>
  <c r="L352" i="28" s="1"/>
  <c r="Y352" i="28"/>
  <c r="AA352" i="28"/>
  <c r="AB352" i="28"/>
  <c r="E354" i="28"/>
  <c r="L354" i="28" s="1"/>
  <c r="Y354" i="28"/>
  <c r="AA354" i="28"/>
  <c r="AB354" i="28"/>
  <c r="E355" i="28"/>
  <c r="L355" i="28" s="1"/>
  <c r="Y355" i="28"/>
  <c r="AA355" i="28"/>
  <c r="AB355" i="28"/>
  <c r="E356" i="28"/>
  <c r="L356" i="28" s="1"/>
  <c r="Y356" i="28"/>
  <c r="AA356" i="28"/>
  <c r="AB356" i="28"/>
  <c r="E363" i="28"/>
  <c r="L363" i="28" s="1"/>
  <c r="Y363" i="28"/>
  <c r="AA363" i="28"/>
  <c r="AB363" i="28"/>
  <c r="E364" i="28"/>
  <c r="L364" i="28" s="1"/>
  <c r="Y364" i="28"/>
  <c r="AA364" i="28"/>
  <c r="AB364" i="28"/>
  <c r="E365" i="28"/>
  <c r="L365" i="28" s="1"/>
  <c r="Y365" i="28"/>
  <c r="AA365" i="28"/>
  <c r="AB365" i="28"/>
  <c r="E367" i="28"/>
  <c r="L367" i="28" s="1"/>
  <c r="Y367" i="28"/>
  <c r="AA367" i="28"/>
  <c r="AB367" i="28"/>
  <c r="E368" i="28"/>
  <c r="L368" i="28" s="1"/>
  <c r="Y368" i="28"/>
  <c r="AA368" i="28"/>
  <c r="AB368" i="28"/>
  <c r="E369" i="28"/>
  <c r="L369" i="28" s="1"/>
  <c r="Y369" i="28"/>
  <c r="AA369" i="28"/>
  <c r="AB369" i="28"/>
  <c r="E370" i="28"/>
  <c r="L370" i="28" s="1"/>
  <c r="Y370" i="28"/>
  <c r="AA370" i="28"/>
  <c r="AB370" i="28"/>
  <c r="E372" i="28"/>
  <c r="L372" i="28" s="1"/>
  <c r="Y372" i="28"/>
  <c r="AA372" i="28"/>
  <c r="AB372" i="28"/>
  <c r="E373" i="28"/>
  <c r="L373" i="28" s="1"/>
  <c r="Y373" i="28"/>
  <c r="AA373" i="28"/>
  <c r="AB373" i="28"/>
  <c r="E374" i="28"/>
  <c r="L374" i="28" s="1"/>
  <c r="Y374" i="28"/>
  <c r="AA374" i="28"/>
  <c r="AB374" i="28"/>
  <c r="E376" i="28"/>
  <c r="L376" i="28" s="1"/>
  <c r="Y376" i="28"/>
  <c r="AA376" i="28"/>
  <c r="AB376" i="28"/>
  <c r="E377" i="28"/>
  <c r="L377" i="28" s="1"/>
  <c r="Y377" i="28"/>
  <c r="AA377" i="28"/>
  <c r="AB377" i="28"/>
  <c r="E378" i="28"/>
  <c r="L378" i="28" s="1"/>
  <c r="Y378" i="28"/>
  <c r="AA378" i="28"/>
  <c r="AB378" i="28"/>
  <c r="E380" i="28"/>
  <c r="L380" i="28" s="1"/>
  <c r="Y380" i="28"/>
  <c r="AA380" i="28"/>
  <c r="AB380" i="28"/>
  <c r="E381" i="28"/>
  <c r="L381" i="28" s="1"/>
  <c r="Y381" i="28"/>
  <c r="AA381" i="28"/>
  <c r="AB381" i="28"/>
  <c r="E383" i="28"/>
  <c r="L383" i="28" s="1"/>
  <c r="Y383" i="28"/>
  <c r="AA383" i="28"/>
  <c r="AB383" i="28"/>
  <c r="E384" i="28"/>
  <c r="L384" i="28" s="1"/>
  <c r="Y384" i="28"/>
  <c r="AA384" i="28"/>
  <c r="AB384" i="28"/>
  <c r="E385" i="28"/>
  <c r="L385" i="28" s="1"/>
  <c r="Y385" i="28"/>
  <c r="AA385" i="28"/>
  <c r="AB385" i="28"/>
  <c r="E392" i="28"/>
  <c r="L392" i="28" s="1"/>
  <c r="Y392" i="28"/>
  <c r="AA392" i="28"/>
  <c r="AB392" i="28"/>
  <c r="E393" i="28"/>
  <c r="L393" i="28" s="1"/>
  <c r="Y393" i="28"/>
  <c r="AA393" i="28"/>
  <c r="AB393" i="28"/>
  <c r="E394" i="28"/>
  <c r="L394" i="28" s="1"/>
  <c r="Y394" i="28"/>
  <c r="AA394" i="28"/>
  <c r="AB394" i="28"/>
  <c r="E396" i="28"/>
  <c r="U396" i="28" s="1"/>
  <c r="Y396" i="28"/>
  <c r="AA396" i="28"/>
  <c r="AB396" i="28"/>
  <c r="E397" i="28"/>
  <c r="L397" i="28" s="1"/>
  <c r="Y397" i="28"/>
  <c r="AA397" i="28"/>
  <c r="AB397" i="28"/>
  <c r="E398" i="28"/>
  <c r="L398" i="28" s="1"/>
  <c r="Y398" i="28"/>
  <c r="AA398" i="28"/>
  <c r="AB398" i="28"/>
  <c r="E399" i="28"/>
  <c r="L399" i="28" s="1"/>
  <c r="Y399" i="28"/>
  <c r="AA399" i="28"/>
  <c r="AB399" i="28"/>
  <c r="E401" i="28"/>
  <c r="U401" i="28" s="1"/>
  <c r="Y401" i="28"/>
  <c r="AA401" i="28"/>
  <c r="AB401" i="28"/>
  <c r="E402" i="28"/>
  <c r="L402" i="28" s="1"/>
  <c r="Y402" i="28"/>
  <c r="AA402" i="28"/>
  <c r="AB402" i="28"/>
  <c r="E403" i="28"/>
  <c r="L403" i="28" s="1"/>
  <c r="Y403" i="28"/>
  <c r="AA403" i="28"/>
  <c r="AB403" i="28"/>
  <c r="E405" i="28"/>
  <c r="L405" i="28" s="1"/>
  <c r="Y405" i="28"/>
  <c r="AA405" i="28"/>
  <c r="AB405" i="28"/>
  <c r="E406" i="28"/>
  <c r="U406" i="28" s="1"/>
  <c r="Y406" i="28"/>
  <c r="AA406" i="28"/>
  <c r="AB406" i="28"/>
  <c r="E407" i="28"/>
  <c r="L407" i="28" s="1"/>
  <c r="Y407" i="28"/>
  <c r="AA407" i="28"/>
  <c r="AB407" i="28"/>
  <c r="E409" i="28"/>
  <c r="L409" i="28" s="1"/>
  <c r="Y409" i="28"/>
  <c r="AA409" i="28"/>
  <c r="AB409" i="28"/>
  <c r="E410" i="28"/>
  <c r="L410" i="28" s="1"/>
  <c r="Y410" i="28"/>
  <c r="AA410" i="28"/>
  <c r="AB410" i="28"/>
  <c r="E412" i="28"/>
  <c r="L412" i="28" s="1"/>
  <c r="Y412" i="28"/>
  <c r="AA412" i="28"/>
  <c r="AB412" i="28"/>
  <c r="E413" i="28"/>
  <c r="L413" i="28" s="1"/>
  <c r="Y413" i="28"/>
  <c r="AA413" i="28"/>
  <c r="AB413" i="28"/>
  <c r="E414" i="28"/>
  <c r="L414" i="28" s="1"/>
  <c r="Y414" i="28"/>
  <c r="AA414" i="28"/>
  <c r="AB414" i="28"/>
  <c r="E421" i="28"/>
  <c r="L421" i="28" s="1"/>
  <c r="Y421" i="28"/>
  <c r="AA421" i="28"/>
  <c r="AB421" i="28"/>
  <c r="E422" i="28"/>
  <c r="L422" i="28" s="1"/>
  <c r="Y422" i="28"/>
  <c r="AA422" i="28"/>
  <c r="AB422" i="28"/>
  <c r="E423" i="28"/>
  <c r="L423" i="28" s="1"/>
  <c r="Y423" i="28"/>
  <c r="AA423" i="28"/>
  <c r="AB423" i="28"/>
  <c r="E425" i="28"/>
  <c r="L425" i="28" s="1"/>
  <c r="Y425" i="28"/>
  <c r="AA425" i="28"/>
  <c r="AB425" i="28"/>
  <c r="E426" i="28"/>
  <c r="L426" i="28" s="1"/>
  <c r="Y426" i="28"/>
  <c r="AA426" i="28"/>
  <c r="AB426" i="28"/>
  <c r="E427" i="28"/>
  <c r="U427" i="28" s="1"/>
  <c r="Y427" i="28"/>
  <c r="AA427" i="28"/>
  <c r="AB427" i="28"/>
  <c r="E428" i="28"/>
  <c r="L428" i="28" s="1"/>
  <c r="Y428" i="28"/>
  <c r="AA428" i="28"/>
  <c r="AB428" i="28"/>
  <c r="E430" i="28"/>
  <c r="U430" i="28" s="1"/>
  <c r="Y430" i="28"/>
  <c r="AA430" i="28"/>
  <c r="AB430" i="28"/>
  <c r="E431" i="28"/>
  <c r="L431" i="28" s="1"/>
  <c r="Y431" i="28"/>
  <c r="AA431" i="28"/>
  <c r="AB431" i="28"/>
  <c r="E432" i="28"/>
  <c r="L432" i="28" s="1"/>
  <c r="Y432" i="28"/>
  <c r="AA432" i="28"/>
  <c r="AB432" i="28"/>
  <c r="E434" i="28"/>
  <c r="L434" i="28" s="1"/>
  <c r="Y434" i="28"/>
  <c r="AA434" i="28"/>
  <c r="AB434" i="28"/>
  <c r="E435" i="28"/>
  <c r="L435" i="28" s="1"/>
  <c r="Y435" i="28"/>
  <c r="AA435" i="28"/>
  <c r="AB435" i="28"/>
  <c r="E436" i="28"/>
  <c r="L436" i="28" s="1"/>
  <c r="Y436" i="28"/>
  <c r="AA436" i="28"/>
  <c r="AB436" i="28"/>
  <c r="E438" i="28"/>
  <c r="L438" i="28" s="1"/>
  <c r="Y438" i="28"/>
  <c r="AA438" i="28"/>
  <c r="AB438" i="28"/>
  <c r="E439" i="28"/>
  <c r="L439" i="28" s="1"/>
  <c r="Y439" i="28"/>
  <c r="AA439" i="28"/>
  <c r="AB439" i="28"/>
  <c r="E441" i="28"/>
  <c r="L441" i="28" s="1"/>
  <c r="Y441" i="28"/>
  <c r="AA441" i="28"/>
  <c r="AB441" i="28"/>
  <c r="E442" i="28"/>
  <c r="L442" i="28" s="1"/>
  <c r="Y442" i="28"/>
  <c r="AA442" i="28"/>
  <c r="AB442" i="28"/>
  <c r="E443" i="28"/>
  <c r="L443" i="28" s="1"/>
  <c r="Y443" i="28"/>
  <c r="AA443" i="28"/>
  <c r="AB443" i="28"/>
  <c r="E450" i="28"/>
  <c r="U450" i="28" s="1"/>
  <c r="Y450" i="28"/>
  <c r="AA450" i="28"/>
  <c r="AB450" i="28"/>
  <c r="E451" i="28"/>
  <c r="L451" i="28" s="1"/>
  <c r="Y451" i="28"/>
  <c r="AA451" i="28"/>
  <c r="AB451" i="28"/>
  <c r="E452" i="28"/>
  <c r="U452" i="28" s="1"/>
  <c r="Y452" i="28"/>
  <c r="AA452" i="28"/>
  <c r="AB452" i="28"/>
  <c r="E454" i="28"/>
  <c r="L454" i="28" s="1"/>
  <c r="Y454" i="28"/>
  <c r="AA454" i="28"/>
  <c r="AB454" i="28"/>
  <c r="E455" i="28"/>
  <c r="L455" i="28" s="1"/>
  <c r="Y455" i="28"/>
  <c r="AA455" i="28"/>
  <c r="AB455" i="28"/>
  <c r="E456" i="28"/>
  <c r="L456" i="28" s="1"/>
  <c r="Y456" i="28"/>
  <c r="AA456" i="28"/>
  <c r="AB456" i="28"/>
  <c r="E457" i="28"/>
  <c r="U457" i="28" s="1"/>
  <c r="Y457" i="28"/>
  <c r="AA457" i="28"/>
  <c r="AB457" i="28"/>
  <c r="E459" i="28"/>
  <c r="L459" i="28" s="1"/>
  <c r="Y459" i="28"/>
  <c r="AA459" i="28"/>
  <c r="AB459" i="28"/>
  <c r="E460" i="28"/>
  <c r="L460" i="28" s="1"/>
  <c r="Y460" i="28"/>
  <c r="AA460" i="28"/>
  <c r="AB460" i="28"/>
  <c r="E461" i="28"/>
  <c r="U461" i="28" s="1"/>
  <c r="Y461" i="28"/>
  <c r="AA461" i="28"/>
  <c r="AB461" i="28"/>
  <c r="E463" i="28"/>
  <c r="U463" i="28" s="1"/>
  <c r="Y463" i="28"/>
  <c r="AA463" i="28"/>
  <c r="AB463" i="28"/>
  <c r="E464" i="28"/>
  <c r="L464" i="28" s="1"/>
  <c r="Y464" i="28"/>
  <c r="AA464" i="28"/>
  <c r="AB464" i="28"/>
  <c r="E465" i="28"/>
  <c r="U465" i="28" s="1"/>
  <c r="Y465" i="28"/>
  <c r="AA465" i="28"/>
  <c r="AB465" i="28"/>
  <c r="E467" i="28"/>
  <c r="L467" i="28" s="1"/>
  <c r="Y467" i="28"/>
  <c r="AA467" i="28"/>
  <c r="AB467" i="28"/>
  <c r="E468" i="28"/>
  <c r="L468" i="28" s="1"/>
  <c r="Y468" i="28"/>
  <c r="AA468" i="28"/>
  <c r="AB468" i="28"/>
  <c r="E470" i="28"/>
  <c r="L470" i="28" s="1"/>
  <c r="Y470" i="28"/>
  <c r="AA470" i="28"/>
  <c r="AB470" i="28"/>
  <c r="E471" i="28"/>
  <c r="L471" i="28" s="1"/>
  <c r="Y471" i="28"/>
  <c r="AA471" i="28"/>
  <c r="AB471" i="28"/>
  <c r="E472" i="28"/>
  <c r="L472" i="28" s="1"/>
  <c r="Y472" i="28"/>
  <c r="AA472" i="28"/>
  <c r="AB472" i="28"/>
  <c r="E479" i="28"/>
  <c r="L479" i="28" s="1"/>
  <c r="Y479" i="28"/>
  <c r="AA479" i="28"/>
  <c r="AB479" i="28"/>
  <c r="E480" i="28"/>
  <c r="L480" i="28" s="1"/>
  <c r="Y480" i="28"/>
  <c r="AA480" i="28"/>
  <c r="AB480" i="28"/>
  <c r="E481" i="28"/>
  <c r="L481" i="28" s="1"/>
  <c r="Y481" i="28"/>
  <c r="AA481" i="28"/>
  <c r="AB481" i="28"/>
  <c r="E483" i="28"/>
  <c r="L483" i="28" s="1"/>
  <c r="Y483" i="28"/>
  <c r="AA483" i="28"/>
  <c r="AB483" i="28"/>
  <c r="E484" i="28"/>
  <c r="L484" i="28" s="1"/>
  <c r="Y484" i="28"/>
  <c r="AA484" i="28"/>
  <c r="AB484" i="28"/>
  <c r="E485" i="28"/>
  <c r="L485" i="28" s="1"/>
  <c r="Y485" i="28"/>
  <c r="AA485" i="28"/>
  <c r="AB485" i="28"/>
  <c r="E486" i="28"/>
  <c r="L486" i="28" s="1"/>
  <c r="Y486" i="28"/>
  <c r="AA486" i="28"/>
  <c r="AB486" i="28"/>
  <c r="E488" i="28"/>
  <c r="L488" i="28" s="1"/>
  <c r="Y488" i="28"/>
  <c r="AA488" i="28"/>
  <c r="AB488" i="28"/>
  <c r="E489" i="28"/>
  <c r="L489" i="28" s="1"/>
  <c r="Y489" i="28"/>
  <c r="AA489" i="28"/>
  <c r="AB489" i="28"/>
  <c r="E490" i="28"/>
  <c r="L490" i="28" s="1"/>
  <c r="Y490" i="28"/>
  <c r="AA490" i="28"/>
  <c r="AB490" i="28"/>
  <c r="E492" i="28"/>
  <c r="L492" i="28" s="1"/>
  <c r="Y492" i="28"/>
  <c r="AA492" i="28"/>
  <c r="AB492" i="28"/>
  <c r="E493" i="28"/>
  <c r="L493" i="28" s="1"/>
  <c r="Y493" i="28"/>
  <c r="AA493" i="28"/>
  <c r="AB493" i="28"/>
  <c r="E494" i="28"/>
  <c r="L494" i="28" s="1"/>
  <c r="Y494" i="28"/>
  <c r="AA494" i="28"/>
  <c r="AB494" i="28"/>
  <c r="E496" i="28"/>
  <c r="L496" i="28" s="1"/>
  <c r="Y496" i="28"/>
  <c r="AA496" i="28"/>
  <c r="AB496" i="28"/>
  <c r="E497" i="28"/>
  <c r="L497" i="28" s="1"/>
  <c r="Y497" i="28"/>
  <c r="AA497" i="28"/>
  <c r="AB497" i="28"/>
  <c r="E499" i="28"/>
  <c r="L499" i="28" s="1"/>
  <c r="Y499" i="28"/>
  <c r="AA499" i="28"/>
  <c r="AB499" i="28"/>
  <c r="E500" i="28"/>
  <c r="L500" i="28" s="1"/>
  <c r="Y500" i="28"/>
  <c r="AA500" i="28"/>
  <c r="AB500" i="28"/>
  <c r="E501" i="28"/>
  <c r="L501" i="28" s="1"/>
  <c r="Y501" i="28"/>
  <c r="AA501" i="28"/>
  <c r="AB501" i="28"/>
  <c r="E508" i="28"/>
  <c r="U508" i="28" s="1"/>
  <c r="Y508" i="28"/>
  <c r="AA508" i="28"/>
  <c r="AB508" i="28"/>
  <c r="E509" i="28"/>
  <c r="U509" i="28" s="1"/>
  <c r="Y509" i="28"/>
  <c r="AA509" i="28"/>
  <c r="AB509" i="28"/>
  <c r="E510" i="28"/>
  <c r="L510" i="28" s="1"/>
  <c r="Y510" i="28"/>
  <c r="AA510" i="28"/>
  <c r="AB510" i="28"/>
  <c r="E512" i="28"/>
  <c r="U512" i="28" s="1"/>
  <c r="Y512" i="28"/>
  <c r="AA512" i="28"/>
  <c r="AB512" i="28"/>
  <c r="E513" i="28"/>
  <c r="L513" i="28" s="1"/>
  <c r="Y513" i="28"/>
  <c r="AA513" i="28"/>
  <c r="AB513" i="28"/>
  <c r="E514" i="28"/>
  <c r="U514" i="28" s="1"/>
  <c r="Y514" i="28"/>
  <c r="AA514" i="28"/>
  <c r="AB514" i="28"/>
  <c r="E515" i="28"/>
  <c r="L515" i="28" s="1"/>
  <c r="Y515" i="28"/>
  <c r="AA515" i="28"/>
  <c r="AB515" i="28"/>
  <c r="E517" i="28"/>
  <c r="L517" i="28" s="1"/>
  <c r="Y517" i="28"/>
  <c r="AA517" i="28"/>
  <c r="AB517" i="28"/>
  <c r="E518" i="28"/>
  <c r="L518" i="28" s="1"/>
  <c r="Y518" i="28"/>
  <c r="AA518" i="28"/>
  <c r="AB518" i="28"/>
  <c r="E519" i="28"/>
  <c r="U519" i="28" s="1"/>
  <c r="Y519" i="28"/>
  <c r="AA519" i="28"/>
  <c r="AB519" i="28"/>
  <c r="E521" i="28"/>
  <c r="L521" i="28" s="1"/>
  <c r="Y521" i="28"/>
  <c r="AA521" i="28"/>
  <c r="AB521" i="28"/>
  <c r="E522" i="28"/>
  <c r="L522" i="28" s="1"/>
  <c r="Y522" i="28"/>
  <c r="AA522" i="28"/>
  <c r="AB522" i="28"/>
  <c r="E523" i="28"/>
  <c r="U523" i="28" s="1"/>
  <c r="Y523" i="28"/>
  <c r="AA523" i="28"/>
  <c r="AB523" i="28"/>
  <c r="E525" i="28"/>
  <c r="L525" i="28" s="1"/>
  <c r="Y525" i="28"/>
  <c r="AA525" i="28"/>
  <c r="AB525" i="28"/>
  <c r="E526" i="28"/>
  <c r="L526" i="28" s="1"/>
  <c r="Y526" i="28"/>
  <c r="AA526" i="28"/>
  <c r="AB526" i="28"/>
  <c r="E528" i="28"/>
  <c r="L528" i="28" s="1"/>
  <c r="Y528" i="28"/>
  <c r="AA528" i="28"/>
  <c r="AB528" i="28"/>
  <c r="E529" i="28"/>
  <c r="L529" i="28" s="1"/>
  <c r="Y529" i="28"/>
  <c r="AA529" i="28"/>
  <c r="AB529" i="28"/>
  <c r="E530" i="28"/>
  <c r="L530" i="28" s="1"/>
  <c r="Y530" i="28"/>
  <c r="AA530" i="28"/>
  <c r="AB530" i="28"/>
  <c r="E537" i="28"/>
  <c r="L537" i="28" s="1"/>
  <c r="Y537" i="28"/>
  <c r="AA537" i="28"/>
  <c r="AB537" i="28"/>
  <c r="E538" i="28"/>
  <c r="L538" i="28" s="1"/>
  <c r="Y538" i="28"/>
  <c r="AA538" i="28"/>
  <c r="AB538" i="28"/>
  <c r="E539" i="28"/>
  <c r="U539" i="28" s="1"/>
  <c r="Y539" i="28"/>
  <c r="AA539" i="28"/>
  <c r="AB539" i="28"/>
  <c r="E541" i="28"/>
  <c r="U541" i="28" s="1"/>
  <c r="Y541" i="28"/>
  <c r="AA541" i="28"/>
  <c r="AB541" i="28"/>
  <c r="E542" i="28"/>
  <c r="L542" i="28" s="1"/>
  <c r="Y542" i="28"/>
  <c r="AA542" i="28"/>
  <c r="AB542" i="28"/>
  <c r="E543" i="28"/>
  <c r="U543" i="28" s="1"/>
  <c r="Y543" i="28"/>
  <c r="AA543" i="28"/>
  <c r="AB543" i="28"/>
  <c r="E544" i="28"/>
  <c r="U544" i="28" s="1"/>
  <c r="Y544" i="28"/>
  <c r="AA544" i="28"/>
  <c r="AB544" i="28"/>
  <c r="E546" i="28"/>
  <c r="L546" i="28" s="1"/>
  <c r="Y546" i="28"/>
  <c r="AA546" i="28"/>
  <c r="AB546" i="28"/>
  <c r="E547" i="28"/>
  <c r="L547" i="28" s="1"/>
  <c r="Y547" i="28"/>
  <c r="AA547" i="28"/>
  <c r="AB547" i="28"/>
  <c r="E548" i="28"/>
  <c r="L548" i="28" s="1"/>
  <c r="Y548" i="28"/>
  <c r="AA548" i="28"/>
  <c r="AB548" i="28"/>
  <c r="E550" i="28"/>
  <c r="U550" i="28" s="1"/>
  <c r="Y550" i="28"/>
  <c r="AA550" i="28"/>
  <c r="AB550" i="28"/>
  <c r="E551" i="28"/>
  <c r="U551" i="28" s="1"/>
  <c r="Y551" i="28"/>
  <c r="AA551" i="28"/>
  <c r="AB551" i="28"/>
  <c r="E552" i="28"/>
  <c r="L552" i="28" s="1"/>
  <c r="Y552" i="28"/>
  <c r="AA552" i="28"/>
  <c r="AB552" i="28"/>
  <c r="E554" i="28"/>
  <c r="L554" i="28" s="1"/>
  <c r="Y554" i="28"/>
  <c r="AA554" i="28"/>
  <c r="AB554" i="28"/>
  <c r="E555" i="28"/>
  <c r="L555" i="28" s="1"/>
  <c r="Y555" i="28"/>
  <c r="AA555" i="28"/>
  <c r="AB555" i="28"/>
  <c r="E557" i="28"/>
  <c r="L557" i="28" s="1"/>
  <c r="Y557" i="28"/>
  <c r="AA557" i="28"/>
  <c r="AB557" i="28"/>
  <c r="E558" i="28"/>
  <c r="L558" i="28" s="1"/>
  <c r="Y558" i="28"/>
  <c r="AA558" i="28"/>
  <c r="AB558" i="28"/>
  <c r="E559" i="28"/>
  <c r="L559" i="28" s="1"/>
  <c r="Y559" i="28"/>
  <c r="AA559" i="28"/>
  <c r="AB559" i="28"/>
  <c r="E566" i="28"/>
  <c r="U566" i="28" s="1"/>
  <c r="Y566" i="28"/>
  <c r="AA566" i="28"/>
  <c r="AB566" i="28"/>
  <c r="E567" i="28"/>
  <c r="L567" i="28" s="1"/>
  <c r="Y567" i="28"/>
  <c r="AA567" i="28"/>
  <c r="AB567" i="28"/>
  <c r="E568" i="28"/>
  <c r="L568" i="28" s="1"/>
  <c r="Y568" i="28"/>
  <c r="AA568" i="28"/>
  <c r="AB568" i="28"/>
  <c r="E570" i="28"/>
  <c r="L570" i="28" s="1"/>
  <c r="Y570" i="28"/>
  <c r="AA570" i="28"/>
  <c r="AB570" i="28"/>
  <c r="E571" i="28"/>
  <c r="U571" i="28" s="1"/>
  <c r="Y571" i="28"/>
  <c r="AA571" i="28"/>
  <c r="AB571" i="28"/>
  <c r="E572" i="28"/>
  <c r="L572" i="28" s="1"/>
  <c r="Y572" i="28"/>
  <c r="AA572" i="28"/>
  <c r="AB572" i="28"/>
  <c r="E573" i="28"/>
  <c r="L573" i="28" s="1"/>
  <c r="Y573" i="28"/>
  <c r="AA573" i="28"/>
  <c r="AB573" i="28"/>
  <c r="E575" i="28"/>
  <c r="L575" i="28" s="1"/>
  <c r="Y575" i="28"/>
  <c r="AA575" i="28"/>
  <c r="AB575" i="28"/>
  <c r="E576" i="28"/>
  <c r="U576" i="28" s="1"/>
  <c r="Y576" i="28"/>
  <c r="AA576" i="28"/>
  <c r="AB576" i="28"/>
  <c r="E577" i="28"/>
  <c r="L577" i="28" s="1"/>
  <c r="Y577" i="28"/>
  <c r="AA577" i="28"/>
  <c r="AB577" i="28"/>
  <c r="E579" i="28"/>
  <c r="L579" i="28" s="1"/>
  <c r="Y579" i="28"/>
  <c r="AA579" i="28"/>
  <c r="AB579" i="28"/>
  <c r="E580" i="28"/>
  <c r="L580" i="28" s="1"/>
  <c r="Y580" i="28"/>
  <c r="AA580" i="28"/>
  <c r="AB580" i="28"/>
  <c r="E581" i="28"/>
  <c r="U581" i="28" s="1"/>
  <c r="Y581" i="28"/>
  <c r="AA581" i="28"/>
  <c r="AB581" i="28"/>
  <c r="E583" i="28"/>
  <c r="L583" i="28" s="1"/>
  <c r="Y583" i="28"/>
  <c r="AA583" i="28"/>
  <c r="AB583" i="28"/>
  <c r="E584" i="28"/>
  <c r="L584" i="28" s="1"/>
  <c r="Y584" i="28"/>
  <c r="AA584" i="28"/>
  <c r="AB584" i="28"/>
  <c r="E586" i="28"/>
  <c r="L586" i="28" s="1"/>
  <c r="Y586" i="28"/>
  <c r="AA586" i="28"/>
  <c r="AB586" i="28"/>
  <c r="E587" i="28"/>
  <c r="L587" i="28" s="1"/>
  <c r="Y587" i="28"/>
  <c r="AA587" i="28"/>
  <c r="AB587" i="28"/>
  <c r="E588" i="28"/>
  <c r="L588" i="28" s="1"/>
  <c r="Y588" i="28"/>
  <c r="AA588" i="28"/>
  <c r="AB588" i="28"/>
  <c r="Y17" i="28"/>
  <c r="Y38" i="28"/>
  <c r="Y39" i="28"/>
  <c r="Y595" i="28"/>
  <c r="Y596" i="28"/>
  <c r="Y597" i="28"/>
  <c r="Y599" i="28"/>
  <c r="Y600" i="28"/>
  <c r="Y601" i="28"/>
  <c r="Y602" i="28"/>
  <c r="Y604" i="28"/>
  <c r="Y605" i="28"/>
  <c r="Y606" i="28"/>
  <c r="Y608" i="28"/>
  <c r="Y609" i="28"/>
  <c r="Y610" i="28"/>
  <c r="Y612" i="28"/>
  <c r="Y613" i="28"/>
  <c r="Y615" i="28"/>
  <c r="Y616" i="28"/>
  <c r="Y617" i="28"/>
  <c r="L204" i="28" l="1"/>
  <c r="L427" i="28"/>
  <c r="U166" i="28"/>
  <c r="L316" i="28"/>
  <c r="U136" i="28"/>
  <c r="U397" i="28"/>
  <c r="L311" i="28"/>
  <c r="U233" i="28"/>
  <c r="L200" i="28"/>
  <c r="U161" i="28"/>
  <c r="U131" i="28"/>
  <c r="U373" i="28"/>
  <c r="U229" i="28"/>
  <c r="U193" i="28"/>
  <c r="U144" i="28"/>
  <c r="L102" i="28"/>
  <c r="U456" i="28"/>
  <c r="U345" i="28"/>
  <c r="U283" i="28"/>
  <c r="L223" i="28"/>
  <c r="L174" i="28"/>
  <c r="U138" i="28"/>
  <c r="U77" i="28"/>
  <c r="U579" i="28"/>
  <c r="L519" i="28"/>
  <c r="L461" i="28"/>
  <c r="L406" i="28"/>
  <c r="U363" i="28"/>
  <c r="L290" i="28"/>
  <c r="L190" i="28"/>
  <c r="U165" i="28"/>
  <c r="L142" i="28"/>
  <c r="L512" i="28"/>
  <c r="L543" i="28"/>
  <c r="U492" i="28"/>
  <c r="U392" i="28"/>
  <c r="L306" i="28"/>
  <c r="L231" i="28"/>
  <c r="L218" i="28"/>
  <c r="U195" i="28"/>
  <c r="U170" i="28"/>
  <c r="U160" i="28"/>
  <c r="L137" i="28"/>
  <c r="L115" i="28"/>
  <c r="U577" i="28"/>
  <c r="L551" i="28"/>
  <c r="L541" i="28"/>
  <c r="L523" i="28"/>
  <c r="U518" i="28"/>
  <c r="L509" i="28"/>
  <c r="U489" i="28"/>
  <c r="U460" i="28"/>
  <c r="U432" i="28"/>
  <c r="U422" i="28"/>
  <c r="U405" i="28"/>
  <c r="L344" i="28"/>
  <c r="L319" i="28"/>
  <c r="L309" i="28"/>
  <c r="U291" i="28"/>
  <c r="L280" i="28"/>
  <c r="U247" i="28"/>
  <c r="L225" i="28"/>
  <c r="U198" i="28"/>
  <c r="U171" i="28"/>
  <c r="L133" i="28"/>
  <c r="U106" i="28"/>
  <c r="L84" i="28"/>
  <c r="U575" i="28"/>
  <c r="U548" i="28"/>
  <c r="U522" i="28"/>
  <c r="L508" i="28"/>
  <c r="U481" i="28"/>
  <c r="L465" i="28"/>
  <c r="L452" i="28"/>
  <c r="U348" i="28"/>
  <c r="U343" i="28"/>
  <c r="U53" i="28"/>
  <c r="U580" i="28"/>
  <c r="U567" i="28"/>
  <c r="L544" i="28"/>
  <c r="L514" i="28"/>
  <c r="U479" i="28"/>
  <c r="L463" i="28"/>
  <c r="L457" i="28"/>
  <c r="L450" i="28"/>
  <c r="L430" i="28"/>
  <c r="U407" i="28"/>
  <c r="U393" i="28"/>
  <c r="U370" i="28"/>
  <c r="U347" i="28"/>
  <c r="U335" i="28"/>
  <c r="L287" i="28"/>
  <c r="U257" i="28"/>
  <c r="L219" i="28"/>
  <c r="L194" i="28"/>
  <c r="U167" i="28"/>
  <c r="L164" i="28"/>
  <c r="U141" i="28"/>
  <c r="L75" i="28"/>
  <c r="L58" i="28"/>
  <c r="L48" i="28"/>
  <c r="L576" i="28"/>
  <c r="U521" i="28"/>
  <c r="U517" i="28"/>
  <c r="U513" i="28"/>
  <c r="U459" i="28"/>
  <c r="U455" i="28"/>
  <c r="U451" i="28"/>
  <c r="U435" i="28"/>
  <c r="U425" i="28"/>
  <c r="U314" i="28"/>
  <c r="U232" i="28"/>
  <c r="U228" i="28"/>
  <c r="U224" i="28"/>
  <c r="U203" i="28"/>
  <c r="L199" i="28"/>
  <c r="U173" i="28"/>
  <c r="L169" i="28"/>
  <c r="U146" i="28"/>
  <c r="U104" i="28"/>
  <c r="U82" i="28"/>
  <c r="U74" i="28"/>
  <c r="U572" i="28"/>
  <c r="U568" i="28"/>
  <c r="U546" i="28"/>
  <c r="U538" i="28"/>
  <c r="U486" i="28"/>
  <c r="U402" i="28"/>
  <c r="U398" i="28"/>
  <c r="U394" i="28"/>
  <c r="U378" i="28"/>
  <c r="U368" i="28"/>
  <c r="U340" i="28"/>
  <c r="U336" i="28"/>
  <c r="U285" i="28"/>
  <c r="U281" i="28"/>
  <c r="L277" i="28"/>
  <c r="U262" i="28"/>
  <c r="U252" i="28"/>
  <c r="L220" i="28"/>
  <c r="U116" i="28"/>
  <c r="L112" i="28"/>
  <c r="U108" i="28"/>
  <c r="L86" i="28"/>
  <c r="L55" i="28"/>
  <c r="L581" i="28"/>
  <c r="L550" i="28"/>
  <c r="U464" i="28"/>
  <c r="L349" i="28"/>
  <c r="U289" i="28"/>
  <c r="L189" i="28"/>
  <c r="U162" i="28"/>
  <c r="L132" i="28"/>
  <c r="U573" i="28"/>
  <c r="U570" i="28"/>
  <c r="U494" i="28"/>
  <c r="U484" i="28"/>
  <c r="U403" i="28"/>
  <c r="U399" i="28"/>
  <c r="U376" i="28"/>
  <c r="U365" i="28"/>
  <c r="U341" i="28"/>
  <c r="U338" i="28"/>
  <c r="U260" i="28"/>
  <c r="U249" i="28"/>
  <c r="U109" i="28"/>
  <c r="U87" i="28"/>
  <c r="U79" i="28"/>
  <c r="L566" i="28"/>
  <c r="L539" i="28"/>
  <c r="U510" i="28"/>
  <c r="L396" i="28"/>
  <c r="L334" i="28"/>
  <c r="U286" i="28"/>
  <c r="L282" i="28"/>
  <c r="U278" i="28"/>
  <c r="U222" i="28"/>
  <c r="L117" i="28"/>
  <c r="U113" i="28"/>
  <c r="U57" i="28"/>
  <c r="U46" i="28"/>
  <c r="L50" i="28"/>
  <c r="L571" i="28"/>
  <c r="U515" i="28"/>
  <c r="U454" i="28"/>
  <c r="L401" i="28"/>
  <c r="L339" i="28"/>
  <c r="U276" i="28"/>
  <c r="U227" i="28"/>
  <c r="U175" i="28"/>
  <c r="U111" i="28"/>
  <c r="L107" i="28"/>
  <c r="U103" i="28"/>
  <c r="L80" i="28"/>
  <c r="U493" i="28"/>
  <c r="U488" i="28"/>
  <c r="U483" i="28"/>
  <c r="U436" i="28"/>
  <c r="U431" i="28"/>
  <c r="U426" i="28"/>
  <c r="U421" i="28"/>
  <c r="U374" i="28"/>
  <c r="U369" i="28"/>
  <c r="U364" i="28"/>
  <c r="U318" i="28"/>
  <c r="U312" i="28"/>
  <c r="U307" i="28"/>
  <c r="U261" i="28"/>
  <c r="U256" i="28"/>
  <c r="U251" i="28"/>
  <c r="U59" i="28"/>
  <c r="U54" i="28"/>
  <c r="U49" i="28"/>
  <c r="U552" i="28"/>
  <c r="U547" i="28"/>
  <c r="U542" i="28"/>
  <c r="U537" i="28"/>
  <c r="U490" i="28"/>
  <c r="U485" i="28"/>
  <c r="U480" i="28"/>
  <c r="U434" i="28"/>
  <c r="U428" i="28"/>
  <c r="U423" i="28"/>
  <c r="U377" i="28"/>
  <c r="U372" i="28"/>
  <c r="U367" i="28"/>
  <c r="U320" i="28"/>
  <c r="U315" i="28"/>
  <c r="U310" i="28"/>
  <c r="U305" i="28"/>
  <c r="U258" i="28"/>
  <c r="U253" i="28"/>
  <c r="U248" i="28"/>
  <c r="U202" i="28"/>
  <c r="U196" i="28"/>
  <c r="U191" i="28"/>
  <c r="U145" i="28"/>
  <c r="U140" i="28"/>
  <c r="U135" i="28"/>
  <c r="U88" i="28"/>
  <c r="U83" i="28"/>
  <c r="U78" i="28"/>
  <c r="U73" i="28"/>
  <c r="AB153" i="39"/>
  <c r="AA153" i="39"/>
  <c r="Y153" i="39"/>
  <c r="E153" i="39"/>
  <c r="L153" i="39" s="1"/>
  <c r="AB152" i="39"/>
  <c r="AA152" i="39"/>
  <c r="Y152" i="39"/>
  <c r="E152" i="39"/>
  <c r="L152" i="39" s="1"/>
  <c r="AB151" i="39"/>
  <c r="AA151" i="39"/>
  <c r="Y151" i="39"/>
  <c r="E151" i="39"/>
  <c r="L151" i="39" s="1"/>
  <c r="AB149" i="39"/>
  <c r="AA149" i="39"/>
  <c r="Y149" i="39"/>
  <c r="L149" i="39"/>
  <c r="E149" i="39"/>
  <c r="AB148" i="39"/>
  <c r="AA148" i="39"/>
  <c r="Y148" i="39"/>
  <c r="E148" i="39"/>
  <c r="L148" i="39" s="1"/>
  <c r="AB146" i="39"/>
  <c r="AA146" i="39"/>
  <c r="Y146" i="39"/>
  <c r="E146" i="39"/>
  <c r="U146" i="39" s="1"/>
  <c r="AB145" i="39"/>
  <c r="AA145" i="39"/>
  <c r="Y145" i="39"/>
  <c r="E145" i="39"/>
  <c r="L145" i="39" s="1"/>
  <c r="AB144" i="39"/>
  <c r="AA144" i="39"/>
  <c r="Y144" i="39"/>
  <c r="E144" i="39"/>
  <c r="U144" i="39" s="1"/>
  <c r="AB142" i="39"/>
  <c r="AA142" i="39"/>
  <c r="Y142" i="39"/>
  <c r="U142" i="39"/>
  <c r="E142" i="39"/>
  <c r="L142" i="39" s="1"/>
  <c r="AB141" i="39"/>
  <c r="AA141" i="39"/>
  <c r="Y141" i="39"/>
  <c r="E141" i="39"/>
  <c r="U141" i="39" s="1"/>
  <c r="AB140" i="39"/>
  <c r="AA140" i="39"/>
  <c r="Y140" i="39"/>
  <c r="L140" i="39"/>
  <c r="E140" i="39"/>
  <c r="U140" i="39" s="1"/>
  <c r="AB138" i="39"/>
  <c r="AA138" i="39"/>
  <c r="Y138" i="39"/>
  <c r="E138" i="39"/>
  <c r="U138" i="39" s="1"/>
  <c r="AB137" i="39"/>
  <c r="AA137" i="39"/>
  <c r="Y137" i="39"/>
  <c r="U137" i="39"/>
  <c r="L137" i="39"/>
  <c r="E137" i="39"/>
  <c r="AB136" i="39"/>
  <c r="AA136" i="39"/>
  <c r="Y136" i="39"/>
  <c r="E136" i="39"/>
  <c r="U136" i="39" s="1"/>
  <c r="AB135" i="39"/>
  <c r="AA135" i="39"/>
  <c r="Y135" i="39"/>
  <c r="E135" i="39"/>
  <c r="U135" i="39" s="1"/>
  <c r="AB133" i="39"/>
  <c r="AA133" i="39"/>
  <c r="Y133" i="39"/>
  <c r="E133" i="39"/>
  <c r="U133" i="39" s="1"/>
  <c r="AB132" i="39"/>
  <c r="AA132" i="39"/>
  <c r="Y132" i="39"/>
  <c r="U132" i="39"/>
  <c r="E132" i="39"/>
  <c r="L132" i="39" s="1"/>
  <c r="AB131" i="39"/>
  <c r="AA131" i="39"/>
  <c r="Y131" i="39"/>
  <c r="E131" i="39"/>
  <c r="U131" i="39" s="1"/>
  <c r="AB124" i="39"/>
  <c r="AA124" i="39"/>
  <c r="Y124" i="39"/>
  <c r="E124" i="39"/>
  <c r="L124" i="39" s="1"/>
  <c r="AB123" i="39"/>
  <c r="AA123" i="39"/>
  <c r="Y123" i="39"/>
  <c r="E123" i="39"/>
  <c r="L123" i="39" s="1"/>
  <c r="AB122" i="39"/>
  <c r="AA122" i="39"/>
  <c r="Y122" i="39"/>
  <c r="L122" i="39"/>
  <c r="E122" i="39"/>
  <c r="AB120" i="39"/>
  <c r="AA120" i="39"/>
  <c r="Y120" i="39"/>
  <c r="E120" i="39"/>
  <c r="L120" i="39" s="1"/>
  <c r="AB119" i="39"/>
  <c r="AA119" i="39"/>
  <c r="Y119" i="39"/>
  <c r="E119" i="39"/>
  <c r="L119" i="39" s="1"/>
  <c r="AB117" i="39"/>
  <c r="AA117" i="39"/>
  <c r="Y117" i="39"/>
  <c r="U117" i="39"/>
  <c r="E117" i="39"/>
  <c r="L117" i="39" s="1"/>
  <c r="AB116" i="39"/>
  <c r="AA116" i="39"/>
  <c r="Y116" i="39"/>
  <c r="E116" i="39"/>
  <c r="U116" i="39" s="1"/>
  <c r="AB115" i="39"/>
  <c r="AA115" i="39"/>
  <c r="Y115" i="39"/>
  <c r="E115" i="39"/>
  <c r="L115" i="39" s="1"/>
  <c r="AB113" i="39"/>
  <c r="AA113" i="39"/>
  <c r="Y113" i="39"/>
  <c r="E113" i="39"/>
  <c r="U113" i="39" s="1"/>
  <c r="AB112" i="39"/>
  <c r="AA112" i="39"/>
  <c r="Y112" i="39"/>
  <c r="U112" i="39"/>
  <c r="L112" i="39"/>
  <c r="E112" i="39"/>
  <c r="AB111" i="39"/>
  <c r="AA111" i="39"/>
  <c r="Y111" i="39"/>
  <c r="E111" i="39"/>
  <c r="U111" i="39" s="1"/>
  <c r="AB109" i="39"/>
  <c r="AA109" i="39"/>
  <c r="Y109" i="39"/>
  <c r="U109" i="39"/>
  <c r="E109" i="39"/>
  <c r="L109" i="39" s="1"/>
  <c r="AB108" i="39"/>
  <c r="AA108" i="39"/>
  <c r="Y108" i="39"/>
  <c r="E108" i="39"/>
  <c r="U108" i="39" s="1"/>
  <c r="AB107" i="39"/>
  <c r="AA107" i="39"/>
  <c r="Y107" i="39"/>
  <c r="E107" i="39"/>
  <c r="U107" i="39" s="1"/>
  <c r="AB106" i="39"/>
  <c r="AA106" i="39"/>
  <c r="Y106" i="39"/>
  <c r="E106" i="39"/>
  <c r="U106" i="39" s="1"/>
  <c r="AB104" i="39"/>
  <c r="AA104" i="39"/>
  <c r="Y104" i="39"/>
  <c r="U104" i="39"/>
  <c r="E104" i="39"/>
  <c r="L104" i="39" s="1"/>
  <c r="AB103" i="39"/>
  <c r="AA103" i="39"/>
  <c r="Y103" i="39"/>
  <c r="E103" i="39"/>
  <c r="U103" i="39" s="1"/>
  <c r="AB102" i="39"/>
  <c r="AA102" i="39"/>
  <c r="Y102" i="39"/>
  <c r="E102" i="39"/>
  <c r="U102" i="39" s="1"/>
  <c r="AB95" i="39"/>
  <c r="AA95" i="39"/>
  <c r="Y95" i="39"/>
  <c r="E95" i="39"/>
  <c r="L95" i="39" s="1"/>
  <c r="AB94" i="39"/>
  <c r="AA94" i="39"/>
  <c r="Y94" i="39"/>
  <c r="E94" i="39"/>
  <c r="L94" i="39" s="1"/>
  <c r="AB93" i="39"/>
  <c r="AA93" i="39"/>
  <c r="Y93" i="39"/>
  <c r="E93" i="39"/>
  <c r="L93" i="39" s="1"/>
  <c r="AB91" i="39"/>
  <c r="AA91" i="39"/>
  <c r="Y91" i="39"/>
  <c r="E91" i="39"/>
  <c r="L91" i="39" s="1"/>
  <c r="AB90" i="39"/>
  <c r="AA90" i="39"/>
  <c r="Y90" i="39"/>
  <c r="E90" i="39"/>
  <c r="L90" i="39" s="1"/>
  <c r="AB88" i="39"/>
  <c r="AA88" i="39"/>
  <c r="Y88" i="39"/>
  <c r="L88" i="39"/>
  <c r="E88" i="39"/>
  <c r="U88" i="39" s="1"/>
  <c r="AB87" i="39"/>
  <c r="AA87" i="39"/>
  <c r="Y87" i="39"/>
  <c r="E87" i="39"/>
  <c r="U87" i="39" s="1"/>
  <c r="AB86" i="39"/>
  <c r="AA86" i="39"/>
  <c r="Y86" i="39"/>
  <c r="U86" i="39"/>
  <c r="E86" i="39"/>
  <c r="L86" i="39" s="1"/>
  <c r="AB84" i="39"/>
  <c r="AA84" i="39"/>
  <c r="Y84" i="39"/>
  <c r="U84" i="39"/>
  <c r="E84" i="39"/>
  <c r="L84" i="39" s="1"/>
  <c r="AB83" i="39"/>
  <c r="AA83" i="39"/>
  <c r="Y83" i="39"/>
  <c r="L83" i="39"/>
  <c r="E83" i="39"/>
  <c r="U83" i="39" s="1"/>
  <c r="AB82" i="39"/>
  <c r="AA82" i="39"/>
  <c r="Y82" i="39"/>
  <c r="E82" i="39"/>
  <c r="U82" i="39" s="1"/>
  <c r="AB80" i="39"/>
  <c r="AA80" i="39"/>
  <c r="Y80" i="39"/>
  <c r="E80" i="39"/>
  <c r="U80" i="39" s="1"/>
  <c r="AB79" i="39"/>
  <c r="AA79" i="39"/>
  <c r="Y79" i="39"/>
  <c r="E79" i="39"/>
  <c r="L79" i="39" s="1"/>
  <c r="AB78" i="39"/>
  <c r="AA78" i="39"/>
  <c r="Y78" i="39"/>
  <c r="L78" i="39"/>
  <c r="E78" i="39"/>
  <c r="U78" i="39" s="1"/>
  <c r="AB77" i="39"/>
  <c r="AA77" i="39"/>
  <c r="Y77" i="39"/>
  <c r="E77" i="39"/>
  <c r="U77" i="39" s="1"/>
  <c r="AB75" i="39"/>
  <c r="AA75" i="39"/>
  <c r="Y75" i="39"/>
  <c r="U75" i="39"/>
  <c r="E75" i="39"/>
  <c r="L75" i="39" s="1"/>
  <c r="AB74" i="39"/>
  <c r="AA74" i="39"/>
  <c r="Y74" i="39"/>
  <c r="U74" i="39"/>
  <c r="E74" i="39"/>
  <c r="L74" i="39" s="1"/>
  <c r="AB73" i="39"/>
  <c r="AA73" i="39"/>
  <c r="Y73" i="39"/>
  <c r="L73" i="39"/>
  <c r="E73" i="39"/>
  <c r="U73" i="39" s="1"/>
  <c r="AB67" i="39"/>
  <c r="AA67" i="39"/>
  <c r="Y67" i="39"/>
  <c r="E67" i="39"/>
  <c r="L67" i="39" s="1"/>
  <c r="AB66" i="39"/>
  <c r="AA66" i="39"/>
  <c r="Y66" i="39"/>
  <c r="E66" i="39"/>
  <c r="L66" i="39" s="1"/>
  <c r="AB65" i="39"/>
  <c r="AA65" i="39"/>
  <c r="Y65" i="39"/>
  <c r="E65" i="39"/>
  <c r="L65" i="39" s="1"/>
  <c r="AB63" i="39"/>
  <c r="AA63" i="39"/>
  <c r="Y63" i="39"/>
  <c r="L63" i="39"/>
  <c r="E63" i="39"/>
  <c r="AB62" i="39"/>
  <c r="AA62" i="39"/>
  <c r="Y62" i="39"/>
  <c r="E62" i="39"/>
  <c r="L62" i="39" s="1"/>
  <c r="AB60" i="39"/>
  <c r="AA60" i="39"/>
  <c r="Y60" i="39"/>
  <c r="E60" i="39"/>
  <c r="U60" i="39" s="1"/>
  <c r="AB59" i="39"/>
  <c r="AA59" i="39"/>
  <c r="Y59" i="39"/>
  <c r="E59" i="39"/>
  <c r="L59" i="39" s="1"/>
  <c r="AB58" i="39"/>
  <c r="AA58" i="39"/>
  <c r="Y58" i="39"/>
  <c r="E58" i="39"/>
  <c r="U58" i="39" s="1"/>
  <c r="AB56" i="39"/>
  <c r="AA56" i="39"/>
  <c r="Y56" i="39"/>
  <c r="U56" i="39"/>
  <c r="L56" i="39"/>
  <c r="E56" i="39"/>
  <c r="AB55" i="39"/>
  <c r="AA55" i="39"/>
  <c r="Y55" i="39"/>
  <c r="E55" i="39"/>
  <c r="U55" i="39" s="1"/>
  <c r="AB54" i="39"/>
  <c r="AA54" i="39"/>
  <c r="Y54" i="39"/>
  <c r="E54" i="39"/>
  <c r="L54" i="39" s="1"/>
  <c r="AB52" i="39"/>
  <c r="AA52" i="39"/>
  <c r="Y52" i="39"/>
  <c r="E52" i="39"/>
  <c r="U52" i="39" s="1"/>
  <c r="AB51" i="39"/>
  <c r="AA51" i="39"/>
  <c r="Y51" i="39"/>
  <c r="U51" i="39"/>
  <c r="L51" i="39"/>
  <c r="E51" i="39"/>
  <c r="AB50" i="39"/>
  <c r="AA50" i="39"/>
  <c r="Y50" i="39"/>
  <c r="E50" i="39"/>
  <c r="U50" i="39" s="1"/>
  <c r="AB49" i="39"/>
  <c r="AA49" i="39"/>
  <c r="Y49" i="39"/>
  <c r="U49" i="39"/>
  <c r="E49" i="39"/>
  <c r="L49" i="39" s="1"/>
  <c r="AB47" i="39"/>
  <c r="AA47" i="39"/>
  <c r="Y47" i="39"/>
  <c r="E47" i="39"/>
  <c r="U47" i="39" s="1"/>
  <c r="AB46" i="39"/>
  <c r="AA46" i="39"/>
  <c r="Y46" i="39"/>
  <c r="E46" i="39"/>
  <c r="U46" i="39" s="1"/>
  <c r="AB45" i="39"/>
  <c r="AA45" i="39"/>
  <c r="Y45" i="39"/>
  <c r="E45" i="39"/>
  <c r="U45" i="39" s="1"/>
  <c r="AB38" i="39"/>
  <c r="AA38" i="39"/>
  <c r="Y38" i="39"/>
  <c r="L38" i="39"/>
  <c r="E38" i="39"/>
  <c r="AB37" i="39"/>
  <c r="AA37" i="39"/>
  <c r="Y37" i="39"/>
  <c r="L37" i="39"/>
  <c r="E37" i="39"/>
  <c r="AB36" i="39"/>
  <c r="AA36" i="39"/>
  <c r="Y36" i="39"/>
  <c r="E36" i="39"/>
  <c r="L36" i="39" s="1"/>
  <c r="AB34" i="39"/>
  <c r="AA34" i="39"/>
  <c r="Y34" i="39"/>
  <c r="E34" i="39"/>
  <c r="L34" i="39" s="1"/>
  <c r="AB33" i="39"/>
  <c r="AA33" i="39"/>
  <c r="Y33" i="39"/>
  <c r="E33" i="39"/>
  <c r="L33" i="39" s="1"/>
  <c r="AB31" i="39"/>
  <c r="AA31" i="39"/>
  <c r="Y31" i="39"/>
  <c r="E31" i="39"/>
  <c r="U31" i="39" s="1"/>
  <c r="AB30" i="39"/>
  <c r="AA30" i="39"/>
  <c r="Y30" i="39"/>
  <c r="U30" i="39"/>
  <c r="L30" i="39"/>
  <c r="E30" i="39"/>
  <c r="AB29" i="39"/>
  <c r="AA29" i="39"/>
  <c r="Y29" i="39"/>
  <c r="U29" i="39"/>
  <c r="E29" i="39"/>
  <c r="L29" i="39" s="1"/>
  <c r="AB27" i="39"/>
  <c r="AA27" i="39"/>
  <c r="Y27" i="39"/>
  <c r="E27" i="39"/>
  <c r="U27" i="39" s="1"/>
  <c r="AB26" i="39"/>
  <c r="AA26" i="39"/>
  <c r="Y26" i="39"/>
  <c r="E26" i="39"/>
  <c r="U26" i="39" s="1"/>
  <c r="AB25" i="39"/>
  <c r="AA25" i="39"/>
  <c r="Y25" i="39"/>
  <c r="E25" i="39"/>
  <c r="U25" i="39" s="1"/>
  <c r="AB23" i="39"/>
  <c r="AA23" i="39"/>
  <c r="Y23" i="39"/>
  <c r="U23" i="39"/>
  <c r="E23" i="39"/>
  <c r="L23" i="39" s="1"/>
  <c r="AB22" i="39"/>
  <c r="AA22" i="39"/>
  <c r="Y22" i="39"/>
  <c r="E22" i="39"/>
  <c r="L22" i="39" s="1"/>
  <c r="AB21" i="39"/>
  <c r="AA21" i="39"/>
  <c r="Y21" i="39"/>
  <c r="E21" i="39"/>
  <c r="U21" i="39" s="1"/>
  <c r="AB20" i="39"/>
  <c r="AA20" i="39"/>
  <c r="Y20" i="39"/>
  <c r="E20" i="39"/>
  <c r="U20" i="39" s="1"/>
  <c r="AB18" i="39"/>
  <c r="AA18" i="39"/>
  <c r="Y18" i="39"/>
  <c r="E18" i="39"/>
  <c r="L18" i="39" s="1"/>
  <c r="AB17" i="39"/>
  <c r="AA17" i="39"/>
  <c r="Y17" i="39"/>
  <c r="E17" i="39"/>
  <c r="U17" i="39" s="1"/>
  <c r="AB16" i="39"/>
  <c r="AA16" i="39"/>
  <c r="Y16" i="39"/>
  <c r="E16" i="39"/>
  <c r="U16" i="39" s="1"/>
  <c r="W6" i="39"/>
  <c r="C5" i="39"/>
  <c r="W4" i="39"/>
  <c r="L20" i="39" l="1"/>
  <c r="U54" i="39"/>
  <c r="L80" i="39"/>
  <c r="L102" i="39"/>
  <c r="U115" i="39"/>
  <c r="U59" i="39"/>
  <c r="U79" i="39"/>
  <c r="L107" i="39"/>
  <c r="L135" i="39"/>
  <c r="U145" i="39"/>
  <c r="U18" i="39"/>
  <c r="L25" i="39"/>
  <c r="L46" i="39"/>
  <c r="L47" i="39"/>
  <c r="L52" i="39"/>
  <c r="L58" i="39"/>
  <c r="L103" i="39"/>
  <c r="L108" i="39"/>
  <c r="L113" i="39"/>
  <c r="L131" i="39"/>
  <c r="L136" i="39"/>
  <c r="L141" i="39"/>
  <c r="L146" i="39"/>
  <c r="L17" i="39"/>
  <c r="L27" i="39"/>
  <c r="U22" i="39"/>
  <c r="L45" i="39"/>
  <c r="L50" i="39"/>
  <c r="L55" i="39"/>
  <c r="L60" i="39"/>
  <c r="L106" i="39"/>
  <c r="L111" i="39"/>
  <c r="L116" i="39"/>
  <c r="L16" i="39"/>
  <c r="L21" i="39"/>
  <c r="L26" i="39"/>
  <c r="L31" i="39"/>
  <c r="L77" i="39"/>
  <c r="L82" i="39"/>
  <c r="L87" i="39"/>
  <c r="L133" i="39"/>
  <c r="L138" i="39"/>
  <c r="L144" i="39"/>
  <c r="AB16" i="28"/>
  <c r="AA16" i="28"/>
  <c r="Y16" i="28"/>
  <c r="E16" i="28"/>
  <c r="U16" i="28" s="1"/>
  <c r="L16" i="28" l="1"/>
  <c r="AB20" i="28"/>
  <c r="AA20" i="28"/>
  <c r="Y20" i="28"/>
  <c r="E20" i="28"/>
  <c r="L20" i="28" s="1"/>
  <c r="U20" i="28" l="1"/>
  <c r="N1099" i="36"/>
  <c r="B1099" i="36"/>
  <c r="N1098" i="36"/>
  <c r="B1098" i="36"/>
  <c r="N1097" i="36"/>
  <c r="B1097" i="36"/>
  <c r="N1096" i="36"/>
  <c r="B1096" i="36"/>
  <c r="N1095" i="36"/>
  <c r="B1095" i="36"/>
  <c r="N1094" i="36"/>
  <c r="B1094" i="36"/>
  <c r="N1093" i="36"/>
  <c r="B1093" i="36"/>
  <c r="N1092" i="36"/>
  <c r="B1092" i="36"/>
  <c r="N1091" i="36"/>
  <c r="B1091" i="36"/>
  <c r="N1090" i="36"/>
  <c r="B1090" i="36"/>
  <c r="N1089" i="36"/>
  <c r="B1089" i="36"/>
  <c r="N1088" i="36"/>
  <c r="B1088" i="36"/>
  <c r="N1087" i="36"/>
  <c r="B1087" i="36"/>
  <c r="N1086" i="36"/>
  <c r="B1086" i="36"/>
  <c r="N1085" i="36"/>
  <c r="B1085" i="36"/>
  <c r="N1084" i="36"/>
  <c r="B1084" i="36"/>
  <c r="N1083" i="36"/>
  <c r="B1083" i="36"/>
  <c r="N1082" i="36"/>
  <c r="B1082" i="36"/>
  <c r="N1081" i="36"/>
  <c r="B1081" i="36"/>
  <c r="N1080" i="36"/>
  <c r="B1080" i="36"/>
  <c r="N1079" i="36"/>
  <c r="B1079" i="36"/>
  <c r="N1078" i="36"/>
  <c r="B1078" i="36"/>
  <c r="N1077" i="36"/>
  <c r="B1077" i="36"/>
  <c r="N1076" i="36"/>
  <c r="B1076" i="36"/>
  <c r="N1075" i="36"/>
  <c r="B1075" i="36"/>
  <c r="N1074" i="36"/>
  <c r="B1074" i="36"/>
  <c r="N1073" i="36"/>
  <c r="B1073" i="36"/>
  <c r="N1072" i="36"/>
  <c r="B1072" i="36"/>
  <c r="N1071" i="36"/>
  <c r="B1071" i="36"/>
  <c r="N1070" i="36"/>
  <c r="B1070" i="36"/>
  <c r="N1069" i="36"/>
  <c r="B1069" i="36"/>
  <c r="N1068" i="36"/>
  <c r="B1068" i="36"/>
  <c r="N1067" i="36"/>
  <c r="B1067" i="36"/>
  <c r="N1066" i="36"/>
  <c r="B1066" i="36"/>
  <c r="N1065" i="36"/>
  <c r="B1065" i="36"/>
  <c r="N1064" i="36"/>
  <c r="B1064" i="36"/>
  <c r="N1063" i="36"/>
  <c r="B1063" i="36"/>
  <c r="N1062" i="36"/>
  <c r="B1062" i="36"/>
  <c r="N1061" i="36"/>
  <c r="B1061" i="36"/>
  <c r="N1060" i="36"/>
  <c r="B1060" i="36"/>
  <c r="N1059" i="36"/>
  <c r="B1059" i="36"/>
  <c r="N1058" i="36"/>
  <c r="B1058" i="36"/>
  <c r="N1057" i="36"/>
  <c r="B1057" i="36"/>
  <c r="N1056" i="36"/>
  <c r="B1056" i="36"/>
  <c r="N1055" i="36"/>
  <c r="B1055" i="36"/>
  <c r="N1054" i="36"/>
  <c r="B1054" i="36"/>
  <c r="N1053" i="36"/>
  <c r="B1053" i="36"/>
  <c r="N1052" i="36"/>
  <c r="B1052" i="36"/>
  <c r="N1051" i="36"/>
  <c r="B1051" i="36"/>
  <c r="N1050" i="36"/>
  <c r="B1050" i="36"/>
  <c r="N1049" i="36"/>
  <c r="B1049" i="36"/>
  <c r="N1048" i="36"/>
  <c r="B1048" i="36"/>
  <c r="N1047" i="36"/>
  <c r="B1047" i="36"/>
  <c r="N1046" i="36"/>
  <c r="B1046" i="36"/>
  <c r="N1045" i="36"/>
  <c r="B1045" i="36"/>
  <c r="N1044" i="36"/>
  <c r="B1044" i="36"/>
  <c r="N1043" i="36"/>
  <c r="B1043" i="36"/>
  <c r="N1042" i="36"/>
  <c r="B1042" i="36"/>
  <c r="N1041" i="36"/>
  <c r="B1041" i="36"/>
  <c r="N1040" i="36"/>
  <c r="B1040" i="36"/>
  <c r="N1039" i="36"/>
  <c r="B1039" i="36"/>
  <c r="N1038" i="36"/>
  <c r="B1038" i="36"/>
  <c r="N1037" i="36"/>
  <c r="B1037" i="36"/>
  <c r="N1036" i="36"/>
  <c r="B1036" i="36"/>
  <c r="N1035" i="36"/>
  <c r="B1035" i="36"/>
  <c r="N1034" i="36"/>
  <c r="B1034" i="36"/>
  <c r="N1033" i="36"/>
  <c r="B1033" i="36"/>
  <c r="N1032" i="36"/>
  <c r="B1032" i="36"/>
  <c r="N1031" i="36"/>
  <c r="B1031" i="36"/>
  <c r="N1030" i="36"/>
  <c r="B1030" i="36"/>
  <c r="N1029" i="36"/>
  <c r="B1029" i="36"/>
  <c r="N1028" i="36"/>
  <c r="B1028" i="36"/>
  <c r="N1027" i="36"/>
  <c r="B1027" i="36"/>
  <c r="N1026" i="36"/>
  <c r="B1026" i="36"/>
  <c r="N1025" i="36"/>
  <c r="B1025" i="36"/>
  <c r="N1024" i="36"/>
  <c r="B1024" i="36"/>
  <c r="N1023" i="36"/>
  <c r="B1023" i="36"/>
  <c r="N1022" i="36"/>
  <c r="B1022" i="36"/>
  <c r="N1021" i="36"/>
  <c r="B1021" i="36"/>
  <c r="N1020" i="36"/>
  <c r="B1020" i="36"/>
  <c r="N1019" i="36"/>
  <c r="B1019" i="36"/>
  <c r="N1018" i="36"/>
  <c r="B1018" i="36"/>
  <c r="N1017" i="36"/>
  <c r="B1017" i="36"/>
  <c r="N1016" i="36"/>
  <c r="B1016" i="36"/>
  <c r="N1015" i="36"/>
  <c r="B1015" i="36"/>
  <c r="N1014" i="36"/>
  <c r="B1014" i="36"/>
  <c r="N1013" i="36"/>
  <c r="B1013" i="36"/>
  <c r="N1012" i="36"/>
  <c r="B1012" i="36"/>
  <c r="N1011" i="36"/>
  <c r="B1011" i="36"/>
  <c r="N1010" i="36"/>
  <c r="B1010" i="36"/>
  <c r="N1009" i="36"/>
  <c r="B1009" i="36"/>
  <c r="N1008" i="36"/>
  <c r="B1008" i="36"/>
  <c r="N1007" i="36"/>
  <c r="B1007" i="36"/>
  <c r="N1006" i="36"/>
  <c r="B1006" i="36"/>
  <c r="N1005" i="36"/>
  <c r="B1005" i="36"/>
  <c r="N1004" i="36"/>
  <c r="B1004" i="36"/>
  <c r="N1003" i="36"/>
  <c r="B1003" i="36"/>
  <c r="N1002" i="36"/>
  <c r="B1002" i="36"/>
  <c r="N1001" i="36"/>
  <c r="B1001" i="36"/>
  <c r="N1000" i="36"/>
  <c r="B1000" i="36"/>
  <c r="N999" i="36"/>
  <c r="B999" i="36"/>
  <c r="N998" i="36"/>
  <c r="B998" i="36"/>
  <c r="N997" i="36"/>
  <c r="B997" i="36"/>
  <c r="N996" i="36"/>
  <c r="B996" i="36"/>
  <c r="N995" i="36"/>
  <c r="B995" i="36"/>
  <c r="N994" i="36"/>
  <c r="B994" i="36"/>
  <c r="N993" i="36"/>
  <c r="B993" i="36"/>
  <c r="N992" i="36"/>
  <c r="B992" i="36"/>
  <c r="N991" i="36"/>
  <c r="B991" i="36"/>
  <c r="N990" i="36"/>
  <c r="B990" i="36"/>
  <c r="N989" i="36"/>
  <c r="B989" i="36"/>
  <c r="N988" i="36"/>
  <c r="B988" i="36"/>
  <c r="N987" i="36"/>
  <c r="B987" i="36"/>
  <c r="N986" i="36"/>
  <c r="B986" i="36"/>
  <c r="N985" i="36"/>
  <c r="B985" i="36"/>
  <c r="N984" i="36"/>
  <c r="B984" i="36"/>
  <c r="N983" i="36"/>
  <c r="B983" i="36"/>
  <c r="N982" i="36"/>
  <c r="B982" i="36"/>
  <c r="N981" i="36"/>
  <c r="B981" i="36"/>
  <c r="N980" i="36"/>
  <c r="B980" i="36"/>
  <c r="N979" i="36"/>
  <c r="B979" i="36"/>
  <c r="N978" i="36"/>
  <c r="B978" i="36"/>
  <c r="N977" i="36"/>
  <c r="B977" i="36"/>
  <c r="N976" i="36"/>
  <c r="B976" i="36"/>
  <c r="N975" i="36"/>
  <c r="B975" i="36"/>
  <c r="N974" i="36"/>
  <c r="B974" i="36"/>
  <c r="N973" i="36"/>
  <c r="B973" i="36"/>
  <c r="N972" i="36"/>
  <c r="B972" i="36"/>
  <c r="N971" i="36"/>
  <c r="B971" i="36"/>
  <c r="N970" i="36"/>
  <c r="B970" i="36"/>
  <c r="N969" i="36"/>
  <c r="B969" i="36"/>
  <c r="N968" i="36"/>
  <c r="B968" i="36"/>
  <c r="N967" i="36"/>
  <c r="B967" i="36"/>
  <c r="N966" i="36"/>
  <c r="B966" i="36"/>
  <c r="N965" i="36"/>
  <c r="B965" i="36"/>
  <c r="N964" i="36"/>
  <c r="B964" i="36"/>
  <c r="N963" i="36"/>
  <c r="B963" i="36"/>
  <c r="N962" i="36"/>
  <c r="B962" i="36"/>
  <c r="N961" i="36"/>
  <c r="B961" i="36"/>
  <c r="N960" i="36"/>
  <c r="B960" i="36"/>
  <c r="N959" i="36"/>
  <c r="B959" i="36"/>
  <c r="N958" i="36"/>
  <c r="B958" i="36"/>
  <c r="N957" i="36"/>
  <c r="B957" i="36"/>
  <c r="N956" i="36"/>
  <c r="B956" i="36"/>
  <c r="N955" i="36"/>
  <c r="B955" i="36"/>
  <c r="N954" i="36"/>
  <c r="B954" i="36"/>
  <c r="N953" i="36"/>
  <c r="B953" i="36"/>
  <c r="N952" i="36"/>
  <c r="B952" i="36"/>
  <c r="N951" i="36"/>
  <c r="B951" i="36"/>
  <c r="N950" i="36"/>
  <c r="B950" i="36"/>
  <c r="N949" i="36"/>
  <c r="B949" i="36"/>
  <c r="N948" i="36"/>
  <c r="B948" i="36"/>
  <c r="N947" i="36"/>
  <c r="B947" i="36"/>
  <c r="N946" i="36"/>
  <c r="B946" i="36"/>
  <c r="N945" i="36"/>
  <c r="B945" i="36"/>
  <c r="N944" i="36"/>
  <c r="B944" i="36"/>
  <c r="N943" i="36"/>
  <c r="B943" i="36"/>
  <c r="N942" i="36"/>
  <c r="B942" i="36"/>
  <c r="N941" i="36"/>
  <c r="B941" i="36"/>
  <c r="N940" i="36"/>
  <c r="B940" i="36"/>
  <c r="N939" i="36"/>
  <c r="B939" i="36"/>
  <c r="N938" i="36"/>
  <c r="B938" i="36"/>
  <c r="N937" i="36"/>
  <c r="B937" i="36"/>
  <c r="N936" i="36"/>
  <c r="B936" i="36"/>
  <c r="N935" i="36"/>
  <c r="B935" i="36"/>
  <c r="N934" i="36"/>
  <c r="B934" i="36"/>
  <c r="N933" i="36"/>
  <c r="B933" i="36"/>
  <c r="N932" i="36"/>
  <c r="B932" i="36"/>
  <c r="N931" i="36"/>
  <c r="B931" i="36"/>
  <c r="N930" i="36"/>
  <c r="B930" i="36"/>
  <c r="N929" i="36"/>
  <c r="B929" i="36"/>
  <c r="N928" i="36"/>
  <c r="B928" i="36"/>
  <c r="N927" i="36"/>
  <c r="B927" i="36"/>
  <c r="N926" i="36"/>
  <c r="B926" i="36"/>
  <c r="N925" i="36"/>
  <c r="B925" i="36"/>
  <c r="N924" i="36"/>
  <c r="B924" i="36"/>
  <c r="N923" i="36"/>
  <c r="B923" i="36"/>
  <c r="N922" i="36"/>
  <c r="B922" i="36"/>
  <c r="N921" i="36"/>
  <c r="B921" i="36"/>
  <c r="N920" i="36"/>
  <c r="B920" i="36"/>
  <c r="N919" i="36"/>
  <c r="B919" i="36"/>
  <c r="N918" i="36"/>
  <c r="B918" i="36"/>
  <c r="N917" i="36"/>
  <c r="B917" i="36"/>
  <c r="N916" i="36"/>
  <c r="B916" i="36"/>
  <c r="N915" i="36"/>
  <c r="B915" i="36"/>
  <c r="N914" i="36"/>
  <c r="B914" i="36"/>
  <c r="N913" i="36"/>
  <c r="B913" i="36"/>
  <c r="N912" i="36"/>
  <c r="B912" i="36"/>
  <c r="N911" i="36"/>
  <c r="B911" i="36"/>
  <c r="N910" i="36"/>
  <c r="B910" i="36"/>
  <c r="N909" i="36"/>
  <c r="B909" i="36"/>
  <c r="N908" i="36"/>
  <c r="B908" i="36"/>
  <c r="N907" i="36"/>
  <c r="B907" i="36"/>
  <c r="N906" i="36"/>
  <c r="B906" i="36"/>
  <c r="N905" i="36"/>
  <c r="B905" i="36"/>
  <c r="N904" i="36"/>
  <c r="B904" i="36"/>
  <c r="N903" i="36"/>
  <c r="B903" i="36"/>
  <c r="N902" i="36"/>
  <c r="B902" i="36"/>
  <c r="N901" i="36"/>
  <c r="B901" i="36"/>
  <c r="N900" i="36"/>
  <c r="B900" i="36"/>
  <c r="N899" i="36"/>
  <c r="B899" i="36"/>
  <c r="N898" i="36"/>
  <c r="B898" i="36"/>
  <c r="N897" i="36"/>
  <c r="B897" i="36"/>
  <c r="N896" i="36"/>
  <c r="B896" i="36"/>
  <c r="N895" i="36"/>
  <c r="B895" i="36"/>
  <c r="N894" i="36"/>
  <c r="B894" i="36"/>
  <c r="N893" i="36"/>
  <c r="B893" i="36"/>
  <c r="N892" i="36"/>
  <c r="B892" i="36"/>
  <c r="N891" i="36"/>
  <c r="B891" i="36"/>
  <c r="N890" i="36"/>
  <c r="B890" i="36"/>
  <c r="N889" i="36"/>
  <c r="B889" i="36"/>
  <c r="N888" i="36"/>
  <c r="B888" i="36"/>
  <c r="N887" i="36"/>
  <c r="B887" i="36"/>
  <c r="N886" i="36"/>
  <c r="B886" i="36"/>
  <c r="N885" i="36"/>
  <c r="B885" i="36"/>
  <c r="N884" i="36"/>
  <c r="B884" i="36"/>
  <c r="N883" i="36"/>
  <c r="B883" i="36"/>
  <c r="N882" i="36"/>
  <c r="B882" i="36"/>
  <c r="N881" i="36"/>
  <c r="B881" i="36"/>
  <c r="N880" i="36"/>
  <c r="B880" i="36"/>
  <c r="N879" i="36"/>
  <c r="B879" i="36"/>
  <c r="N878" i="36"/>
  <c r="B878" i="36"/>
  <c r="N877" i="36"/>
  <c r="B877" i="36"/>
  <c r="N876" i="36"/>
  <c r="B876" i="36"/>
  <c r="N875" i="36"/>
  <c r="B875" i="36"/>
  <c r="N874" i="36"/>
  <c r="B874" i="36"/>
  <c r="N873" i="36"/>
  <c r="B873" i="36"/>
  <c r="N872" i="36"/>
  <c r="B872" i="36"/>
  <c r="N871" i="36"/>
  <c r="B871" i="36"/>
  <c r="N870" i="36"/>
  <c r="B870" i="36"/>
  <c r="N869" i="36"/>
  <c r="B869" i="36"/>
  <c r="N868" i="36"/>
  <c r="B868" i="36"/>
  <c r="N867" i="36"/>
  <c r="B867" i="36"/>
  <c r="N866" i="36"/>
  <c r="B866" i="36"/>
  <c r="N865" i="36"/>
  <c r="B865" i="36"/>
  <c r="N864" i="36"/>
  <c r="B864" i="36"/>
  <c r="N863" i="36"/>
  <c r="B863" i="36"/>
  <c r="N862" i="36"/>
  <c r="B862" i="36"/>
  <c r="N861" i="36"/>
  <c r="B861" i="36"/>
  <c r="N860" i="36"/>
  <c r="B860" i="36"/>
  <c r="N859" i="36"/>
  <c r="B859" i="36"/>
  <c r="N858" i="36"/>
  <c r="B858" i="36"/>
  <c r="N857" i="36"/>
  <c r="B857" i="36"/>
  <c r="N856" i="36"/>
  <c r="B856" i="36"/>
  <c r="N855" i="36"/>
  <c r="B855" i="36"/>
  <c r="N854" i="36"/>
  <c r="B854" i="36"/>
  <c r="N853" i="36"/>
  <c r="B853" i="36"/>
  <c r="N852" i="36"/>
  <c r="B852" i="36"/>
  <c r="N851" i="36"/>
  <c r="B851" i="36"/>
  <c r="N850" i="36"/>
  <c r="B850" i="36"/>
  <c r="N849" i="36"/>
  <c r="B849" i="36"/>
  <c r="N848" i="36"/>
  <c r="B848" i="36"/>
  <c r="N847" i="36"/>
  <c r="B847" i="36"/>
  <c r="N846" i="36"/>
  <c r="B846" i="36"/>
  <c r="N845" i="36"/>
  <c r="B845" i="36"/>
  <c r="N844" i="36"/>
  <c r="B844" i="36"/>
  <c r="N843" i="36"/>
  <c r="B843" i="36"/>
  <c r="N842" i="36"/>
  <c r="B842" i="36"/>
  <c r="N841" i="36"/>
  <c r="B841" i="36"/>
  <c r="N840" i="36"/>
  <c r="B840" i="36"/>
  <c r="N839" i="36"/>
  <c r="B839" i="36"/>
  <c r="N838" i="36"/>
  <c r="B838" i="36"/>
  <c r="N837" i="36"/>
  <c r="B837" i="36"/>
  <c r="N836" i="36"/>
  <c r="B836" i="36"/>
  <c r="N835" i="36"/>
  <c r="B835" i="36"/>
  <c r="N834" i="36"/>
  <c r="B834" i="36"/>
  <c r="N833" i="36"/>
  <c r="B833" i="36"/>
  <c r="N832" i="36"/>
  <c r="B832" i="36"/>
  <c r="N831" i="36"/>
  <c r="B831" i="36"/>
  <c r="N830" i="36"/>
  <c r="B830" i="36"/>
  <c r="N829" i="36"/>
  <c r="B829" i="36"/>
  <c r="N828" i="36"/>
  <c r="B828" i="36"/>
  <c r="N827" i="36"/>
  <c r="B827" i="36"/>
  <c r="N826" i="36"/>
  <c r="B826" i="36"/>
  <c r="N825" i="36"/>
  <c r="B825" i="36"/>
  <c r="N824" i="36"/>
  <c r="B824" i="36"/>
  <c r="N823" i="36"/>
  <c r="B823" i="36"/>
  <c r="N822" i="36"/>
  <c r="B822" i="36"/>
  <c r="N821" i="36"/>
  <c r="B821" i="36"/>
  <c r="N820" i="36"/>
  <c r="B820" i="36"/>
  <c r="N819" i="36"/>
  <c r="B819" i="36"/>
  <c r="N818" i="36"/>
  <c r="B818" i="36"/>
  <c r="N817" i="36"/>
  <c r="B817" i="36"/>
  <c r="N816" i="36"/>
  <c r="B816" i="36"/>
  <c r="N815" i="36"/>
  <c r="B815" i="36"/>
  <c r="N814" i="36"/>
  <c r="B814" i="36"/>
  <c r="N813" i="36"/>
  <c r="B813" i="36"/>
  <c r="N812" i="36"/>
  <c r="B812" i="36"/>
  <c r="N811" i="36"/>
  <c r="B811" i="36"/>
  <c r="N810" i="36"/>
  <c r="B810" i="36"/>
  <c r="N809" i="36"/>
  <c r="B809" i="36"/>
  <c r="N808" i="36"/>
  <c r="B808" i="36"/>
  <c r="N807" i="36"/>
  <c r="B807" i="36"/>
  <c r="N806" i="36"/>
  <c r="B806" i="36"/>
  <c r="N805" i="36"/>
  <c r="B805" i="36"/>
  <c r="N804" i="36"/>
  <c r="B804" i="36"/>
  <c r="N803" i="36"/>
  <c r="B803" i="36"/>
  <c r="N802" i="36"/>
  <c r="B802" i="36"/>
  <c r="N801" i="36"/>
  <c r="B801" i="36"/>
  <c r="N800" i="36"/>
  <c r="B800" i="36"/>
  <c r="N799" i="36"/>
  <c r="B799" i="36"/>
  <c r="N798" i="36"/>
  <c r="B798" i="36"/>
  <c r="N797" i="36"/>
  <c r="B797" i="36"/>
  <c r="N796" i="36"/>
  <c r="B796" i="36"/>
  <c r="N795" i="36"/>
  <c r="B795" i="36"/>
  <c r="N794" i="36"/>
  <c r="B794" i="36"/>
  <c r="N793" i="36"/>
  <c r="B793" i="36"/>
  <c r="N792" i="36"/>
  <c r="B792" i="36"/>
  <c r="N791" i="36"/>
  <c r="B791" i="36"/>
  <c r="N790" i="36"/>
  <c r="B790" i="36"/>
  <c r="N789" i="36"/>
  <c r="B789" i="36"/>
  <c r="N788" i="36"/>
  <c r="B788" i="36"/>
  <c r="N787" i="36"/>
  <c r="B787" i="36"/>
  <c r="N786" i="36"/>
  <c r="B786" i="36"/>
  <c r="N785" i="36"/>
  <c r="B785" i="36"/>
  <c r="N784" i="36"/>
  <c r="B784" i="36"/>
  <c r="N783" i="36"/>
  <c r="B783" i="36"/>
  <c r="N782" i="36"/>
  <c r="B782" i="36"/>
  <c r="N781" i="36"/>
  <c r="B781" i="36"/>
  <c r="N780" i="36"/>
  <c r="B780" i="36"/>
  <c r="N779" i="36"/>
  <c r="B779" i="36"/>
  <c r="N778" i="36"/>
  <c r="B778" i="36"/>
  <c r="N777" i="36"/>
  <c r="B777" i="36"/>
  <c r="N776" i="36"/>
  <c r="B776" i="36"/>
  <c r="N775" i="36"/>
  <c r="B775" i="36"/>
  <c r="N774" i="36"/>
  <c r="B774" i="36"/>
  <c r="N773" i="36"/>
  <c r="B773" i="36"/>
  <c r="N772" i="36"/>
  <c r="B772" i="36"/>
  <c r="N771" i="36"/>
  <c r="B771" i="36"/>
  <c r="N770" i="36"/>
  <c r="B770" i="36"/>
  <c r="N769" i="36"/>
  <c r="B769" i="36"/>
  <c r="N768" i="36"/>
  <c r="B768" i="36"/>
  <c r="N767" i="36"/>
  <c r="B767" i="36"/>
  <c r="N766" i="36"/>
  <c r="B766" i="36"/>
  <c r="N765" i="36"/>
  <c r="B765" i="36"/>
  <c r="N764" i="36"/>
  <c r="B764" i="36"/>
  <c r="N763" i="36"/>
  <c r="B763" i="36"/>
  <c r="N762" i="36"/>
  <c r="B762" i="36"/>
  <c r="N761" i="36"/>
  <c r="B761" i="36"/>
  <c r="N760" i="36"/>
  <c r="B760" i="36"/>
  <c r="N759" i="36"/>
  <c r="B759" i="36"/>
  <c r="N758" i="36"/>
  <c r="B758" i="36"/>
  <c r="N757" i="36"/>
  <c r="B757" i="36"/>
  <c r="N756" i="36"/>
  <c r="B756" i="36"/>
  <c r="N755" i="36"/>
  <c r="B755" i="36"/>
  <c r="N754" i="36"/>
  <c r="B754" i="36"/>
  <c r="N753" i="36"/>
  <c r="B753" i="36"/>
  <c r="N752" i="36"/>
  <c r="B752" i="36"/>
  <c r="N751" i="36"/>
  <c r="B751" i="36"/>
  <c r="N750" i="36"/>
  <c r="B750" i="36"/>
  <c r="N749" i="36"/>
  <c r="B749" i="36"/>
  <c r="N748" i="36"/>
  <c r="B748" i="36"/>
  <c r="N747" i="36"/>
  <c r="B747" i="36"/>
  <c r="N746" i="36"/>
  <c r="B746" i="36"/>
  <c r="N745" i="36"/>
  <c r="B745" i="36"/>
  <c r="N744" i="36"/>
  <c r="B744" i="36"/>
  <c r="N743" i="36"/>
  <c r="B743" i="36"/>
  <c r="N742" i="36"/>
  <c r="B742" i="36"/>
  <c r="N741" i="36"/>
  <c r="B741" i="36"/>
  <c r="N740" i="36"/>
  <c r="B740" i="36"/>
  <c r="N739" i="36"/>
  <c r="B739" i="36"/>
  <c r="N738" i="36"/>
  <c r="B738" i="36"/>
  <c r="N737" i="36"/>
  <c r="B737" i="36"/>
  <c r="N736" i="36"/>
  <c r="B736" i="36"/>
  <c r="N735" i="36"/>
  <c r="B735" i="36"/>
  <c r="N734" i="36"/>
  <c r="B734" i="36"/>
  <c r="N733" i="36"/>
  <c r="B733" i="36"/>
  <c r="N732" i="36"/>
  <c r="B732" i="36"/>
  <c r="N731" i="36"/>
  <c r="B731" i="36"/>
  <c r="N730" i="36"/>
  <c r="B730" i="36"/>
  <c r="N729" i="36"/>
  <c r="B729" i="36"/>
  <c r="N728" i="36"/>
  <c r="B728" i="36"/>
  <c r="N727" i="36"/>
  <c r="B727" i="36"/>
  <c r="N726" i="36"/>
  <c r="B726" i="36"/>
  <c r="N725" i="36"/>
  <c r="B725" i="36"/>
  <c r="N724" i="36"/>
  <c r="B724" i="36"/>
  <c r="N723" i="36"/>
  <c r="B723" i="36"/>
  <c r="N722" i="36"/>
  <c r="B722" i="36"/>
  <c r="N721" i="36"/>
  <c r="B721" i="36"/>
  <c r="N720" i="36"/>
  <c r="B720" i="36"/>
  <c r="N719" i="36"/>
  <c r="B719" i="36"/>
  <c r="N718" i="36"/>
  <c r="B718" i="36"/>
  <c r="N717" i="36"/>
  <c r="B717" i="36"/>
  <c r="N716" i="36"/>
  <c r="B716" i="36"/>
  <c r="N715" i="36"/>
  <c r="B715" i="36"/>
  <c r="N714" i="36"/>
  <c r="B714" i="36"/>
  <c r="N713" i="36"/>
  <c r="B713" i="36"/>
  <c r="N712" i="36"/>
  <c r="B712" i="36"/>
  <c r="N711" i="36"/>
  <c r="B711" i="36"/>
  <c r="N710" i="36"/>
  <c r="B710" i="36"/>
  <c r="N709" i="36"/>
  <c r="B709" i="36"/>
  <c r="N708" i="36"/>
  <c r="B708" i="36"/>
  <c r="N707" i="36"/>
  <c r="B707" i="36"/>
  <c r="N706" i="36"/>
  <c r="B706" i="36"/>
  <c r="N705" i="36"/>
  <c r="B705" i="36"/>
  <c r="N704" i="36"/>
  <c r="B704" i="36"/>
  <c r="N703" i="36"/>
  <c r="B703" i="36"/>
  <c r="N702" i="36"/>
  <c r="B702" i="36"/>
  <c r="N701" i="36"/>
  <c r="B701" i="36"/>
  <c r="N700" i="36"/>
  <c r="B700" i="36"/>
  <c r="N699" i="36"/>
  <c r="B699" i="36"/>
  <c r="N698" i="36"/>
  <c r="B698" i="36"/>
  <c r="N697" i="36"/>
  <c r="B697" i="36"/>
  <c r="N696" i="36"/>
  <c r="B696" i="36"/>
  <c r="N695" i="36"/>
  <c r="B695" i="36"/>
  <c r="N694" i="36"/>
  <c r="B694" i="36"/>
  <c r="N693" i="36"/>
  <c r="B693" i="36"/>
  <c r="N692" i="36"/>
  <c r="B692" i="36"/>
  <c r="N691" i="36"/>
  <c r="B691" i="36"/>
  <c r="N690" i="36"/>
  <c r="B690" i="36"/>
  <c r="N689" i="36"/>
  <c r="B689" i="36"/>
  <c r="N688" i="36"/>
  <c r="B688" i="36"/>
  <c r="N687" i="36"/>
  <c r="B687" i="36"/>
  <c r="N686" i="36"/>
  <c r="B686" i="36"/>
  <c r="N685" i="36"/>
  <c r="B685" i="36"/>
  <c r="N684" i="36"/>
  <c r="B684" i="36"/>
  <c r="N683" i="36"/>
  <c r="B683" i="36"/>
  <c r="N682" i="36"/>
  <c r="B682" i="36"/>
  <c r="N681" i="36"/>
  <c r="B681" i="36"/>
  <c r="N680" i="36"/>
  <c r="B680" i="36"/>
  <c r="N679" i="36"/>
  <c r="B679" i="36"/>
  <c r="N678" i="36"/>
  <c r="B678" i="36"/>
  <c r="N677" i="36"/>
  <c r="B677" i="36"/>
  <c r="N676" i="36"/>
  <c r="B676" i="36"/>
  <c r="N675" i="36"/>
  <c r="B675" i="36"/>
  <c r="N674" i="36"/>
  <c r="B674" i="36"/>
  <c r="N673" i="36"/>
  <c r="B673" i="36"/>
  <c r="N672" i="36"/>
  <c r="B672" i="36"/>
  <c r="N671" i="36"/>
  <c r="B671" i="36"/>
  <c r="N670" i="36"/>
  <c r="B670" i="36"/>
  <c r="N669" i="36"/>
  <c r="B669" i="36"/>
  <c r="N668" i="36"/>
  <c r="B668" i="36"/>
  <c r="N667" i="36"/>
  <c r="B667" i="36"/>
  <c r="N666" i="36"/>
  <c r="B666" i="36"/>
  <c r="N665" i="36"/>
  <c r="B665" i="36"/>
  <c r="N664" i="36"/>
  <c r="B664" i="36"/>
  <c r="N663" i="36"/>
  <c r="B663" i="36"/>
  <c r="N662" i="36"/>
  <c r="B662" i="36"/>
  <c r="N661" i="36"/>
  <c r="B661" i="36"/>
  <c r="N660" i="36"/>
  <c r="B660" i="36"/>
  <c r="N659" i="36"/>
  <c r="B659" i="36"/>
  <c r="N658" i="36"/>
  <c r="B658" i="36"/>
  <c r="N657" i="36"/>
  <c r="B657" i="36"/>
  <c r="N656" i="36"/>
  <c r="B656" i="36"/>
  <c r="N655" i="36"/>
  <c r="B655" i="36"/>
  <c r="N654" i="36"/>
  <c r="B654" i="36"/>
  <c r="N653" i="36"/>
  <c r="B653" i="36"/>
  <c r="N652" i="36"/>
  <c r="B652" i="36"/>
  <c r="N651" i="36"/>
  <c r="B651" i="36"/>
  <c r="N650" i="36"/>
  <c r="B650" i="36"/>
  <c r="N649" i="36"/>
  <c r="B649" i="36"/>
  <c r="N648" i="36"/>
  <c r="B648" i="36"/>
  <c r="N647" i="36"/>
  <c r="B647" i="36"/>
  <c r="N646" i="36"/>
  <c r="B646" i="36"/>
  <c r="N645" i="36"/>
  <c r="B645" i="36"/>
  <c r="N644" i="36"/>
  <c r="B644" i="36"/>
  <c r="N643" i="36"/>
  <c r="B643" i="36"/>
  <c r="N642" i="36"/>
  <c r="B642" i="36"/>
  <c r="N641" i="36"/>
  <c r="B641" i="36"/>
  <c r="N640" i="36"/>
  <c r="B640" i="36"/>
  <c r="N639" i="36"/>
  <c r="B639" i="36"/>
  <c r="N638" i="36"/>
  <c r="B638" i="36"/>
  <c r="N637" i="36"/>
  <c r="B637" i="36"/>
  <c r="N636" i="36"/>
  <c r="B636" i="36"/>
  <c r="N635" i="36"/>
  <c r="B635" i="36"/>
  <c r="N634" i="36"/>
  <c r="B634" i="36"/>
  <c r="N633" i="36"/>
  <c r="B633" i="36"/>
  <c r="N632" i="36"/>
  <c r="B632" i="36"/>
  <c r="N631" i="36"/>
  <c r="B631" i="36"/>
  <c r="N630" i="36"/>
  <c r="B630" i="36"/>
  <c r="N629" i="36"/>
  <c r="B629" i="36"/>
  <c r="N628" i="36"/>
  <c r="B628" i="36"/>
  <c r="N627" i="36"/>
  <c r="B627" i="36"/>
  <c r="N626" i="36"/>
  <c r="B626" i="36"/>
  <c r="N625" i="36"/>
  <c r="B625" i="36"/>
  <c r="N624" i="36"/>
  <c r="B624" i="36"/>
  <c r="N623" i="36"/>
  <c r="B623" i="36"/>
  <c r="N622" i="36"/>
  <c r="B622" i="36"/>
  <c r="N621" i="36"/>
  <c r="B621" i="36"/>
  <c r="N620" i="36"/>
  <c r="B620" i="36"/>
  <c r="N619" i="36"/>
  <c r="B619" i="36"/>
  <c r="N618" i="36"/>
  <c r="B618" i="36"/>
  <c r="N617" i="36"/>
  <c r="B617" i="36"/>
  <c r="N616" i="36"/>
  <c r="B616" i="36"/>
  <c r="N615" i="36"/>
  <c r="B615" i="36"/>
  <c r="N614" i="36"/>
  <c r="B614" i="36"/>
  <c r="N613" i="36"/>
  <c r="B613" i="36"/>
  <c r="N612" i="36"/>
  <c r="B612" i="36"/>
  <c r="N611" i="36"/>
  <c r="B611" i="36"/>
  <c r="N610" i="36"/>
  <c r="B610" i="36"/>
  <c r="N609" i="36"/>
  <c r="B609" i="36"/>
  <c r="N608" i="36"/>
  <c r="B608" i="36"/>
  <c r="N607" i="36"/>
  <c r="B607" i="36"/>
  <c r="N606" i="36"/>
  <c r="B606" i="36"/>
  <c r="N605" i="36"/>
  <c r="B605" i="36"/>
  <c r="N604" i="36"/>
  <c r="B604" i="36"/>
  <c r="N603" i="36"/>
  <c r="B603" i="36"/>
  <c r="N602" i="36"/>
  <c r="B602" i="36"/>
  <c r="N601" i="36"/>
  <c r="B601" i="36"/>
  <c r="N600" i="36"/>
  <c r="B600" i="36"/>
  <c r="N599" i="36"/>
  <c r="B599" i="36"/>
  <c r="N598" i="36"/>
  <c r="B598" i="36"/>
  <c r="N597" i="36"/>
  <c r="B597" i="36"/>
  <c r="N596" i="36"/>
  <c r="B596" i="36"/>
  <c r="N595" i="36"/>
  <c r="B595" i="36"/>
  <c r="N594" i="36"/>
  <c r="B594" i="36"/>
  <c r="N593" i="36"/>
  <c r="B593" i="36"/>
  <c r="N592" i="36"/>
  <c r="B592" i="36"/>
  <c r="N591" i="36"/>
  <c r="B591" i="36"/>
  <c r="N590" i="36"/>
  <c r="B590" i="36"/>
  <c r="N589" i="36"/>
  <c r="B589" i="36"/>
  <c r="N588" i="36"/>
  <c r="B588" i="36"/>
  <c r="N587" i="36"/>
  <c r="B587" i="36"/>
  <c r="N586" i="36"/>
  <c r="B586" i="36"/>
  <c r="N585" i="36"/>
  <c r="B585" i="36"/>
  <c r="N584" i="36"/>
  <c r="B584" i="36"/>
  <c r="N583" i="36"/>
  <c r="B583" i="36"/>
  <c r="N582" i="36"/>
  <c r="B582" i="36"/>
  <c r="N581" i="36"/>
  <c r="B581" i="36"/>
  <c r="N580" i="36"/>
  <c r="B580" i="36"/>
  <c r="N579" i="36"/>
  <c r="B579" i="36"/>
  <c r="N578" i="36"/>
  <c r="B578" i="36"/>
  <c r="N577" i="36"/>
  <c r="B577" i="36"/>
  <c r="N576" i="36"/>
  <c r="B576" i="36"/>
  <c r="N575" i="36"/>
  <c r="B575" i="36"/>
  <c r="N574" i="36"/>
  <c r="B574" i="36"/>
  <c r="N573" i="36"/>
  <c r="B573" i="36"/>
  <c r="N572" i="36"/>
  <c r="B572" i="36"/>
  <c r="N571" i="36"/>
  <c r="B571" i="36"/>
  <c r="N570" i="36"/>
  <c r="B570" i="36"/>
  <c r="N569" i="36"/>
  <c r="B569" i="36"/>
  <c r="N568" i="36"/>
  <c r="B568" i="36"/>
  <c r="N567" i="36"/>
  <c r="B567" i="36"/>
  <c r="N566" i="36"/>
  <c r="B566" i="36"/>
  <c r="N565" i="36"/>
  <c r="B565" i="36"/>
  <c r="N564" i="36"/>
  <c r="B564" i="36"/>
  <c r="N563" i="36"/>
  <c r="B563" i="36"/>
  <c r="N562" i="36"/>
  <c r="B562" i="36"/>
  <c r="N561" i="36"/>
  <c r="B561" i="36"/>
  <c r="N560" i="36"/>
  <c r="B560" i="36"/>
  <c r="N559" i="36"/>
  <c r="B559" i="36"/>
  <c r="N558" i="36"/>
  <c r="B558" i="36"/>
  <c r="N557" i="36"/>
  <c r="B557" i="36"/>
  <c r="N556" i="36"/>
  <c r="B556" i="36"/>
  <c r="N555" i="36"/>
  <c r="B555" i="36"/>
  <c r="N554" i="36"/>
  <c r="B554" i="36"/>
  <c r="N553" i="36"/>
  <c r="B553" i="36"/>
  <c r="N552" i="36"/>
  <c r="B552" i="36"/>
  <c r="N551" i="36"/>
  <c r="B551" i="36"/>
  <c r="N550" i="36"/>
  <c r="B550" i="36"/>
  <c r="N549" i="36"/>
  <c r="B549" i="36"/>
  <c r="N548" i="36"/>
  <c r="B548" i="36"/>
  <c r="N547" i="36"/>
  <c r="B547" i="36"/>
  <c r="N546" i="36"/>
  <c r="B546" i="36"/>
  <c r="N545" i="36"/>
  <c r="B545" i="36"/>
  <c r="N544" i="36"/>
  <c r="B544" i="36"/>
  <c r="N543" i="36"/>
  <c r="B543" i="36"/>
  <c r="N542" i="36"/>
  <c r="B542" i="36"/>
  <c r="N541" i="36"/>
  <c r="B541" i="36"/>
  <c r="N540" i="36"/>
  <c r="B540" i="36"/>
  <c r="N539" i="36"/>
  <c r="B539" i="36"/>
  <c r="N538" i="36"/>
  <c r="B538" i="36"/>
  <c r="N537" i="36"/>
  <c r="B537" i="36"/>
  <c r="N536" i="36"/>
  <c r="B536" i="36"/>
  <c r="N535" i="36"/>
  <c r="B535" i="36"/>
  <c r="N534" i="36"/>
  <c r="B534" i="36"/>
  <c r="N533" i="36"/>
  <c r="B533" i="36"/>
  <c r="N532" i="36"/>
  <c r="B532" i="36"/>
  <c r="N531" i="36"/>
  <c r="B531" i="36"/>
  <c r="N530" i="36"/>
  <c r="B530" i="36"/>
  <c r="N529" i="36"/>
  <c r="B529" i="36"/>
  <c r="N528" i="36"/>
  <c r="B528" i="36"/>
  <c r="N527" i="36"/>
  <c r="B527" i="36"/>
  <c r="N526" i="36"/>
  <c r="B526" i="36"/>
  <c r="N525" i="36"/>
  <c r="B525" i="36"/>
  <c r="N524" i="36"/>
  <c r="B524" i="36"/>
  <c r="N523" i="36"/>
  <c r="B523" i="36"/>
  <c r="N522" i="36"/>
  <c r="B522" i="36"/>
  <c r="N521" i="36"/>
  <c r="B521" i="36"/>
  <c r="N520" i="36"/>
  <c r="B520" i="36"/>
  <c r="N519" i="36"/>
  <c r="B519" i="36"/>
  <c r="N518" i="36"/>
  <c r="B518" i="36"/>
  <c r="N517" i="36"/>
  <c r="B517" i="36"/>
  <c r="N516" i="36"/>
  <c r="B516" i="36"/>
  <c r="N515" i="36"/>
  <c r="B515" i="36"/>
  <c r="N514" i="36"/>
  <c r="B514" i="36"/>
  <c r="N513" i="36"/>
  <c r="B513" i="36"/>
  <c r="N512" i="36"/>
  <c r="B512" i="36"/>
  <c r="N511" i="36"/>
  <c r="B511" i="36"/>
  <c r="N510" i="36"/>
  <c r="B510" i="36"/>
  <c r="N509" i="36"/>
  <c r="B509" i="36"/>
  <c r="N508" i="36"/>
  <c r="B508" i="36"/>
  <c r="N507" i="36"/>
  <c r="B507" i="36"/>
  <c r="N506" i="36"/>
  <c r="B506" i="36"/>
  <c r="N505" i="36"/>
  <c r="B505" i="36"/>
  <c r="N504" i="36"/>
  <c r="B504" i="36"/>
  <c r="N503" i="36"/>
  <c r="B503" i="36"/>
  <c r="N502" i="36"/>
  <c r="B502" i="36"/>
  <c r="N501" i="36"/>
  <c r="B501" i="36"/>
  <c r="N500" i="36"/>
  <c r="B500" i="36"/>
  <c r="N499" i="36"/>
  <c r="B499" i="36"/>
  <c r="N498" i="36"/>
  <c r="B498" i="36"/>
  <c r="N497" i="36"/>
  <c r="B497" i="36"/>
  <c r="N496" i="36"/>
  <c r="B496" i="36"/>
  <c r="N495" i="36"/>
  <c r="B495" i="36"/>
  <c r="N494" i="36"/>
  <c r="B494" i="36"/>
  <c r="N493" i="36"/>
  <c r="B493" i="36"/>
  <c r="N492" i="36"/>
  <c r="B492" i="36"/>
  <c r="N491" i="36"/>
  <c r="B491" i="36"/>
  <c r="N490" i="36"/>
  <c r="B490" i="36"/>
  <c r="N489" i="36"/>
  <c r="B489" i="36"/>
  <c r="N488" i="36"/>
  <c r="B488" i="36"/>
  <c r="N487" i="36"/>
  <c r="B487" i="36"/>
  <c r="N486" i="36"/>
  <c r="B486" i="36"/>
  <c r="N485" i="36"/>
  <c r="B485" i="36"/>
  <c r="N484" i="36"/>
  <c r="B484" i="36"/>
  <c r="N483" i="36"/>
  <c r="B483" i="36"/>
  <c r="N482" i="36"/>
  <c r="B482" i="36"/>
  <c r="N481" i="36"/>
  <c r="B481" i="36"/>
  <c r="N480" i="36"/>
  <c r="B480" i="36"/>
  <c r="N479" i="36"/>
  <c r="B479" i="36"/>
  <c r="N478" i="36"/>
  <c r="B478" i="36"/>
  <c r="N477" i="36"/>
  <c r="B477" i="36"/>
  <c r="N476" i="36"/>
  <c r="B476" i="36"/>
  <c r="N475" i="36"/>
  <c r="B475" i="36"/>
  <c r="N474" i="36"/>
  <c r="B474" i="36"/>
  <c r="N473" i="36"/>
  <c r="B473" i="36"/>
  <c r="N472" i="36"/>
  <c r="B472" i="36"/>
  <c r="N471" i="36"/>
  <c r="B471" i="36"/>
  <c r="N470" i="36"/>
  <c r="B470" i="36"/>
  <c r="N469" i="36"/>
  <c r="B469" i="36"/>
  <c r="N468" i="36"/>
  <c r="B468" i="36"/>
  <c r="N467" i="36"/>
  <c r="B467" i="36"/>
  <c r="N466" i="36"/>
  <c r="B466" i="36"/>
  <c r="N465" i="36"/>
  <c r="B465" i="36"/>
  <c r="N464" i="36"/>
  <c r="B464" i="36"/>
  <c r="N463" i="36"/>
  <c r="B463" i="36"/>
  <c r="N462" i="36"/>
  <c r="B462" i="36"/>
  <c r="N461" i="36"/>
  <c r="B461" i="36"/>
  <c r="N460" i="36"/>
  <c r="B460" i="36"/>
  <c r="N459" i="36"/>
  <c r="B459" i="36"/>
  <c r="N458" i="36"/>
  <c r="B458" i="36"/>
  <c r="N457" i="36"/>
  <c r="B457" i="36"/>
  <c r="N456" i="36"/>
  <c r="B456" i="36"/>
  <c r="N455" i="36"/>
  <c r="B455" i="36"/>
  <c r="N454" i="36"/>
  <c r="B454" i="36"/>
  <c r="N453" i="36"/>
  <c r="B453" i="36"/>
  <c r="N452" i="36"/>
  <c r="B452" i="36"/>
  <c r="N451" i="36"/>
  <c r="B451" i="36"/>
  <c r="N450" i="36"/>
  <c r="B450" i="36"/>
  <c r="N449" i="36"/>
  <c r="B449" i="36"/>
  <c r="N448" i="36"/>
  <c r="B448" i="36"/>
  <c r="N447" i="36"/>
  <c r="B447" i="36"/>
  <c r="N446" i="36"/>
  <c r="B446" i="36"/>
  <c r="N445" i="36"/>
  <c r="B445" i="36"/>
  <c r="N444" i="36"/>
  <c r="B444" i="36"/>
  <c r="N443" i="36"/>
  <c r="B443" i="36"/>
  <c r="N442" i="36"/>
  <c r="B442" i="36"/>
  <c r="N441" i="36"/>
  <c r="B441" i="36"/>
  <c r="N440" i="36"/>
  <c r="B440" i="36"/>
  <c r="N439" i="36"/>
  <c r="B439" i="36"/>
  <c r="N438" i="36"/>
  <c r="B438" i="36"/>
  <c r="N437" i="36"/>
  <c r="B437" i="36"/>
  <c r="N436" i="36"/>
  <c r="B436" i="36"/>
  <c r="N435" i="36"/>
  <c r="B435" i="36"/>
  <c r="N434" i="36"/>
  <c r="B434" i="36"/>
  <c r="N433" i="36"/>
  <c r="B433" i="36"/>
  <c r="N432" i="36"/>
  <c r="B432" i="36"/>
  <c r="N431" i="36"/>
  <c r="B431" i="36"/>
  <c r="N430" i="36"/>
  <c r="B430" i="36"/>
  <c r="N429" i="36"/>
  <c r="B429" i="36"/>
  <c r="N428" i="36"/>
  <c r="B428" i="36"/>
  <c r="N427" i="36"/>
  <c r="B427" i="36"/>
  <c r="N426" i="36"/>
  <c r="B426" i="36"/>
  <c r="N425" i="36"/>
  <c r="B425" i="36"/>
  <c r="N424" i="36"/>
  <c r="B424" i="36"/>
  <c r="N423" i="36"/>
  <c r="B423" i="36"/>
  <c r="N422" i="36"/>
  <c r="B422" i="36"/>
  <c r="N421" i="36"/>
  <c r="B421" i="36"/>
  <c r="N420" i="36"/>
  <c r="B420" i="36"/>
  <c r="N419" i="36"/>
  <c r="B419" i="36"/>
  <c r="N418" i="36"/>
  <c r="B418" i="36"/>
  <c r="N417" i="36"/>
  <c r="B417" i="36"/>
  <c r="N416" i="36"/>
  <c r="B416" i="36"/>
  <c r="N415" i="36"/>
  <c r="B415" i="36"/>
  <c r="N414" i="36"/>
  <c r="B414" i="36"/>
  <c r="N413" i="36"/>
  <c r="B413" i="36"/>
  <c r="N412" i="36"/>
  <c r="B412" i="36"/>
  <c r="N411" i="36"/>
  <c r="B411" i="36"/>
  <c r="N410" i="36"/>
  <c r="B410" i="36"/>
  <c r="N409" i="36"/>
  <c r="B409" i="36"/>
  <c r="N408" i="36"/>
  <c r="B408" i="36"/>
  <c r="N407" i="36"/>
  <c r="B407" i="36"/>
  <c r="N406" i="36"/>
  <c r="B406" i="36"/>
  <c r="N405" i="36"/>
  <c r="B405" i="36"/>
  <c r="N404" i="36"/>
  <c r="B404" i="36"/>
  <c r="N403" i="36"/>
  <c r="B403" i="36"/>
  <c r="N402" i="36"/>
  <c r="B402" i="36"/>
  <c r="N401" i="36"/>
  <c r="B401" i="36"/>
  <c r="N400" i="36"/>
  <c r="B400" i="36"/>
  <c r="N399" i="36"/>
  <c r="B399" i="36"/>
  <c r="N398" i="36"/>
  <c r="B398" i="36"/>
  <c r="N397" i="36"/>
  <c r="B397" i="36"/>
  <c r="N396" i="36"/>
  <c r="B396" i="36"/>
  <c r="N395" i="36"/>
  <c r="B395" i="36"/>
  <c r="N394" i="36"/>
  <c r="B394" i="36"/>
  <c r="N393" i="36"/>
  <c r="B393" i="36"/>
  <c r="N392" i="36"/>
  <c r="B392" i="36"/>
  <c r="N391" i="36"/>
  <c r="B391" i="36"/>
  <c r="N390" i="36"/>
  <c r="B390" i="36"/>
  <c r="N389" i="36"/>
  <c r="B389" i="36"/>
  <c r="N388" i="36"/>
  <c r="B388" i="36"/>
  <c r="N387" i="36"/>
  <c r="B387" i="36"/>
  <c r="N386" i="36"/>
  <c r="B386" i="36"/>
  <c r="N385" i="36"/>
  <c r="B385" i="36"/>
  <c r="N384" i="36"/>
  <c r="B384" i="36"/>
  <c r="N383" i="36"/>
  <c r="B383" i="36"/>
  <c r="N382" i="36"/>
  <c r="B382" i="36"/>
  <c r="N381" i="36"/>
  <c r="B381" i="36"/>
  <c r="N380" i="36"/>
  <c r="B380" i="36"/>
  <c r="N379" i="36"/>
  <c r="B379" i="36"/>
  <c r="N378" i="36"/>
  <c r="B378" i="36"/>
  <c r="N377" i="36"/>
  <c r="B377" i="36"/>
  <c r="N376" i="36"/>
  <c r="B376" i="36"/>
  <c r="N375" i="36"/>
  <c r="B375" i="36"/>
  <c r="N374" i="36"/>
  <c r="B374" i="36"/>
  <c r="N373" i="36"/>
  <c r="B373" i="36"/>
  <c r="N372" i="36"/>
  <c r="B372" i="36"/>
  <c r="N371" i="36"/>
  <c r="B371" i="36"/>
  <c r="N370" i="36"/>
  <c r="B370" i="36"/>
  <c r="N369" i="36"/>
  <c r="B369" i="36"/>
  <c r="N368" i="36"/>
  <c r="B368" i="36"/>
  <c r="N367" i="36"/>
  <c r="B367" i="36"/>
  <c r="N366" i="36"/>
  <c r="B366" i="36"/>
  <c r="N365" i="36"/>
  <c r="B365" i="36"/>
  <c r="N364" i="36"/>
  <c r="B364" i="36"/>
  <c r="N363" i="36"/>
  <c r="B363" i="36"/>
  <c r="N362" i="36"/>
  <c r="B362" i="36"/>
  <c r="N361" i="36"/>
  <c r="B361" i="36"/>
  <c r="N360" i="36"/>
  <c r="B360" i="36"/>
  <c r="N359" i="36"/>
  <c r="B359" i="36"/>
  <c r="N358" i="36"/>
  <c r="B358" i="36"/>
  <c r="N357" i="36"/>
  <c r="B357" i="36"/>
  <c r="N356" i="36"/>
  <c r="B356" i="36"/>
  <c r="N355" i="36"/>
  <c r="B355" i="36"/>
  <c r="N354" i="36"/>
  <c r="B354" i="36"/>
  <c r="N353" i="36"/>
  <c r="B353" i="36"/>
  <c r="N352" i="36"/>
  <c r="B352" i="36"/>
  <c r="N351" i="36"/>
  <c r="B351" i="36"/>
  <c r="N350" i="36"/>
  <c r="B350" i="36"/>
  <c r="N349" i="36"/>
  <c r="B349" i="36"/>
  <c r="N348" i="36"/>
  <c r="B348" i="36"/>
  <c r="N347" i="36"/>
  <c r="B347" i="36"/>
  <c r="N346" i="36"/>
  <c r="B346" i="36"/>
  <c r="N345" i="36"/>
  <c r="B345" i="36"/>
  <c r="N344" i="36"/>
  <c r="B344" i="36"/>
  <c r="N343" i="36"/>
  <c r="B343" i="36"/>
  <c r="N342" i="36"/>
  <c r="B342" i="36"/>
  <c r="N341" i="36"/>
  <c r="B341" i="36"/>
  <c r="N340" i="36"/>
  <c r="B340" i="36"/>
  <c r="N339" i="36"/>
  <c r="B339" i="36"/>
  <c r="N338" i="36"/>
  <c r="B338" i="36"/>
  <c r="N337" i="36"/>
  <c r="B337" i="36"/>
  <c r="N336" i="36"/>
  <c r="B336" i="36"/>
  <c r="N335" i="36"/>
  <c r="B335" i="36"/>
  <c r="N334" i="36"/>
  <c r="B334" i="36"/>
  <c r="N333" i="36"/>
  <c r="B333" i="36"/>
  <c r="N332" i="36"/>
  <c r="B332" i="36"/>
  <c r="N331" i="36"/>
  <c r="B331" i="36"/>
  <c r="N330" i="36"/>
  <c r="B330" i="36"/>
  <c r="N329" i="36"/>
  <c r="B329" i="36"/>
  <c r="N328" i="36"/>
  <c r="B328" i="36"/>
  <c r="N327" i="36"/>
  <c r="B327" i="36"/>
  <c r="N326" i="36"/>
  <c r="B326" i="36"/>
  <c r="N325" i="36"/>
  <c r="B325" i="36"/>
  <c r="N324" i="36"/>
  <c r="B324" i="36"/>
  <c r="N323" i="36"/>
  <c r="B323" i="36"/>
  <c r="N322" i="36"/>
  <c r="B322" i="36"/>
  <c r="N321" i="36"/>
  <c r="B321" i="36"/>
  <c r="N320" i="36"/>
  <c r="B320" i="36"/>
  <c r="N319" i="36"/>
  <c r="B319" i="36"/>
  <c r="N318" i="36"/>
  <c r="B318" i="36"/>
  <c r="N317" i="36"/>
  <c r="B317" i="36"/>
  <c r="N316" i="36"/>
  <c r="B316" i="36"/>
  <c r="N315" i="36"/>
  <c r="B315" i="36"/>
  <c r="N314" i="36"/>
  <c r="B314" i="36"/>
  <c r="N313" i="36"/>
  <c r="B313" i="36"/>
  <c r="N312" i="36"/>
  <c r="B312" i="36"/>
  <c r="N311" i="36"/>
  <c r="B311" i="36"/>
  <c r="N310" i="36"/>
  <c r="B310" i="36"/>
  <c r="N309" i="36"/>
  <c r="B309" i="36"/>
  <c r="N308" i="36"/>
  <c r="B308" i="36"/>
  <c r="N307" i="36"/>
  <c r="B307" i="36"/>
  <c r="N306" i="36"/>
  <c r="B306" i="36"/>
  <c r="N305" i="36"/>
  <c r="B305" i="36"/>
  <c r="N304" i="36"/>
  <c r="B304" i="36"/>
  <c r="N303" i="36"/>
  <c r="B303" i="36"/>
  <c r="N302" i="36"/>
  <c r="B302" i="36"/>
  <c r="N301" i="36"/>
  <c r="B301" i="36"/>
  <c r="N300" i="36"/>
  <c r="B300" i="36"/>
  <c r="N299" i="36"/>
  <c r="B299" i="36"/>
  <c r="N298" i="36"/>
  <c r="B298" i="36"/>
  <c r="N297" i="36"/>
  <c r="B297" i="36"/>
  <c r="N296" i="36"/>
  <c r="B296" i="36"/>
  <c r="N295" i="36"/>
  <c r="B295" i="36"/>
  <c r="N294" i="36"/>
  <c r="B294" i="36"/>
  <c r="N293" i="36"/>
  <c r="B293" i="36"/>
  <c r="N292" i="36"/>
  <c r="B292" i="36"/>
  <c r="N291" i="36"/>
  <c r="B291" i="36"/>
  <c r="N290" i="36"/>
  <c r="B290" i="36"/>
  <c r="N289" i="36"/>
  <c r="B289" i="36"/>
  <c r="N288" i="36"/>
  <c r="B288" i="36"/>
  <c r="N287" i="36"/>
  <c r="B287" i="36"/>
  <c r="N286" i="36"/>
  <c r="B286" i="36"/>
  <c r="N285" i="36"/>
  <c r="B285" i="36"/>
  <c r="N284" i="36"/>
  <c r="B284" i="36"/>
  <c r="N283" i="36"/>
  <c r="B283" i="36"/>
  <c r="N282" i="36"/>
  <c r="B282" i="36"/>
  <c r="N281" i="36"/>
  <c r="B281" i="36"/>
  <c r="N280" i="36"/>
  <c r="B280" i="36"/>
  <c r="N279" i="36"/>
  <c r="B279" i="36"/>
  <c r="N278" i="36"/>
  <c r="B278" i="36"/>
  <c r="N277" i="36"/>
  <c r="B277" i="36"/>
  <c r="N276" i="36"/>
  <c r="B276" i="36"/>
  <c r="N275" i="36"/>
  <c r="B275" i="36"/>
  <c r="N274" i="36"/>
  <c r="B274" i="36"/>
  <c r="N273" i="36"/>
  <c r="B273" i="36"/>
  <c r="N272" i="36"/>
  <c r="B272" i="36"/>
  <c r="N271" i="36"/>
  <c r="B271" i="36"/>
  <c r="N270" i="36"/>
  <c r="B270" i="36"/>
  <c r="N269" i="36"/>
  <c r="B269" i="36"/>
  <c r="N268" i="36"/>
  <c r="B268" i="36"/>
  <c r="N267" i="36"/>
  <c r="B267" i="36"/>
  <c r="N266" i="36"/>
  <c r="B266" i="36"/>
  <c r="N265" i="36"/>
  <c r="B265" i="36"/>
  <c r="N264" i="36"/>
  <c r="B264" i="36"/>
  <c r="N263" i="36"/>
  <c r="B263" i="36"/>
  <c r="N262" i="36"/>
  <c r="B262" i="36"/>
  <c r="N261" i="36"/>
  <c r="B261" i="36"/>
  <c r="N260" i="36"/>
  <c r="B260" i="36"/>
  <c r="N259" i="36"/>
  <c r="B259" i="36"/>
  <c r="N258" i="36"/>
  <c r="B258" i="36"/>
  <c r="N257" i="36"/>
  <c r="B257" i="36"/>
  <c r="N256" i="36"/>
  <c r="B256" i="36"/>
  <c r="N255" i="36"/>
  <c r="B255" i="36"/>
  <c r="N254" i="36"/>
  <c r="B254" i="36"/>
  <c r="N253" i="36"/>
  <c r="B253" i="36"/>
  <c r="N252" i="36"/>
  <c r="B252" i="36"/>
  <c r="N251" i="36"/>
  <c r="B251" i="36"/>
  <c r="N250" i="36"/>
  <c r="B250" i="36"/>
  <c r="N249" i="36"/>
  <c r="B249" i="36"/>
  <c r="N248" i="36"/>
  <c r="B248" i="36"/>
  <c r="N247" i="36"/>
  <c r="B247" i="36"/>
  <c r="N246" i="36"/>
  <c r="B246" i="36"/>
  <c r="N245" i="36"/>
  <c r="B245" i="36"/>
  <c r="N244" i="36"/>
  <c r="B244" i="36"/>
  <c r="N243" i="36"/>
  <c r="B243" i="36"/>
  <c r="N242" i="36"/>
  <c r="B242" i="36"/>
  <c r="N241" i="36"/>
  <c r="B241" i="36"/>
  <c r="N240" i="36"/>
  <c r="B240" i="36"/>
  <c r="N239" i="36"/>
  <c r="B239" i="36"/>
  <c r="N238" i="36"/>
  <c r="B238" i="36"/>
  <c r="N237" i="36"/>
  <c r="B237" i="36"/>
  <c r="N236" i="36"/>
  <c r="B236" i="36"/>
  <c r="N235" i="36"/>
  <c r="B235" i="36"/>
  <c r="N234" i="36"/>
  <c r="B234" i="36"/>
  <c r="N233" i="36"/>
  <c r="B233" i="36"/>
  <c r="N232" i="36"/>
  <c r="B232" i="36"/>
  <c r="N231" i="36"/>
  <c r="B231" i="36"/>
  <c r="N230" i="36"/>
  <c r="B230" i="36"/>
  <c r="N229" i="36"/>
  <c r="B229" i="36"/>
  <c r="N228" i="36"/>
  <c r="B228" i="36"/>
  <c r="N227" i="36"/>
  <c r="B227" i="36"/>
  <c r="N226" i="36"/>
  <c r="B226" i="36"/>
  <c r="N225" i="36"/>
  <c r="B225" i="36"/>
  <c r="N224" i="36"/>
  <c r="B224" i="36"/>
  <c r="N223" i="36"/>
  <c r="B223" i="36"/>
  <c r="N222" i="36"/>
  <c r="B222" i="36"/>
  <c r="N221" i="36"/>
  <c r="B221" i="36"/>
  <c r="N220" i="36"/>
  <c r="B220" i="36"/>
  <c r="N219" i="36"/>
  <c r="B219" i="36"/>
  <c r="N218" i="36"/>
  <c r="B218" i="36"/>
  <c r="N217" i="36"/>
  <c r="B217" i="36"/>
  <c r="N216" i="36"/>
  <c r="B216" i="36"/>
  <c r="N215" i="36"/>
  <c r="B215" i="36"/>
  <c r="N214" i="36"/>
  <c r="B214" i="36"/>
  <c r="N213" i="36"/>
  <c r="B213" i="36"/>
  <c r="N212" i="36"/>
  <c r="B212" i="36"/>
  <c r="N211" i="36"/>
  <c r="B211" i="36"/>
  <c r="N210" i="36"/>
  <c r="B210" i="36"/>
  <c r="N209" i="36"/>
  <c r="B209" i="36"/>
  <c r="N208" i="36"/>
  <c r="B208" i="36"/>
  <c r="N207" i="36"/>
  <c r="B207" i="36"/>
  <c r="N206" i="36"/>
  <c r="B206" i="36"/>
  <c r="N205" i="36"/>
  <c r="B205" i="36"/>
  <c r="N204" i="36"/>
  <c r="B204" i="36"/>
  <c r="N203" i="36"/>
  <c r="B203" i="36"/>
  <c r="N202" i="36"/>
  <c r="B202" i="36"/>
  <c r="N201" i="36"/>
  <c r="B201" i="36"/>
  <c r="N200" i="36"/>
  <c r="B200" i="36"/>
  <c r="N199" i="36"/>
  <c r="B199" i="36"/>
  <c r="N198" i="36"/>
  <c r="B198" i="36"/>
  <c r="N197" i="36"/>
  <c r="B197" i="36"/>
  <c r="N196" i="36"/>
  <c r="B196" i="36"/>
  <c r="N195" i="36"/>
  <c r="B195" i="36"/>
  <c r="N194" i="36"/>
  <c r="B194" i="36"/>
  <c r="N193" i="36"/>
  <c r="B193" i="36"/>
  <c r="N192" i="36"/>
  <c r="B192" i="36"/>
  <c r="N191" i="36"/>
  <c r="B191" i="36"/>
  <c r="N190" i="36"/>
  <c r="B190" i="36"/>
  <c r="N189" i="36"/>
  <c r="B189" i="36"/>
  <c r="N188" i="36"/>
  <c r="B188" i="36"/>
  <c r="N187" i="36"/>
  <c r="B187" i="36"/>
  <c r="N186" i="36"/>
  <c r="B186" i="36"/>
  <c r="N185" i="36"/>
  <c r="B185" i="36"/>
  <c r="N184" i="36"/>
  <c r="B184" i="36"/>
  <c r="N183" i="36"/>
  <c r="B183" i="36"/>
  <c r="N182" i="36"/>
  <c r="B182" i="36"/>
  <c r="N181" i="36"/>
  <c r="B181" i="36"/>
  <c r="N180" i="36"/>
  <c r="B180" i="36"/>
  <c r="N179" i="36"/>
  <c r="B179" i="36"/>
  <c r="N178" i="36"/>
  <c r="B178" i="36"/>
  <c r="N177" i="36"/>
  <c r="B177" i="36"/>
  <c r="N176" i="36"/>
  <c r="B176" i="36"/>
  <c r="N175" i="36"/>
  <c r="B175" i="36"/>
  <c r="N174" i="36"/>
  <c r="B174" i="36"/>
  <c r="N173" i="36"/>
  <c r="B173" i="36"/>
  <c r="N172" i="36"/>
  <c r="B172" i="36"/>
  <c r="N171" i="36"/>
  <c r="B171" i="36"/>
  <c r="N170" i="36"/>
  <c r="B170" i="36"/>
  <c r="N169" i="36"/>
  <c r="B169" i="36"/>
  <c r="N168" i="36"/>
  <c r="B168" i="36"/>
  <c r="N167" i="36"/>
  <c r="B167" i="36"/>
  <c r="N166" i="36"/>
  <c r="B166" i="36"/>
  <c r="N165" i="36"/>
  <c r="B165" i="36"/>
  <c r="N164" i="36"/>
  <c r="B164" i="36"/>
  <c r="N163" i="36"/>
  <c r="B163" i="36"/>
  <c r="N162" i="36"/>
  <c r="B162" i="36"/>
  <c r="N161" i="36"/>
  <c r="B161" i="36"/>
  <c r="N160" i="36"/>
  <c r="B160" i="36"/>
  <c r="N159" i="36"/>
  <c r="B159" i="36"/>
  <c r="N158" i="36"/>
  <c r="B158" i="36"/>
  <c r="N157" i="36"/>
  <c r="B157" i="36"/>
  <c r="N156" i="36"/>
  <c r="B156" i="36"/>
  <c r="N155" i="36"/>
  <c r="B155" i="36"/>
  <c r="N154" i="36"/>
  <c r="B154" i="36"/>
  <c r="N153" i="36"/>
  <c r="B153" i="36"/>
  <c r="N152" i="36"/>
  <c r="B152" i="36"/>
  <c r="N151" i="36"/>
  <c r="B151" i="36"/>
  <c r="N150" i="36"/>
  <c r="B150" i="36"/>
  <c r="N149" i="36"/>
  <c r="B149" i="36"/>
  <c r="N148" i="36"/>
  <c r="B148" i="36"/>
  <c r="N147" i="36"/>
  <c r="B147" i="36"/>
  <c r="N146" i="36"/>
  <c r="B146" i="36"/>
  <c r="N145" i="36"/>
  <c r="B145" i="36"/>
  <c r="N144" i="36"/>
  <c r="B144" i="36"/>
  <c r="N143" i="36"/>
  <c r="B143" i="36"/>
  <c r="N142" i="36"/>
  <c r="B142" i="36"/>
  <c r="N141" i="36"/>
  <c r="B141" i="36"/>
  <c r="N140" i="36"/>
  <c r="B140" i="36"/>
  <c r="N139" i="36"/>
  <c r="B139" i="36"/>
  <c r="N138" i="36"/>
  <c r="B138" i="36"/>
  <c r="N137" i="36"/>
  <c r="B137" i="36"/>
  <c r="N136" i="36"/>
  <c r="B136" i="36"/>
  <c r="N135" i="36"/>
  <c r="B135" i="36"/>
  <c r="N134" i="36"/>
  <c r="B134" i="36"/>
  <c r="N133" i="36"/>
  <c r="B133" i="36"/>
  <c r="N132" i="36"/>
  <c r="B132" i="36"/>
  <c r="N131" i="36"/>
  <c r="B131" i="36"/>
  <c r="N130" i="36"/>
  <c r="B130" i="36"/>
  <c r="N129" i="36"/>
  <c r="B129" i="36"/>
  <c r="N128" i="36"/>
  <c r="B128" i="36"/>
  <c r="N127" i="36"/>
  <c r="B127" i="36"/>
  <c r="N126" i="36"/>
  <c r="B126" i="36"/>
  <c r="N125" i="36"/>
  <c r="B125" i="36"/>
  <c r="N124" i="36"/>
  <c r="B124" i="36"/>
  <c r="N123" i="36"/>
  <c r="B123" i="36"/>
  <c r="N122" i="36"/>
  <c r="B122" i="36"/>
  <c r="N121" i="36"/>
  <c r="B121" i="36"/>
  <c r="N120" i="36"/>
  <c r="B120" i="36"/>
  <c r="N119" i="36"/>
  <c r="B119" i="36"/>
  <c r="N118" i="36"/>
  <c r="B118" i="36"/>
  <c r="N117" i="36"/>
  <c r="B117" i="36"/>
  <c r="N116" i="36"/>
  <c r="B116" i="36"/>
  <c r="N115" i="36"/>
  <c r="B115" i="36"/>
  <c r="N114" i="36"/>
  <c r="B114" i="36"/>
  <c r="N113" i="36"/>
  <c r="B113" i="36"/>
  <c r="N112" i="36"/>
  <c r="B112" i="36"/>
  <c r="N111" i="36"/>
  <c r="B111" i="36"/>
  <c r="N110" i="36"/>
  <c r="B110" i="36"/>
  <c r="N109" i="36"/>
  <c r="B109" i="36"/>
  <c r="N108" i="36"/>
  <c r="B108" i="36"/>
  <c r="N107" i="36"/>
  <c r="B107" i="36"/>
  <c r="N106" i="36"/>
  <c r="B106" i="36"/>
  <c r="N105" i="36"/>
  <c r="B105" i="36"/>
  <c r="N104" i="36"/>
  <c r="B104" i="36"/>
  <c r="N103" i="36"/>
  <c r="B103" i="36"/>
  <c r="N102" i="36"/>
  <c r="B102" i="36"/>
  <c r="N101" i="36"/>
  <c r="B101" i="36"/>
  <c r="N100" i="36"/>
  <c r="B100" i="36"/>
  <c r="N99" i="36"/>
  <c r="B99" i="36"/>
  <c r="N98" i="36"/>
  <c r="B98" i="36"/>
  <c r="N97" i="36"/>
  <c r="B97" i="36"/>
  <c r="N96" i="36"/>
  <c r="B96" i="36"/>
  <c r="N95" i="36"/>
  <c r="B95" i="36"/>
  <c r="N94" i="36"/>
  <c r="B94" i="36"/>
  <c r="N93" i="36"/>
  <c r="B93" i="36"/>
  <c r="N92" i="36"/>
  <c r="B92" i="36"/>
  <c r="N91" i="36"/>
  <c r="B91" i="36"/>
  <c r="N90" i="36"/>
  <c r="B90" i="36"/>
  <c r="N89" i="36"/>
  <c r="B89" i="36"/>
  <c r="N88" i="36"/>
  <c r="B88" i="36"/>
  <c r="N87" i="36"/>
  <c r="B87" i="36"/>
  <c r="N86" i="36"/>
  <c r="B86" i="36"/>
  <c r="N85" i="36"/>
  <c r="B85" i="36"/>
  <c r="N84" i="36"/>
  <c r="B84" i="36"/>
  <c r="N83" i="36"/>
  <c r="B83" i="36"/>
  <c r="N82" i="36"/>
  <c r="B82" i="36"/>
  <c r="N81" i="36"/>
  <c r="B81" i="36"/>
  <c r="N80" i="36"/>
  <c r="B80" i="36"/>
  <c r="N79" i="36"/>
  <c r="B79" i="36"/>
  <c r="N78" i="36"/>
  <c r="B78" i="36"/>
  <c r="N77" i="36"/>
  <c r="B77" i="36"/>
  <c r="N76" i="36"/>
  <c r="B76" i="36"/>
  <c r="N75" i="36"/>
  <c r="B75" i="36"/>
  <c r="N74" i="36"/>
  <c r="B74" i="36"/>
  <c r="N73" i="36"/>
  <c r="B73" i="36"/>
  <c r="N72" i="36"/>
  <c r="B72" i="36"/>
  <c r="N71" i="36"/>
  <c r="B71" i="36"/>
  <c r="N70" i="36"/>
  <c r="B70" i="36"/>
  <c r="N69" i="36"/>
  <c r="B69" i="36"/>
  <c r="N68" i="36"/>
  <c r="B68" i="36"/>
  <c r="N67" i="36"/>
  <c r="B67" i="36"/>
  <c r="N66" i="36"/>
  <c r="B66" i="36"/>
  <c r="N65" i="36"/>
  <c r="B65" i="36"/>
  <c r="N64" i="36"/>
  <c r="B64" i="36"/>
  <c r="N63" i="36"/>
  <c r="B63" i="36"/>
  <c r="N62" i="36"/>
  <c r="B62" i="36"/>
  <c r="N61" i="36"/>
  <c r="B61" i="36"/>
  <c r="N60" i="36"/>
  <c r="B60" i="36"/>
  <c r="N59" i="36"/>
  <c r="B59" i="36"/>
  <c r="N58" i="36"/>
  <c r="B58" i="36"/>
  <c r="N57" i="36"/>
  <c r="B57" i="36"/>
  <c r="N56" i="36"/>
  <c r="B56" i="36"/>
  <c r="N55" i="36"/>
  <c r="B55" i="36"/>
  <c r="N54" i="36"/>
  <c r="B54" i="36"/>
  <c r="N53" i="36"/>
  <c r="B53" i="36"/>
  <c r="N52" i="36"/>
  <c r="B52" i="36"/>
  <c r="N51" i="36"/>
  <c r="B51" i="36"/>
  <c r="N50" i="36"/>
  <c r="B50" i="36"/>
  <c r="N49" i="36"/>
  <c r="B49" i="36"/>
  <c r="N48" i="36"/>
  <c r="B48" i="36"/>
  <c r="N47" i="36"/>
  <c r="B47" i="36"/>
  <c r="N46" i="36"/>
  <c r="B46" i="36"/>
  <c r="N45" i="36"/>
  <c r="B45" i="36"/>
  <c r="N44" i="36"/>
  <c r="B44" i="36"/>
  <c r="N43" i="36"/>
  <c r="B43" i="36"/>
  <c r="N42" i="36"/>
  <c r="B42" i="36"/>
  <c r="N41" i="36"/>
  <c r="B41" i="36"/>
  <c r="N40" i="36"/>
  <c r="B40" i="36"/>
  <c r="N39" i="36"/>
  <c r="B39" i="36"/>
  <c r="N38" i="36"/>
  <c r="B38" i="36"/>
  <c r="N37" i="36"/>
  <c r="B37" i="36"/>
  <c r="N36" i="36"/>
  <c r="B36" i="36"/>
  <c r="N35" i="36"/>
  <c r="B35" i="36"/>
  <c r="N34" i="36"/>
  <c r="B34" i="36"/>
  <c r="N33" i="36"/>
  <c r="B33" i="36"/>
  <c r="N32" i="36"/>
  <c r="B32" i="36"/>
  <c r="N31" i="36"/>
  <c r="B31" i="36"/>
  <c r="N30" i="36"/>
  <c r="B30" i="36"/>
  <c r="N29" i="36"/>
  <c r="B29" i="36"/>
  <c r="N28" i="36"/>
  <c r="B28" i="36"/>
  <c r="N27" i="36"/>
  <c r="B27" i="36"/>
  <c r="N26" i="36"/>
  <c r="B26" i="36"/>
  <c r="N25" i="36"/>
  <c r="B25" i="36"/>
  <c r="N24" i="36"/>
  <c r="B24" i="36"/>
  <c r="N23" i="36"/>
  <c r="B23" i="36"/>
  <c r="N22" i="36"/>
  <c r="B22" i="36"/>
  <c r="N21" i="36"/>
  <c r="B21" i="36"/>
  <c r="N20" i="36"/>
  <c r="B20" i="36"/>
  <c r="N19" i="36"/>
  <c r="B19" i="36"/>
  <c r="N18" i="36"/>
  <c r="B18" i="36"/>
  <c r="N17" i="36"/>
  <c r="B17" i="36"/>
  <c r="N16" i="36"/>
  <c r="B16" i="36"/>
  <c r="N15" i="36"/>
  <c r="B15" i="36"/>
  <c r="N14" i="36"/>
  <c r="B14" i="36"/>
  <c r="N13" i="36"/>
  <c r="B13" i="36"/>
  <c r="B12" i="36"/>
  <c r="P1355" i="35"/>
  <c r="B1355" i="35"/>
  <c r="P1354" i="35"/>
  <c r="B1354" i="35"/>
  <c r="P1353" i="35"/>
  <c r="B1353" i="35"/>
  <c r="P1352" i="35"/>
  <c r="B1352" i="35"/>
  <c r="P1351" i="35"/>
  <c r="B1351" i="35"/>
  <c r="P1350" i="35"/>
  <c r="B1350" i="35"/>
  <c r="P1349" i="35"/>
  <c r="B1349" i="35"/>
  <c r="P1348" i="35"/>
  <c r="B1348" i="35"/>
  <c r="P1347" i="35"/>
  <c r="B1347" i="35"/>
  <c r="P1346" i="35"/>
  <c r="B1346" i="35"/>
  <c r="P1345" i="35"/>
  <c r="B1345" i="35"/>
  <c r="P1344" i="35"/>
  <c r="B1344" i="35"/>
  <c r="P1343" i="35"/>
  <c r="B1343" i="35"/>
  <c r="P1342" i="35"/>
  <c r="B1342" i="35"/>
  <c r="P1341" i="35"/>
  <c r="B1341" i="35"/>
  <c r="P1340" i="35"/>
  <c r="B1340" i="35"/>
  <c r="P1339" i="35"/>
  <c r="B1339" i="35"/>
  <c r="P1338" i="35"/>
  <c r="B1338" i="35"/>
  <c r="P1337" i="35"/>
  <c r="B1337" i="35"/>
  <c r="P1336" i="35"/>
  <c r="B1336" i="35"/>
  <c r="P1335" i="35"/>
  <c r="B1335" i="35"/>
  <c r="P1334" i="35"/>
  <c r="B1334" i="35"/>
  <c r="P1333" i="35"/>
  <c r="B1333" i="35"/>
  <c r="P1332" i="35"/>
  <c r="B1332" i="35"/>
  <c r="P1331" i="35"/>
  <c r="B1331" i="35"/>
  <c r="P1330" i="35"/>
  <c r="B1330" i="35"/>
  <c r="P1329" i="35"/>
  <c r="B1329" i="35"/>
  <c r="P1328" i="35"/>
  <c r="B1328" i="35"/>
  <c r="P1327" i="35"/>
  <c r="B1327" i="35"/>
  <c r="P1326" i="35"/>
  <c r="B1326" i="35"/>
  <c r="P1325" i="35"/>
  <c r="B1325" i="35"/>
  <c r="P1324" i="35"/>
  <c r="B1324" i="35"/>
  <c r="P1323" i="35"/>
  <c r="B1323" i="35"/>
  <c r="P1322" i="35"/>
  <c r="B1322" i="35"/>
  <c r="P1321" i="35"/>
  <c r="B1321" i="35"/>
  <c r="P1320" i="35"/>
  <c r="B1320" i="35"/>
  <c r="P1319" i="35"/>
  <c r="B1319" i="35"/>
  <c r="P1318" i="35"/>
  <c r="B1318" i="35"/>
  <c r="P1317" i="35"/>
  <c r="B1317" i="35"/>
  <c r="P1316" i="35"/>
  <c r="B1316" i="35"/>
  <c r="P1315" i="35"/>
  <c r="B1315" i="35"/>
  <c r="P1314" i="35"/>
  <c r="B1314" i="35"/>
  <c r="P1313" i="35"/>
  <c r="B1313" i="35"/>
  <c r="P1312" i="35"/>
  <c r="B1312" i="35"/>
  <c r="P1311" i="35"/>
  <c r="B1311" i="35"/>
  <c r="P1310" i="35"/>
  <c r="B1310" i="35"/>
  <c r="P1309" i="35"/>
  <c r="B1309" i="35"/>
  <c r="P1308" i="35"/>
  <c r="B1308" i="35"/>
  <c r="P1307" i="35"/>
  <c r="B1307" i="35"/>
  <c r="P1306" i="35"/>
  <c r="B1306" i="35"/>
  <c r="P1305" i="35"/>
  <c r="B1305" i="35"/>
  <c r="P1304" i="35"/>
  <c r="B1304" i="35"/>
  <c r="P1303" i="35"/>
  <c r="B1303" i="35"/>
  <c r="P1302" i="35"/>
  <c r="B1302" i="35"/>
  <c r="P1301" i="35"/>
  <c r="B1301" i="35"/>
  <c r="P1300" i="35"/>
  <c r="B1300" i="35"/>
  <c r="P1299" i="35"/>
  <c r="B1299" i="35"/>
  <c r="P1298" i="35"/>
  <c r="B1298" i="35"/>
  <c r="P1297" i="35"/>
  <c r="B1297" i="35"/>
  <c r="P1296" i="35"/>
  <c r="B1296" i="35"/>
  <c r="P1295" i="35"/>
  <c r="B1295" i="35"/>
  <c r="P1294" i="35"/>
  <c r="B1294" i="35"/>
  <c r="P1293" i="35"/>
  <c r="B1293" i="35"/>
  <c r="P1292" i="35"/>
  <c r="B1292" i="35"/>
  <c r="P1291" i="35"/>
  <c r="B1291" i="35"/>
  <c r="P1290" i="35"/>
  <c r="B1290" i="35"/>
  <c r="P1289" i="35"/>
  <c r="B1289" i="35"/>
  <c r="P1288" i="35"/>
  <c r="B1288" i="35"/>
  <c r="P1287" i="35"/>
  <c r="B1287" i="35"/>
  <c r="P1286" i="35"/>
  <c r="B1286" i="35"/>
  <c r="P1285" i="35"/>
  <c r="B1285" i="35"/>
  <c r="P1284" i="35"/>
  <c r="B1284" i="35"/>
  <c r="P1283" i="35"/>
  <c r="B1283" i="35"/>
  <c r="P1282" i="35"/>
  <c r="B1282" i="35"/>
  <c r="P1281" i="35"/>
  <c r="B1281" i="35"/>
  <c r="P1280" i="35"/>
  <c r="B1280" i="35"/>
  <c r="P1279" i="35"/>
  <c r="B1279" i="35"/>
  <c r="P1278" i="35"/>
  <c r="B1278" i="35"/>
  <c r="P1277" i="35"/>
  <c r="B1277" i="35"/>
  <c r="P1276" i="35"/>
  <c r="B1276" i="35"/>
  <c r="P1275" i="35"/>
  <c r="B1275" i="35"/>
  <c r="P1274" i="35"/>
  <c r="B1274" i="35"/>
  <c r="P1273" i="35"/>
  <c r="B1273" i="35"/>
  <c r="P1272" i="35"/>
  <c r="B1272" i="35"/>
  <c r="P1271" i="35"/>
  <c r="B1271" i="35"/>
  <c r="P1270" i="35"/>
  <c r="B1270" i="35"/>
  <c r="P1269" i="35"/>
  <c r="B1269" i="35"/>
  <c r="P1268" i="35"/>
  <c r="B1268" i="35"/>
  <c r="P1267" i="35"/>
  <c r="B1267" i="35"/>
  <c r="P1266" i="35"/>
  <c r="B1266" i="35"/>
  <c r="P1265" i="35"/>
  <c r="B1265" i="35"/>
  <c r="P1264" i="35"/>
  <c r="B1264" i="35"/>
  <c r="P1263" i="35"/>
  <c r="B1263" i="35"/>
  <c r="P1262" i="35"/>
  <c r="B1262" i="35"/>
  <c r="P1261" i="35"/>
  <c r="B1261" i="35"/>
  <c r="P1260" i="35"/>
  <c r="B1260" i="35"/>
  <c r="P1259" i="35"/>
  <c r="B1259" i="35"/>
  <c r="P1258" i="35"/>
  <c r="B1258" i="35"/>
  <c r="P1257" i="35"/>
  <c r="B1257" i="35"/>
  <c r="P1256" i="35"/>
  <c r="B1256" i="35"/>
  <c r="P1255" i="35"/>
  <c r="B1255" i="35"/>
  <c r="P1254" i="35"/>
  <c r="B1254" i="35"/>
  <c r="P1253" i="35"/>
  <c r="B1253" i="35"/>
  <c r="P1252" i="35"/>
  <c r="B1252" i="35"/>
  <c r="P1251" i="35"/>
  <c r="B1251" i="35"/>
  <c r="P1250" i="35"/>
  <c r="B1250" i="35"/>
  <c r="P1249" i="35"/>
  <c r="B1249" i="35"/>
  <c r="P1248" i="35"/>
  <c r="B1248" i="35"/>
  <c r="P1247" i="35"/>
  <c r="B1247" i="35"/>
  <c r="P1246" i="35"/>
  <c r="B1246" i="35"/>
  <c r="P1245" i="35"/>
  <c r="B1245" i="35"/>
  <c r="P1244" i="35"/>
  <c r="B1244" i="35"/>
  <c r="P1243" i="35"/>
  <c r="B1243" i="35"/>
  <c r="P1242" i="35"/>
  <c r="B1242" i="35"/>
  <c r="P1241" i="35"/>
  <c r="B1241" i="35"/>
  <c r="P1240" i="35"/>
  <c r="B1240" i="35"/>
  <c r="P1239" i="35"/>
  <c r="B1239" i="35"/>
  <c r="P1238" i="35"/>
  <c r="B1238" i="35"/>
  <c r="P1237" i="35"/>
  <c r="B1237" i="35"/>
  <c r="P1236" i="35"/>
  <c r="B1236" i="35"/>
  <c r="P1235" i="35"/>
  <c r="B1235" i="35"/>
  <c r="P1234" i="35"/>
  <c r="B1234" i="35"/>
  <c r="P1233" i="35"/>
  <c r="B1233" i="35"/>
  <c r="P1232" i="35"/>
  <c r="B1232" i="35"/>
  <c r="P1231" i="35"/>
  <c r="B1231" i="35"/>
  <c r="P1230" i="35"/>
  <c r="B1230" i="35"/>
  <c r="P1229" i="35"/>
  <c r="B1229" i="35"/>
  <c r="P1228" i="35"/>
  <c r="B1228" i="35"/>
  <c r="P1227" i="35"/>
  <c r="B1227" i="35"/>
  <c r="P1226" i="35"/>
  <c r="B1226" i="35"/>
  <c r="P1225" i="35"/>
  <c r="B1225" i="35"/>
  <c r="P1224" i="35"/>
  <c r="B1224" i="35"/>
  <c r="P1223" i="35"/>
  <c r="B1223" i="35"/>
  <c r="P1222" i="35"/>
  <c r="B1222" i="35"/>
  <c r="P1221" i="35"/>
  <c r="B1221" i="35"/>
  <c r="P1220" i="35"/>
  <c r="B1220" i="35"/>
  <c r="P1219" i="35"/>
  <c r="B1219" i="35"/>
  <c r="P1218" i="35"/>
  <c r="B1218" i="35"/>
  <c r="P1217" i="35"/>
  <c r="B1217" i="35"/>
  <c r="P1216" i="35"/>
  <c r="B1216" i="35"/>
  <c r="P1215" i="35"/>
  <c r="B1215" i="35"/>
  <c r="P1214" i="35"/>
  <c r="B1214" i="35"/>
  <c r="P1213" i="35"/>
  <c r="B1213" i="35"/>
  <c r="P1212" i="35"/>
  <c r="B1212" i="35"/>
  <c r="P1211" i="35"/>
  <c r="B1211" i="35"/>
  <c r="P1210" i="35"/>
  <c r="B1210" i="35"/>
  <c r="P1209" i="35"/>
  <c r="B1209" i="35"/>
  <c r="P1208" i="35"/>
  <c r="B1208" i="35"/>
  <c r="P1207" i="35"/>
  <c r="B1207" i="35"/>
  <c r="P1206" i="35"/>
  <c r="B1206" i="35"/>
  <c r="P1205" i="35"/>
  <c r="B1205" i="35"/>
  <c r="P1204" i="35"/>
  <c r="B1204" i="35"/>
  <c r="P1203" i="35"/>
  <c r="B1203" i="35"/>
  <c r="P1202" i="35"/>
  <c r="B1202" i="35"/>
  <c r="P1201" i="35"/>
  <c r="B1201" i="35"/>
  <c r="P1200" i="35"/>
  <c r="B1200" i="35"/>
  <c r="P1199" i="35"/>
  <c r="B1199" i="35"/>
  <c r="P1198" i="35"/>
  <c r="B1198" i="35"/>
  <c r="P1197" i="35"/>
  <c r="B1197" i="35"/>
  <c r="P1196" i="35"/>
  <c r="B1196" i="35"/>
  <c r="P1195" i="35"/>
  <c r="B1195" i="35"/>
  <c r="P1194" i="35"/>
  <c r="B1194" i="35"/>
  <c r="P1193" i="35"/>
  <c r="B1193" i="35"/>
  <c r="P1192" i="35"/>
  <c r="B1192" i="35"/>
  <c r="P1191" i="35"/>
  <c r="B1191" i="35"/>
  <c r="P1190" i="35"/>
  <c r="B1190" i="35"/>
  <c r="P1189" i="35"/>
  <c r="B1189" i="35"/>
  <c r="P1188" i="35"/>
  <c r="B1188" i="35"/>
  <c r="P1187" i="35"/>
  <c r="B1187" i="35"/>
  <c r="P1186" i="35"/>
  <c r="B1186" i="35"/>
  <c r="P1185" i="35"/>
  <c r="B1185" i="35"/>
  <c r="P1184" i="35"/>
  <c r="B1184" i="35"/>
  <c r="P1183" i="35"/>
  <c r="B1183" i="35"/>
  <c r="P1182" i="35"/>
  <c r="B1182" i="35"/>
  <c r="P1181" i="35"/>
  <c r="B1181" i="35"/>
  <c r="P1180" i="35"/>
  <c r="B1180" i="35"/>
  <c r="P1179" i="35"/>
  <c r="B1179" i="35"/>
  <c r="P1178" i="35"/>
  <c r="B1178" i="35"/>
  <c r="P1177" i="35"/>
  <c r="B1177" i="35"/>
  <c r="P1176" i="35"/>
  <c r="B1176" i="35"/>
  <c r="P1175" i="35"/>
  <c r="B1175" i="35"/>
  <c r="P1174" i="35"/>
  <c r="B1174" i="35"/>
  <c r="P1173" i="35"/>
  <c r="B1173" i="35"/>
  <c r="P1172" i="35"/>
  <c r="B1172" i="35"/>
  <c r="P1171" i="35"/>
  <c r="B1171" i="35"/>
  <c r="P1170" i="35"/>
  <c r="B1170" i="35"/>
  <c r="P1169" i="35"/>
  <c r="B1169" i="35"/>
  <c r="P1168" i="35"/>
  <c r="B1168" i="35"/>
  <c r="P1167" i="35"/>
  <c r="B1167" i="35"/>
  <c r="P1166" i="35"/>
  <c r="B1166" i="35"/>
  <c r="P1165" i="35"/>
  <c r="B1165" i="35"/>
  <c r="P1164" i="35"/>
  <c r="B1164" i="35"/>
  <c r="P1163" i="35"/>
  <c r="B1163" i="35"/>
  <c r="P1162" i="35"/>
  <c r="B1162" i="35"/>
  <c r="P1161" i="35"/>
  <c r="B1161" i="35"/>
  <c r="P1160" i="35"/>
  <c r="B1160" i="35"/>
  <c r="P1159" i="35"/>
  <c r="B1159" i="35"/>
  <c r="P1158" i="35"/>
  <c r="B1158" i="35"/>
  <c r="P1157" i="35"/>
  <c r="B1157" i="35"/>
  <c r="P1156" i="35"/>
  <c r="B1156" i="35"/>
  <c r="P1155" i="35"/>
  <c r="B1155" i="35"/>
  <c r="P1154" i="35"/>
  <c r="B1154" i="35"/>
  <c r="P1153" i="35"/>
  <c r="B1153" i="35"/>
  <c r="P1152" i="35"/>
  <c r="B1152" i="35"/>
  <c r="P1151" i="35"/>
  <c r="B1151" i="35"/>
  <c r="P1150" i="35"/>
  <c r="B1150" i="35"/>
  <c r="P1149" i="35"/>
  <c r="B1149" i="35"/>
  <c r="P1148" i="35"/>
  <c r="B1148" i="35"/>
  <c r="P1147" i="35"/>
  <c r="B1147" i="35"/>
  <c r="P1146" i="35"/>
  <c r="B1146" i="35"/>
  <c r="P1145" i="35"/>
  <c r="B1145" i="35"/>
  <c r="P1144" i="35"/>
  <c r="B1144" i="35"/>
  <c r="P1143" i="35"/>
  <c r="B1143" i="35"/>
  <c r="P1142" i="35"/>
  <c r="B1142" i="35"/>
  <c r="P1141" i="35"/>
  <c r="B1141" i="35"/>
  <c r="P1140" i="35"/>
  <c r="B1140" i="35"/>
  <c r="P1139" i="35"/>
  <c r="B1139" i="35"/>
  <c r="P1138" i="35"/>
  <c r="B1138" i="35"/>
  <c r="P1137" i="35"/>
  <c r="B1137" i="35"/>
  <c r="P1136" i="35"/>
  <c r="B1136" i="35"/>
  <c r="P1135" i="35"/>
  <c r="B1135" i="35"/>
  <c r="P1134" i="35"/>
  <c r="B1134" i="35"/>
  <c r="P1133" i="35"/>
  <c r="B1133" i="35"/>
  <c r="P1132" i="35"/>
  <c r="B1132" i="35"/>
  <c r="P1131" i="35"/>
  <c r="B1131" i="35"/>
  <c r="P1130" i="35"/>
  <c r="B1130" i="35"/>
  <c r="P1129" i="35"/>
  <c r="B1129" i="35"/>
  <c r="P1128" i="35"/>
  <c r="B1128" i="35"/>
  <c r="P1127" i="35"/>
  <c r="B1127" i="35"/>
  <c r="P1126" i="35"/>
  <c r="B1126" i="35"/>
  <c r="P1125" i="35"/>
  <c r="B1125" i="35"/>
  <c r="P1124" i="35"/>
  <c r="B1124" i="35"/>
  <c r="P1123" i="35"/>
  <c r="B1123" i="35"/>
  <c r="P1122" i="35"/>
  <c r="B1122" i="35"/>
  <c r="P1121" i="35"/>
  <c r="B1121" i="35"/>
  <c r="P1120" i="35"/>
  <c r="B1120" i="35"/>
  <c r="P1119" i="35"/>
  <c r="B1119" i="35"/>
  <c r="P1118" i="35"/>
  <c r="B1118" i="35"/>
  <c r="P1117" i="35"/>
  <c r="B1117" i="35"/>
  <c r="P1116" i="35"/>
  <c r="B1116" i="35"/>
  <c r="P1115" i="35"/>
  <c r="B1115" i="35"/>
  <c r="P1114" i="35"/>
  <c r="B1114" i="35"/>
  <c r="P1113" i="35"/>
  <c r="B1113" i="35"/>
  <c r="P1112" i="35"/>
  <c r="B1112" i="35"/>
  <c r="P1111" i="35"/>
  <c r="B1111" i="35"/>
  <c r="P1110" i="35"/>
  <c r="B1110" i="35"/>
  <c r="P1109" i="35"/>
  <c r="B1109" i="35"/>
  <c r="P1108" i="35"/>
  <c r="B1108" i="35"/>
  <c r="P1107" i="35"/>
  <c r="B1107" i="35"/>
  <c r="P1106" i="35"/>
  <c r="B1106" i="35"/>
  <c r="P1105" i="35"/>
  <c r="B1105" i="35"/>
  <c r="P1104" i="35"/>
  <c r="B1104" i="35"/>
  <c r="P1103" i="35"/>
  <c r="B1103" i="35"/>
  <c r="P1102" i="35"/>
  <c r="B1102" i="35"/>
  <c r="P1101" i="35"/>
  <c r="B1101" i="35"/>
  <c r="P1100" i="35"/>
  <c r="B1100" i="35"/>
  <c r="P1099" i="35"/>
  <c r="B1099" i="35"/>
  <c r="P1098" i="35"/>
  <c r="B1098" i="35"/>
  <c r="P1097" i="35"/>
  <c r="B1097" i="35"/>
  <c r="P1096" i="35"/>
  <c r="B1096" i="35"/>
  <c r="P1095" i="35"/>
  <c r="B1095" i="35"/>
  <c r="P1094" i="35"/>
  <c r="B1094" i="35"/>
  <c r="P1093" i="35"/>
  <c r="B1093" i="35"/>
  <c r="P1092" i="35"/>
  <c r="B1092" i="35"/>
  <c r="P1091" i="35"/>
  <c r="B1091" i="35"/>
  <c r="P1090" i="35"/>
  <c r="B1090" i="35"/>
  <c r="P1089" i="35"/>
  <c r="B1089" i="35"/>
  <c r="P1088" i="35"/>
  <c r="B1088" i="35"/>
  <c r="P1087" i="35"/>
  <c r="B1087" i="35"/>
  <c r="P1086" i="35"/>
  <c r="B1086" i="35"/>
  <c r="P1085" i="35"/>
  <c r="B1085" i="35"/>
  <c r="P1084" i="35"/>
  <c r="B1084" i="35"/>
  <c r="P1083" i="35"/>
  <c r="B1083" i="35"/>
  <c r="P1082" i="35"/>
  <c r="B1082" i="35"/>
  <c r="P1081" i="35"/>
  <c r="B1081" i="35"/>
  <c r="P1080" i="35"/>
  <c r="B1080" i="35"/>
  <c r="P1079" i="35"/>
  <c r="B1079" i="35"/>
  <c r="P1078" i="35"/>
  <c r="B1078" i="35"/>
  <c r="P1077" i="35"/>
  <c r="B1077" i="35"/>
  <c r="P1076" i="35"/>
  <c r="B1076" i="35"/>
  <c r="P1075" i="35"/>
  <c r="B1075" i="35"/>
  <c r="P1074" i="35"/>
  <c r="B1074" i="35"/>
  <c r="P1073" i="35"/>
  <c r="B1073" i="35"/>
  <c r="P1072" i="35"/>
  <c r="B1072" i="35"/>
  <c r="P1071" i="35"/>
  <c r="B1071" i="35"/>
  <c r="P1070" i="35"/>
  <c r="B1070" i="35"/>
  <c r="P1069" i="35"/>
  <c r="B1069" i="35"/>
  <c r="P1068" i="35"/>
  <c r="B1068" i="35"/>
  <c r="P1067" i="35"/>
  <c r="B1067" i="35"/>
  <c r="P1066" i="35"/>
  <c r="B1066" i="35"/>
  <c r="P1065" i="35"/>
  <c r="B1065" i="35"/>
  <c r="P1064" i="35"/>
  <c r="B1064" i="35"/>
  <c r="P1063" i="35"/>
  <c r="B1063" i="35"/>
  <c r="P1062" i="35"/>
  <c r="B1062" i="35"/>
  <c r="P1061" i="35"/>
  <c r="B1061" i="35"/>
  <c r="P1060" i="35"/>
  <c r="B1060" i="35"/>
  <c r="P1059" i="35"/>
  <c r="B1059" i="35"/>
  <c r="P1058" i="35"/>
  <c r="B1058" i="35"/>
  <c r="P1057" i="35"/>
  <c r="B1057" i="35"/>
  <c r="P1056" i="35"/>
  <c r="B1056" i="35"/>
  <c r="P1055" i="35"/>
  <c r="B1055" i="35"/>
  <c r="P1054" i="35"/>
  <c r="B1054" i="35"/>
  <c r="P1053" i="35"/>
  <c r="B1053" i="35"/>
  <c r="P1052" i="35"/>
  <c r="B1052" i="35"/>
  <c r="P1051" i="35"/>
  <c r="B1051" i="35"/>
  <c r="P1050" i="35"/>
  <c r="B1050" i="35"/>
  <c r="P1049" i="35"/>
  <c r="B1049" i="35"/>
  <c r="P1048" i="35"/>
  <c r="B1048" i="35"/>
  <c r="P1047" i="35"/>
  <c r="B1047" i="35"/>
  <c r="P1046" i="35"/>
  <c r="B1046" i="35"/>
  <c r="P1045" i="35"/>
  <c r="B1045" i="35"/>
  <c r="P1044" i="35"/>
  <c r="B1044" i="35"/>
  <c r="P1043" i="35"/>
  <c r="B1043" i="35"/>
  <c r="P1042" i="35"/>
  <c r="B1042" i="35"/>
  <c r="P1041" i="35"/>
  <c r="B1041" i="35"/>
  <c r="P1040" i="35"/>
  <c r="B1040" i="35"/>
  <c r="P1039" i="35"/>
  <c r="B1039" i="35"/>
  <c r="P1038" i="35"/>
  <c r="B1038" i="35"/>
  <c r="P1037" i="35"/>
  <c r="B1037" i="35"/>
  <c r="P1036" i="35"/>
  <c r="B1036" i="35"/>
  <c r="P1035" i="35"/>
  <c r="B1035" i="35"/>
  <c r="P1034" i="35"/>
  <c r="B1034" i="35"/>
  <c r="P1033" i="35"/>
  <c r="B1033" i="35"/>
  <c r="P1032" i="35"/>
  <c r="B1032" i="35"/>
  <c r="P1031" i="35"/>
  <c r="B1031" i="35"/>
  <c r="P1030" i="35"/>
  <c r="B1030" i="35"/>
  <c r="P1029" i="35"/>
  <c r="B1029" i="35"/>
  <c r="P1028" i="35"/>
  <c r="B1028" i="35"/>
  <c r="P1027" i="35"/>
  <c r="B1027" i="35"/>
  <c r="P1026" i="35"/>
  <c r="B1026" i="35"/>
  <c r="P1025" i="35"/>
  <c r="B1025" i="35"/>
  <c r="P1024" i="35"/>
  <c r="B1024" i="35"/>
  <c r="P1023" i="35"/>
  <c r="B1023" i="35"/>
  <c r="P1022" i="35"/>
  <c r="B1022" i="35"/>
  <c r="P1021" i="35"/>
  <c r="B1021" i="35"/>
  <c r="P1020" i="35"/>
  <c r="B1020" i="35"/>
  <c r="P1019" i="35"/>
  <c r="B1019" i="35"/>
  <c r="P1018" i="35"/>
  <c r="B1018" i="35"/>
  <c r="P1017" i="35"/>
  <c r="B1017" i="35"/>
  <c r="P1016" i="35"/>
  <c r="B1016" i="35"/>
  <c r="P1015" i="35"/>
  <c r="B1015" i="35"/>
  <c r="P1014" i="35"/>
  <c r="B1014" i="35"/>
  <c r="P1013" i="35"/>
  <c r="B1013" i="35"/>
  <c r="P1012" i="35"/>
  <c r="B1012" i="35"/>
  <c r="P1011" i="35"/>
  <c r="B1011" i="35"/>
  <c r="P1010" i="35"/>
  <c r="B1010" i="35"/>
  <c r="P1009" i="35"/>
  <c r="B1009" i="35"/>
  <c r="P1008" i="35"/>
  <c r="B1008" i="35"/>
  <c r="P1007" i="35"/>
  <c r="B1007" i="35"/>
  <c r="P1006" i="35"/>
  <c r="B1006" i="35"/>
  <c r="P1005" i="35"/>
  <c r="B1005" i="35"/>
  <c r="P1004" i="35"/>
  <c r="B1004" i="35"/>
  <c r="P1003" i="35"/>
  <c r="B1003" i="35"/>
  <c r="P1002" i="35"/>
  <c r="B1002" i="35"/>
  <c r="P1001" i="35"/>
  <c r="B1001" i="35"/>
  <c r="P1000" i="35"/>
  <c r="B1000" i="35"/>
  <c r="P999" i="35"/>
  <c r="B999" i="35"/>
  <c r="P998" i="35"/>
  <c r="B998" i="35"/>
  <c r="P997" i="35"/>
  <c r="B997" i="35"/>
  <c r="P996" i="35"/>
  <c r="B996" i="35"/>
  <c r="P995" i="35"/>
  <c r="B995" i="35"/>
  <c r="P994" i="35"/>
  <c r="B994" i="35"/>
  <c r="P993" i="35"/>
  <c r="B993" i="35"/>
  <c r="P992" i="35"/>
  <c r="B992" i="35"/>
  <c r="P991" i="35"/>
  <c r="B991" i="35"/>
  <c r="P990" i="35"/>
  <c r="B990" i="35"/>
  <c r="P989" i="35"/>
  <c r="B989" i="35"/>
  <c r="P988" i="35"/>
  <c r="B988" i="35"/>
  <c r="P987" i="35"/>
  <c r="B987" i="35"/>
  <c r="P986" i="35"/>
  <c r="B986" i="35"/>
  <c r="P985" i="35"/>
  <c r="B985" i="35"/>
  <c r="P984" i="35"/>
  <c r="B984" i="35"/>
  <c r="P983" i="35"/>
  <c r="B983" i="35"/>
  <c r="P982" i="35"/>
  <c r="B982" i="35"/>
  <c r="P981" i="35"/>
  <c r="B981" i="35"/>
  <c r="P980" i="35"/>
  <c r="B980" i="35"/>
  <c r="P979" i="35"/>
  <c r="B979" i="35"/>
  <c r="P978" i="35"/>
  <c r="B978" i="35"/>
  <c r="P977" i="35"/>
  <c r="B977" i="35"/>
  <c r="P976" i="35"/>
  <c r="B976" i="35"/>
  <c r="P975" i="35"/>
  <c r="B975" i="35"/>
  <c r="P974" i="35"/>
  <c r="B974" i="35"/>
  <c r="P973" i="35"/>
  <c r="B973" i="35"/>
  <c r="P972" i="35"/>
  <c r="B972" i="35"/>
  <c r="P971" i="35"/>
  <c r="B971" i="35"/>
  <c r="P970" i="35"/>
  <c r="B970" i="35"/>
  <c r="P969" i="35"/>
  <c r="B969" i="35"/>
  <c r="P968" i="35"/>
  <c r="B968" i="35"/>
  <c r="P967" i="35"/>
  <c r="B967" i="35"/>
  <c r="P966" i="35"/>
  <c r="B966" i="35"/>
  <c r="P965" i="35"/>
  <c r="B965" i="35"/>
  <c r="P964" i="35"/>
  <c r="B964" i="35"/>
  <c r="P963" i="35"/>
  <c r="B963" i="35"/>
  <c r="P962" i="35"/>
  <c r="B962" i="35"/>
  <c r="P961" i="35"/>
  <c r="B961" i="35"/>
  <c r="P960" i="35"/>
  <c r="B960" i="35"/>
  <c r="P959" i="35"/>
  <c r="B959" i="35"/>
  <c r="P958" i="35"/>
  <c r="B958" i="35"/>
  <c r="P957" i="35"/>
  <c r="B957" i="35"/>
  <c r="P956" i="35"/>
  <c r="B956" i="35"/>
  <c r="P955" i="35"/>
  <c r="B955" i="35"/>
  <c r="P954" i="35"/>
  <c r="B954" i="35"/>
  <c r="P953" i="35"/>
  <c r="B953" i="35"/>
  <c r="P952" i="35"/>
  <c r="B952" i="35"/>
  <c r="P951" i="35"/>
  <c r="B951" i="35"/>
  <c r="P950" i="35"/>
  <c r="B950" i="35"/>
  <c r="P949" i="35"/>
  <c r="B949" i="35"/>
  <c r="P948" i="35"/>
  <c r="B948" i="35"/>
  <c r="P947" i="35"/>
  <c r="B947" i="35"/>
  <c r="P946" i="35"/>
  <c r="B946" i="35"/>
  <c r="P945" i="35"/>
  <c r="B945" i="35"/>
  <c r="P944" i="35"/>
  <c r="B944" i="35"/>
  <c r="P943" i="35"/>
  <c r="B943" i="35"/>
  <c r="P942" i="35"/>
  <c r="B942" i="35"/>
  <c r="P941" i="35"/>
  <c r="B941" i="35"/>
  <c r="P940" i="35"/>
  <c r="B940" i="35"/>
  <c r="P939" i="35"/>
  <c r="B939" i="35"/>
  <c r="P938" i="35"/>
  <c r="B938" i="35"/>
  <c r="P937" i="35"/>
  <c r="B937" i="35"/>
  <c r="P936" i="35"/>
  <c r="B936" i="35"/>
  <c r="P935" i="35"/>
  <c r="B935" i="35"/>
  <c r="P934" i="35"/>
  <c r="B934" i="35"/>
  <c r="P933" i="35"/>
  <c r="B933" i="35"/>
  <c r="P932" i="35"/>
  <c r="B932" i="35"/>
  <c r="P931" i="35"/>
  <c r="B931" i="35"/>
  <c r="P930" i="35"/>
  <c r="B930" i="35"/>
  <c r="P929" i="35"/>
  <c r="B929" i="35"/>
  <c r="P928" i="35"/>
  <c r="B928" i="35"/>
  <c r="P927" i="35"/>
  <c r="B927" i="35"/>
  <c r="P926" i="35"/>
  <c r="B926" i="35"/>
  <c r="P925" i="35"/>
  <c r="B925" i="35"/>
  <c r="P924" i="35"/>
  <c r="B924" i="35"/>
  <c r="P923" i="35"/>
  <c r="B923" i="35"/>
  <c r="P922" i="35"/>
  <c r="B922" i="35"/>
  <c r="P921" i="35"/>
  <c r="B921" i="35"/>
  <c r="P920" i="35"/>
  <c r="B920" i="35"/>
  <c r="P919" i="35"/>
  <c r="B919" i="35"/>
  <c r="P918" i="35"/>
  <c r="B918" i="35"/>
  <c r="P917" i="35"/>
  <c r="B917" i="35"/>
  <c r="P916" i="35"/>
  <c r="B916" i="35"/>
  <c r="P915" i="35"/>
  <c r="B915" i="35"/>
  <c r="P914" i="35"/>
  <c r="B914" i="35"/>
  <c r="P913" i="35"/>
  <c r="B913" i="35"/>
  <c r="P912" i="35"/>
  <c r="B912" i="35"/>
  <c r="P911" i="35"/>
  <c r="B911" i="35"/>
  <c r="P910" i="35"/>
  <c r="B910" i="35"/>
  <c r="P909" i="35"/>
  <c r="B909" i="35"/>
  <c r="P908" i="35"/>
  <c r="B908" i="35"/>
  <c r="P907" i="35"/>
  <c r="B907" i="35"/>
  <c r="P906" i="35"/>
  <c r="B906" i="35"/>
  <c r="P905" i="35"/>
  <c r="B905" i="35"/>
  <c r="P904" i="35"/>
  <c r="B904" i="35"/>
  <c r="P903" i="35"/>
  <c r="B903" i="35"/>
  <c r="P902" i="35"/>
  <c r="B902" i="35"/>
  <c r="P901" i="35"/>
  <c r="B901" i="35"/>
  <c r="P900" i="35"/>
  <c r="B900" i="35"/>
  <c r="P899" i="35"/>
  <c r="B899" i="35"/>
  <c r="P898" i="35"/>
  <c r="B898" i="35"/>
  <c r="P897" i="35"/>
  <c r="B897" i="35"/>
  <c r="P896" i="35"/>
  <c r="B896" i="35"/>
  <c r="P895" i="35"/>
  <c r="B895" i="35"/>
  <c r="P894" i="35"/>
  <c r="B894" i="35"/>
  <c r="P893" i="35"/>
  <c r="B893" i="35"/>
  <c r="P892" i="35"/>
  <c r="B892" i="35"/>
  <c r="P891" i="35"/>
  <c r="B891" i="35"/>
  <c r="P890" i="35"/>
  <c r="B890" i="35"/>
  <c r="P889" i="35"/>
  <c r="B889" i="35"/>
  <c r="P888" i="35"/>
  <c r="B888" i="35"/>
  <c r="P887" i="35"/>
  <c r="B887" i="35"/>
  <c r="P886" i="35"/>
  <c r="B886" i="35"/>
  <c r="P885" i="35"/>
  <c r="B885" i="35"/>
  <c r="P884" i="35"/>
  <c r="B884" i="35"/>
  <c r="P883" i="35"/>
  <c r="B883" i="35"/>
  <c r="P882" i="35"/>
  <c r="B882" i="35"/>
  <c r="P881" i="35"/>
  <c r="B881" i="35"/>
  <c r="P880" i="35"/>
  <c r="B880" i="35"/>
  <c r="P879" i="35"/>
  <c r="B879" i="35"/>
  <c r="P878" i="35"/>
  <c r="B878" i="35"/>
  <c r="P877" i="35"/>
  <c r="B877" i="35"/>
  <c r="P876" i="35"/>
  <c r="B876" i="35"/>
  <c r="P875" i="35"/>
  <c r="B875" i="35"/>
  <c r="P874" i="35"/>
  <c r="B874" i="35"/>
  <c r="P873" i="35"/>
  <c r="B873" i="35"/>
  <c r="P872" i="35"/>
  <c r="B872" i="35"/>
  <c r="P871" i="35"/>
  <c r="B871" i="35"/>
  <c r="P870" i="35"/>
  <c r="B870" i="35"/>
  <c r="P869" i="35"/>
  <c r="B869" i="35"/>
  <c r="P868" i="35"/>
  <c r="B868" i="35"/>
  <c r="P867" i="35"/>
  <c r="B867" i="35"/>
  <c r="P866" i="35"/>
  <c r="B866" i="35"/>
  <c r="P865" i="35"/>
  <c r="B865" i="35"/>
  <c r="P864" i="35"/>
  <c r="B864" i="35"/>
  <c r="P863" i="35"/>
  <c r="B863" i="35"/>
  <c r="P862" i="35"/>
  <c r="B862" i="35"/>
  <c r="P861" i="35"/>
  <c r="B861" i="35"/>
  <c r="P860" i="35"/>
  <c r="B860" i="35"/>
  <c r="P859" i="35"/>
  <c r="B859" i="35"/>
  <c r="P858" i="35"/>
  <c r="B858" i="35"/>
  <c r="P857" i="35"/>
  <c r="B857" i="35"/>
  <c r="P856" i="35"/>
  <c r="B856" i="35"/>
  <c r="P855" i="35"/>
  <c r="B855" i="35"/>
  <c r="P854" i="35"/>
  <c r="B854" i="35"/>
  <c r="P853" i="35"/>
  <c r="B853" i="35"/>
  <c r="P852" i="35"/>
  <c r="B852" i="35"/>
  <c r="P851" i="35"/>
  <c r="B851" i="35"/>
  <c r="P850" i="35"/>
  <c r="B850" i="35"/>
  <c r="P849" i="35"/>
  <c r="B849" i="35"/>
  <c r="P848" i="35"/>
  <c r="B848" i="35"/>
  <c r="P847" i="35"/>
  <c r="B847" i="35"/>
  <c r="P846" i="35"/>
  <c r="B846" i="35"/>
  <c r="P845" i="35"/>
  <c r="B845" i="35"/>
  <c r="P844" i="35"/>
  <c r="B844" i="35"/>
  <c r="P843" i="35"/>
  <c r="B843" i="35"/>
  <c r="P842" i="35"/>
  <c r="B842" i="35"/>
  <c r="P841" i="35"/>
  <c r="B841" i="35"/>
  <c r="P840" i="35"/>
  <c r="B840" i="35"/>
  <c r="P839" i="35"/>
  <c r="B839" i="35"/>
  <c r="P838" i="35"/>
  <c r="B838" i="35"/>
  <c r="P837" i="35"/>
  <c r="B837" i="35"/>
  <c r="P836" i="35"/>
  <c r="B836" i="35"/>
  <c r="P835" i="35"/>
  <c r="B835" i="35"/>
  <c r="P834" i="35"/>
  <c r="B834" i="35"/>
  <c r="P833" i="35"/>
  <c r="B833" i="35"/>
  <c r="P832" i="35"/>
  <c r="B832" i="35"/>
  <c r="P831" i="35"/>
  <c r="B831" i="35"/>
  <c r="P830" i="35"/>
  <c r="B830" i="35"/>
  <c r="P829" i="35"/>
  <c r="B829" i="35"/>
  <c r="P828" i="35"/>
  <c r="B828" i="35"/>
  <c r="P827" i="35"/>
  <c r="B827" i="35"/>
  <c r="P826" i="35"/>
  <c r="B826" i="35"/>
  <c r="P825" i="35"/>
  <c r="B825" i="35"/>
  <c r="P824" i="35"/>
  <c r="B824" i="35"/>
  <c r="P823" i="35"/>
  <c r="B823" i="35"/>
  <c r="P822" i="35"/>
  <c r="B822" i="35"/>
  <c r="P821" i="35"/>
  <c r="B821" i="35"/>
  <c r="P820" i="35"/>
  <c r="B820" i="35"/>
  <c r="P819" i="35"/>
  <c r="B819" i="35"/>
  <c r="P818" i="35"/>
  <c r="B818" i="35"/>
  <c r="P817" i="35"/>
  <c r="B817" i="35"/>
  <c r="P816" i="35"/>
  <c r="B816" i="35"/>
  <c r="P815" i="35"/>
  <c r="B815" i="35"/>
  <c r="P814" i="35"/>
  <c r="B814" i="35"/>
  <c r="P813" i="35"/>
  <c r="B813" i="35"/>
  <c r="P812" i="35"/>
  <c r="B812" i="35"/>
  <c r="P811" i="35"/>
  <c r="B811" i="35"/>
  <c r="P810" i="35"/>
  <c r="B810" i="35"/>
  <c r="P809" i="35"/>
  <c r="B809" i="35"/>
  <c r="P808" i="35"/>
  <c r="B808" i="35"/>
  <c r="P807" i="35"/>
  <c r="B807" i="35"/>
  <c r="P806" i="35"/>
  <c r="B806" i="35"/>
  <c r="P805" i="35"/>
  <c r="B805" i="35"/>
  <c r="P804" i="35"/>
  <c r="B804" i="35"/>
  <c r="P803" i="35"/>
  <c r="B803" i="35"/>
  <c r="P802" i="35"/>
  <c r="B802" i="35"/>
  <c r="P801" i="35"/>
  <c r="B801" i="35"/>
  <c r="P800" i="35"/>
  <c r="B800" i="35"/>
  <c r="P799" i="35"/>
  <c r="B799" i="35"/>
  <c r="P798" i="35"/>
  <c r="B798" i="35"/>
  <c r="P797" i="35"/>
  <c r="B797" i="35"/>
  <c r="P796" i="35"/>
  <c r="B796" i="35"/>
  <c r="P795" i="35"/>
  <c r="B795" i="35"/>
  <c r="P794" i="35"/>
  <c r="B794" i="35"/>
  <c r="P793" i="35"/>
  <c r="B793" i="35"/>
  <c r="P792" i="35"/>
  <c r="B792" i="35"/>
  <c r="P791" i="35"/>
  <c r="B791" i="35"/>
  <c r="P790" i="35"/>
  <c r="B790" i="35"/>
  <c r="P789" i="35"/>
  <c r="B789" i="35"/>
  <c r="P788" i="35"/>
  <c r="B788" i="35"/>
  <c r="P787" i="35"/>
  <c r="B787" i="35"/>
  <c r="P786" i="35"/>
  <c r="B786" i="35"/>
  <c r="P785" i="35"/>
  <c r="B785" i="35"/>
  <c r="P784" i="35"/>
  <c r="B784" i="35"/>
  <c r="P783" i="35"/>
  <c r="B783" i="35"/>
  <c r="P782" i="35"/>
  <c r="B782" i="35"/>
  <c r="P781" i="35"/>
  <c r="B781" i="35"/>
  <c r="P780" i="35"/>
  <c r="B780" i="35"/>
  <c r="P779" i="35"/>
  <c r="B779" i="35"/>
  <c r="P778" i="35"/>
  <c r="B778" i="35"/>
  <c r="P777" i="35"/>
  <c r="B777" i="35"/>
  <c r="P776" i="35"/>
  <c r="B776" i="35"/>
  <c r="P775" i="35"/>
  <c r="B775" i="35"/>
  <c r="P774" i="35"/>
  <c r="B774" i="35"/>
  <c r="P773" i="35"/>
  <c r="B773" i="35"/>
  <c r="P772" i="35"/>
  <c r="B772" i="35"/>
  <c r="P771" i="35"/>
  <c r="B771" i="35"/>
  <c r="P770" i="35"/>
  <c r="B770" i="35"/>
  <c r="P769" i="35"/>
  <c r="B769" i="35"/>
  <c r="P768" i="35"/>
  <c r="B768" i="35"/>
  <c r="P767" i="35"/>
  <c r="B767" i="35"/>
  <c r="P766" i="35"/>
  <c r="B766" i="35"/>
  <c r="P765" i="35"/>
  <c r="B765" i="35"/>
  <c r="P764" i="35"/>
  <c r="B764" i="35"/>
  <c r="P763" i="35"/>
  <c r="B763" i="35"/>
  <c r="P762" i="35"/>
  <c r="B762" i="35"/>
  <c r="P761" i="35"/>
  <c r="B761" i="35"/>
  <c r="P760" i="35"/>
  <c r="B760" i="35"/>
  <c r="P759" i="35"/>
  <c r="B759" i="35"/>
  <c r="P758" i="35"/>
  <c r="B758" i="35"/>
  <c r="P757" i="35"/>
  <c r="B757" i="35"/>
  <c r="P756" i="35"/>
  <c r="B756" i="35"/>
  <c r="P755" i="35"/>
  <c r="B755" i="35"/>
  <c r="P754" i="35"/>
  <c r="B754" i="35"/>
  <c r="P753" i="35"/>
  <c r="B753" i="35"/>
  <c r="P752" i="35"/>
  <c r="B752" i="35"/>
  <c r="P751" i="35"/>
  <c r="B751" i="35"/>
  <c r="P750" i="35"/>
  <c r="B750" i="35"/>
  <c r="P749" i="35"/>
  <c r="B749" i="35"/>
  <c r="P748" i="35"/>
  <c r="B748" i="35"/>
  <c r="P747" i="35"/>
  <c r="B747" i="35"/>
  <c r="P746" i="35"/>
  <c r="B746" i="35"/>
  <c r="P745" i="35"/>
  <c r="B745" i="35"/>
  <c r="P744" i="35"/>
  <c r="B744" i="35"/>
  <c r="P743" i="35"/>
  <c r="B743" i="35"/>
  <c r="P742" i="35"/>
  <c r="B742" i="35"/>
  <c r="P741" i="35"/>
  <c r="B741" i="35"/>
  <c r="P740" i="35"/>
  <c r="B740" i="35"/>
  <c r="P739" i="35"/>
  <c r="B739" i="35"/>
  <c r="P738" i="35"/>
  <c r="B738" i="35"/>
  <c r="P737" i="35"/>
  <c r="B737" i="35"/>
  <c r="P736" i="35"/>
  <c r="B736" i="35"/>
  <c r="P735" i="35"/>
  <c r="B735" i="35"/>
  <c r="P734" i="35"/>
  <c r="B734" i="35"/>
  <c r="P733" i="35"/>
  <c r="B733" i="35"/>
  <c r="P732" i="35"/>
  <c r="B732" i="35"/>
  <c r="P731" i="35"/>
  <c r="B731" i="35"/>
  <c r="P730" i="35"/>
  <c r="B730" i="35"/>
  <c r="P729" i="35"/>
  <c r="B729" i="35"/>
  <c r="P728" i="35"/>
  <c r="B728" i="35"/>
  <c r="P727" i="35"/>
  <c r="B727" i="35"/>
  <c r="P726" i="35"/>
  <c r="B726" i="35"/>
  <c r="P725" i="35"/>
  <c r="B725" i="35"/>
  <c r="P724" i="35"/>
  <c r="B724" i="35"/>
  <c r="P723" i="35"/>
  <c r="B723" i="35"/>
  <c r="P722" i="35"/>
  <c r="B722" i="35"/>
  <c r="P721" i="35"/>
  <c r="B721" i="35"/>
  <c r="P720" i="35"/>
  <c r="B720" i="35"/>
  <c r="P719" i="35"/>
  <c r="B719" i="35"/>
  <c r="P718" i="35"/>
  <c r="B718" i="35"/>
  <c r="P717" i="35"/>
  <c r="B717" i="35"/>
  <c r="P716" i="35"/>
  <c r="B716" i="35"/>
  <c r="P715" i="35"/>
  <c r="B715" i="35"/>
  <c r="P714" i="35"/>
  <c r="B714" i="35"/>
  <c r="P713" i="35"/>
  <c r="B713" i="35"/>
  <c r="P712" i="35"/>
  <c r="B712" i="35"/>
  <c r="P711" i="35"/>
  <c r="B711" i="35"/>
  <c r="P710" i="35"/>
  <c r="B710" i="35"/>
  <c r="P709" i="35"/>
  <c r="B709" i="35"/>
  <c r="P708" i="35"/>
  <c r="B708" i="35"/>
  <c r="P707" i="35"/>
  <c r="B707" i="35"/>
  <c r="P706" i="35"/>
  <c r="B706" i="35"/>
  <c r="P705" i="35"/>
  <c r="B705" i="35"/>
  <c r="P704" i="35"/>
  <c r="B704" i="35"/>
  <c r="P703" i="35"/>
  <c r="B703" i="35"/>
  <c r="P702" i="35"/>
  <c r="B702" i="35"/>
  <c r="P701" i="35"/>
  <c r="B701" i="35"/>
  <c r="P700" i="35"/>
  <c r="B700" i="35"/>
  <c r="P699" i="35"/>
  <c r="B699" i="35"/>
  <c r="P698" i="35"/>
  <c r="B698" i="35"/>
  <c r="P697" i="35"/>
  <c r="B697" i="35"/>
  <c r="P696" i="35"/>
  <c r="B696" i="35"/>
  <c r="P695" i="35"/>
  <c r="B695" i="35"/>
  <c r="P694" i="35"/>
  <c r="B694" i="35"/>
  <c r="P693" i="35"/>
  <c r="B693" i="35"/>
  <c r="P692" i="35"/>
  <c r="B692" i="35"/>
  <c r="P691" i="35"/>
  <c r="B691" i="35"/>
  <c r="P690" i="35"/>
  <c r="B690" i="35"/>
  <c r="P689" i="35"/>
  <c r="B689" i="35"/>
  <c r="P688" i="35"/>
  <c r="B688" i="35"/>
  <c r="P687" i="35"/>
  <c r="B687" i="35"/>
  <c r="P686" i="35"/>
  <c r="B686" i="35"/>
  <c r="P685" i="35"/>
  <c r="B685" i="35"/>
  <c r="P684" i="35"/>
  <c r="B684" i="35"/>
  <c r="P683" i="35"/>
  <c r="B683" i="35"/>
  <c r="P682" i="35"/>
  <c r="B682" i="35"/>
  <c r="P681" i="35"/>
  <c r="B681" i="35"/>
  <c r="P680" i="35"/>
  <c r="B680" i="35"/>
  <c r="P679" i="35"/>
  <c r="B679" i="35"/>
  <c r="P678" i="35"/>
  <c r="B678" i="35"/>
  <c r="P677" i="35"/>
  <c r="B677" i="35"/>
  <c r="P676" i="35"/>
  <c r="B676" i="35"/>
  <c r="P675" i="35"/>
  <c r="B675" i="35"/>
  <c r="P674" i="35"/>
  <c r="B674" i="35"/>
  <c r="P673" i="35"/>
  <c r="B673" i="35"/>
  <c r="P672" i="35"/>
  <c r="B672" i="35"/>
  <c r="P671" i="35"/>
  <c r="B671" i="35"/>
  <c r="P670" i="35"/>
  <c r="B670" i="35"/>
  <c r="P669" i="35"/>
  <c r="B669" i="35"/>
  <c r="P668" i="35"/>
  <c r="B668" i="35"/>
  <c r="P667" i="35"/>
  <c r="B667" i="35"/>
  <c r="P666" i="35"/>
  <c r="B666" i="35"/>
  <c r="P665" i="35"/>
  <c r="B665" i="35"/>
  <c r="P664" i="35"/>
  <c r="B664" i="35"/>
  <c r="P663" i="35"/>
  <c r="B663" i="35"/>
  <c r="P662" i="35"/>
  <c r="B662" i="35"/>
  <c r="P661" i="35"/>
  <c r="B661" i="35"/>
  <c r="P660" i="35"/>
  <c r="B660" i="35"/>
  <c r="P659" i="35"/>
  <c r="B659" i="35"/>
  <c r="P658" i="35"/>
  <c r="B658" i="35"/>
  <c r="P657" i="35"/>
  <c r="B657" i="35"/>
  <c r="P656" i="35"/>
  <c r="B656" i="35"/>
  <c r="P655" i="35"/>
  <c r="B655" i="35"/>
  <c r="P654" i="35"/>
  <c r="B654" i="35"/>
  <c r="P653" i="35"/>
  <c r="B653" i="35"/>
  <c r="P652" i="35"/>
  <c r="B652" i="35"/>
  <c r="P651" i="35"/>
  <c r="B651" i="35"/>
  <c r="P650" i="35"/>
  <c r="B650" i="35"/>
  <c r="P649" i="35"/>
  <c r="B649" i="35"/>
  <c r="P648" i="35"/>
  <c r="B648" i="35"/>
  <c r="P647" i="35"/>
  <c r="B647" i="35"/>
  <c r="P646" i="35"/>
  <c r="B646" i="35"/>
  <c r="P645" i="35"/>
  <c r="B645" i="35"/>
  <c r="P644" i="35"/>
  <c r="B644" i="35"/>
  <c r="P643" i="35"/>
  <c r="B643" i="35"/>
  <c r="P642" i="35"/>
  <c r="B642" i="35"/>
  <c r="P641" i="35"/>
  <c r="B641" i="35"/>
  <c r="P640" i="35"/>
  <c r="B640" i="35"/>
  <c r="P639" i="35"/>
  <c r="B639" i="35"/>
  <c r="P638" i="35"/>
  <c r="B638" i="35"/>
  <c r="P637" i="35"/>
  <c r="B637" i="35"/>
  <c r="P636" i="35"/>
  <c r="B636" i="35"/>
  <c r="P635" i="35"/>
  <c r="B635" i="35"/>
  <c r="P634" i="35"/>
  <c r="B634" i="35"/>
  <c r="P633" i="35"/>
  <c r="B633" i="35"/>
  <c r="P632" i="35"/>
  <c r="B632" i="35"/>
  <c r="P631" i="35"/>
  <c r="B631" i="35"/>
  <c r="P630" i="35"/>
  <c r="B630" i="35"/>
  <c r="P629" i="35"/>
  <c r="B629" i="35"/>
  <c r="P628" i="35"/>
  <c r="B628" i="35"/>
  <c r="P627" i="35"/>
  <c r="B627" i="35"/>
  <c r="P626" i="35"/>
  <c r="B626" i="35"/>
  <c r="P625" i="35"/>
  <c r="B625" i="35"/>
  <c r="P624" i="35"/>
  <c r="B624" i="35"/>
  <c r="P623" i="35"/>
  <c r="B623" i="35"/>
  <c r="P622" i="35"/>
  <c r="B622" i="35"/>
  <c r="P621" i="35"/>
  <c r="B621" i="35"/>
  <c r="P620" i="35"/>
  <c r="B620" i="35"/>
  <c r="P619" i="35"/>
  <c r="B619" i="35"/>
  <c r="P618" i="35"/>
  <c r="B618" i="35"/>
  <c r="P617" i="35"/>
  <c r="B617" i="35"/>
  <c r="P616" i="35"/>
  <c r="B616" i="35"/>
  <c r="P615" i="35"/>
  <c r="B615" i="35"/>
  <c r="P614" i="35"/>
  <c r="B614" i="35"/>
  <c r="P613" i="35"/>
  <c r="B613" i="35"/>
  <c r="P612" i="35"/>
  <c r="B612" i="35"/>
  <c r="P611" i="35"/>
  <c r="B611" i="35"/>
  <c r="P610" i="35"/>
  <c r="B610" i="35"/>
  <c r="P609" i="35"/>
  <c r="B609" i="35"/>
  <c r="P608" i="35"/>
  <c r="B608" i="35"/>
  <c r="P607" i="35"/>
  <c r="B607" i="35"/>
  <c r="P606" i="35"/>
  <c r="B606" i="35"/>
  <c r="P605" i="35"/>
  <c r="B605" i="35"/>
  <c r="P604" i="35"/>
  <c r="B604" i="35"/>
  <c r="P603" i="35"/>
  <c r="B603" i="35"/>
  <c r="P602" i="35"/>
  <c r="B602" i="35"/>
  <c r="P601" i="35"/>
  <c r="B601" i="35"/>
  <c r="P600" i="35"/>
  <c r="B600" i="35"/>
  <c r="P599" i="35"/>
  <c r="B599" i="35"/>
  <c r="P598" i="35"/>
  <c r="B598" i="35"/>
  <c r="P597" i="35"/>
  <c r="B597" i="35"/>
  <c r="P596" i="35"/>
  <c r="B596" i="35"/>
  <c r="P595" i="35"/>
  <c r="B595" i="35"/>
  <c r="P594" i="35"/>
  <c r="B594" i="35"/>
  <c r="P593" i="35"/>
  <c r="B593" i="35"/>
  <c r="P592" i="35"/>
  <c r="B592" i="35"/>
  <c r="P591" i="35"/>
  <c r="B591" i="35"/>
  <c r="P590" i="35"/>
  <c r="B590" i="35"/>
  <c r="P589" i="35"/>
  <c r="B589" i="35"/>
  <c r="P588" i="35"/>
  <c r="B588" i="35"/>
  <c r="P587" i="35"/>
  <c r="B587" i="35"/>
  <c r="P586" i="35"/>
  <c r="B586" i="35"/>
  <c r="P585" i="35"/>
  <c r="B585" i="35"/>
  <c r="P584" i="35"/>
  <c r="B584" i="35"/>
  <c r="P583" i="35"/>
  <c r="B583" i="35"/>
  <c r="P582" i="35"/>
  <c r="B582" i="35"/>
  <c r="P581" i="35"/>
  <c r="B581" i="35"/>
  <c r="P580" i="35"/>
  <c r="B580" i="35"/>
  <c r="P579" i="35"/>
  <c r="B579" i="35"/>
  <c r="P578" i="35"/>
  <c r="B578" i="35"/>
  <c r="P577" i="35"/>
  <c r="B577" i="35"/>
  <c r="P576" i="35"/>
  <c r="B576" i="35"/>
  <c r="P575" i="35"/>
  <c r="B575" i="35"/>
  <c r="P574" i="35"/>
  <c r="B574" i="35"/>
  <c r="P573" i="35"/>
  <c r="B573" i="35"/>
  <c r="P572" i="35"/>
  <c r="B572" i="35"/>
  <c r="P571" i="35"/>
  <c r="B571" i="35"/>
  <c r="P570" i="35"/>
  <c r="B570" i="35"/>
  <c r="P569" i="35"/>
  <c r="B569" i="35"/>
  <c r="P568" i="35"/>
  <c r="B568" i="35"/>
  <c r="P567" i="35"/>
  <c r="B567" i="35"/>
  <c r="P566" i="35"/>
  <c r="B566" i="35"/>
  <c r="P565" i="35"/>
  <c r="B565" i="35"/>
  <c r="P564" i="35"/>
  <c r="B564" i="35"/>
  <c r="P563" i="35"/>
  <c r="B563" i="35"/>
  <c r="P562" i="35"/>
  <c r="B562" i="35"/>
  <c r="P561" i="35"/>
  <c r="B561" i="35"/>
  <c r="P560" i="35"/>
  <c r="B560" i="35"/>
  <c r="P559" i="35"/>
  <c r="B559" i="35"/>
  <c r="P558" i="35"/>
  <c r="B558" i="35"/>
  <c r="P557" i="35"/>
  <c r="B557" i="35"/>
  <c r="P556" i="35"/>
  <c r="B556" i="35"/>
  <c r="P555" i="35"/>
  <c r="B555" i="35"/>
  <c r="P554" i="35"/>
  <c r="B554" i="35"/>
  <c r="P553" i="35"/>
  <c r="B553" i="35"/>
  <c r="P552" i="35"/>
  <c r="B552" i="35"/>
  <c r="P551" i="35"/>
  <c r="B551" i="35"/>
  <c r="P550" i="35"/>
  <c r="B550" i="35"/>
  <c r="P549" i="35"/>
  <c r="B549" i="35"/>
  <c r="P548" i="35"/>
  <c r="B548" i="35"/>
  <c r="P547" i="35"/>
  <c r="B547" i="35"/>
  <c r="P546" i="35"/>
  <c r="B546" i="35"/>
  <c r="P545" i="35"/>
  <c r="B545" i="35"/>
  <c r="P544" i="35"/>
  <c r="B544" i="35"/>
  <c r="P543" i="35"/>
  <c r="B543" i="35"/>
  <c r="P542" i="35"/>
  <c r="B542" i="35"/>
  <c r="P541" i="35"/>
  <c r="B541" i="35"/>
  <c r="P540" i="35"/>
  <c r="B540" i="35"/>
  <c r="P539" i="35"/>
  <c r="B539" i="35"/>
  <c r="P538" i="35"/>
  <c r="B538" i="35"/>
  <c r="P537" i="35"/>
  <c r="B537" i="35"/>
  <c r="P536" i="35"/>
  <c r="B536" i="35"/>
  <c r="P535" i="35"/>
  <c r="B535" i="35"/>
  <c r="P534" i="35"/>
  <c r="B534" i="35"/>
  <c r="P533" i="35"/>
  <c r="B533" i="35"/>
  <c r="P532" i="35"/>
  <c r="B532" i="35"/>
  <c r="P531" i="35"/>
  <c r="B531" i="35"/>
  <c r="P530" i="35"/>
  <c r="B530" i="35"/>
  <c r="P529" i="35"/>
  <c r="B529" i="35"/>
  <c r="P528" i="35"/>
  <c r="B528" i="35"/>
  <c r="P527" i="35"/>
  <c r="B527" i="35"/>
  <c r="P526" i="35"/>
  <c r="B526" i="35"/>
  <c r="P525" i="35"/>
  <c r="B525" i="35"/>
  <c r="P524" i="35"/>
  <c r="B524" i="35"/>
  <c r="P523" i="35"/>
  <c r="B523" i="35"/>
  <c r="P522" i="35"/>
  <c r="B522" i="35"/>
  <c r="P521" i="35"/>
  <c r="B521" i="35"/>
  <c r="P520" i="35"/>
  <c r="B520" i="35"/>
  <c r="P519" i="35"/>
  <c r="B519" i="35"/>
  <c r="P518" i="35"/>
  <c r="B518" i="35"/>
  <c r="P517" i="35"/>
  <c r="B517" i="35"/>
  <c r="P516" i="35"/>
  <c r="B516" i="35"/>
  <c r="P515" i="35"/>
  <c r="B515" i="35"/>
  <c r="P514" i="35"/>
  <c r="B514" i="35"/>
  <c r="P513" i="35"/>
  <c r="B513" i="35"/>
  <c r="P512" i="35"/>
  <c r="B512" i="35"/>
  <c r="P511" i="35"/>
  <c r="B511" i="35"/>
  <c r="P510" i="35"/>
  <c r="B510" i="35"/>
  <c r="P509" i="35"/>
  <c r="B509" i="35"/>
  <c r="P508" i="35"/>
  <c r="B508" i="35"/>
  <c r="P507" i="35"/>
  <c r="B507" i="35"/>
  <c r="P506" i="35"/>
  <c r="B506" i="35"/>
  <c r="P505" i="35"/>
  <c r="B505" i="35"/>
  <c r="P504" i="35"/>
  <c r="B504" i="35"/>
  <c r="P503" i="35"/>
  <c r="B503" i="35"/>
  <c r="P502" i="35"/>
  <c r="B502" i="35"/>
  <c r="P501" i="35"/>
  <c r="B501" i="35"/>
  <c r="P500" i="35"/>
  <c r="B500" i="35"/>
  <c r="P499" i="35"/>
  <c r="B499" i="35"/>
  <c r="P498" i="35"/>
  <c r="B498" i="35"/>
  <c r="P497" i="35"/>
  <c r="B497" i="35"/>
  <c r="P496" i="35"/>
  <c r="B496" i="35"/>
  <c r="P495" i="35"/>
  <c r="B495" i="35"/>
  <c r="P494" i="35"/>
  <c r="B494" i="35"/>
  <c r="P493" i="35"/>
  <c r="B493" i="35"/>
  <c r="P492" i="35"/>
  <c r="B492" i="35"/>
  <c r="P491" i="35"/>
  <c r="B491" i="35"/>
  <c r="P490" i="35"/>
  <c r="B490" i="35"/>
  <c r="P489" i="35"/>
  <c r="B489" i="35"/>
  <c r="P488" i="35"/>
  <c r="B488" i="35"/>
  <c r="P487" i="35"/>
  <c r="B487" i="35"/>
  <c r="P486" i="35"/>
  <c r="B486" i="35"/>
  <c r="P485" i="35"/>
  <c r="B485" i="35"/>
  <c r="P484" i="35"/>
  <c r="B484" i="35"/>
  <c r="P483" i="35"/>
  <c r="B483" i="35"/>
  <c r="P482" i="35"/>
  <c r="B482" i="35"/>
  <c r="P481" i="35"/>
  <c r="B481" i="35"/>
  <c r="P480" i="35"/>
  <c r="B480" i="35"/>
  <c r="P479" i="35"/>
  <c r="B479" i="35"/>
  <c r="P478" i="35"/>
  <c r="B478" i="35"/>
  <c r="P477" i="35"/>
  <c r="B477" i="35"/>
  <c r="P476" i="35"/>
  <c r="B476" i="35"/>
  <c r="P475" i="35"/>
  <c r="B475" i="35"/>
  <c r="P474" i="35"/>
  <c r="B474" i="35"/>
  <c r="P473" i="35"/>
  <c r="B473" i="35"/>
  <c r="P472" i="35"/>
  <c r="B472" i="35"/>
  <c r="P471" i="35"/>
  <c r="B471" i="35"/>
  <c r="P470" i="35"/>
  <c r="B470" i="35"/>
  <c r="P469" i="35"/>
  <c r="B469" i="35"/>
  <c r="P468" i="35"/>
  <c r="B468" i="35"/>
  <c r="P467" i="35"/>
  <c r="B467" i="35"/>
  <c r="P466" i="35"/>
  <c r="B466" i="35"/>
  <c r="P465" i="35"/>
  <c r="B465" i="35"/>
  <c r="P464" i="35"/>
  <c r="B464" i="35"/>
  <c r="P463" i="35"/>
  <c r="B463" i="35"/>
  <c r="P462" i="35"/>
  <c r="B462" i="35"/>
  <c r="P461" i="35"/>
  <c r="B461" i="35"/>
  <c r="P460" i="35"/>
  <c r="B460" i="35"/>
  <c r="P459" i="35"/>
  <c r="B459" i="35"/>
  <c r="P458" i="35"/>
  <c r="B458" i="35"/>
  <c r="P457" i="35"/>
  <c r="B457" i="35"/>
  <c r="P456" i="35"/>
  <c r="B456" i="35"/>
  <c r="P455" i="35"/>
  <c r="B455" i="35"/>
  <c r="P454" i="35"/>
  <c r="B454" i="35"/>
  <c r="P453" i="35"/>
  <c r="B453" i="35"/>
  <c r="P452" i="35"/>
  <c r="B452" i="35"/>
  <c r="P451" i="35"/>
  <c r="B451" i="35"/>
  <c r="P450" i="35"/>
  <c r="B450" i="35"/>
  <c r="P449" i="35"/>
  <c r="B449" i="35"/>
  <c r="P448" i="35"/>
  <c r="B448" i="35"/>
  <c r="P447" i="35"/>
  <c r="B447" i="35"/>
  <c r="P446" i="35"/>
  <c r="B446" i="35"/>
  <c r="P445" i="35"/>
  <c r="B445" i="35"/>
  <c r="P444" i="35"/>
  <c r="B444" i="35"/>
  <c r="P443" i="35"/>
  <c r="B443" i="35"/>
  <c r="P442" i="35"/>
  <c r="B442" i="35"/>
  <c r="P441" i="35"/>
  <c r="B441" i="35"/>
  <c r="P440" i="35"/>
  <c r="B440" i="35"/>
  <c r="P439" i="35"/>
  <c r="B439" i="35"/>
  <c r="P438" i="35"/>
  <c r="B438" i="35"/>
  <c r="P437" i="35"/>
  <c r="B437" i="35"/>
  <c r="P436" i="35"/>
  <c r="B436" i="35"/>
  <c r="P435" i="35"/>
  <c r="B435" i="35"/>
  <c r="P434" i="35"/>
  <c r="B434" i="35"/>
  <c r="P433" i="35"/>
  <c r="B433" i="35"/>
  <c r="P432" i="35"/>
  <c r="B432" i="35"/>
  <c r="P431" i="35"/>
  <c r="B431" i="35"/>
  <c r="P430" i="35"/>
  <c r="B430" i="35"/>
  <c r="P429" i="35"/>
  <c r="B429" i="35"/>
  <c r="P428" i="35"/>
  <c r="B428" i="35"/>
  <c r="P427" i="35"/>
  <c r="B427" i="35"/>
  <c r="P426" i="35"/>
  <c r="B426" i="35"/>
  <c r="P425" i="35"/>
  <c r="B425" i="35"/>
  <c r="P424" i="35"/>
  <c r="B424" i="35"/>
  <c r="P423" i="35"/>
  <c r="B423" i="35"/>
  <c r="P422" i="35"/>
  <c r="B422" i="35"/>
  <c r="P421" i="35"/>
  <c r="B421" i="35"/>
  <c r="P420" i="35"/>
  <c r="B420" i="35"/>
  <c r="P419" i="35"/>
  <c r="B419" i="35"/>
  <c r="P418" i="35"/>
  <c r="B418" i="35"/>
  <c r="P417" i="35"/>
  <c r="B417" i="35"/>
  <c r="P416" i="35"/>
  <c r="B416" i="35"/>
  <c r="P415" i="35"/>
  <c r="B415" i="35"/>
  <c r="P414" i="35"/>
  <c r="B414" i="35"/>
  <c r="P413" i="35"/>
  <c r="B413" i="35"/>
  <c r="P412" i="35"/>
  <c r="B412" i="35"/>
  <c r="P411" i="35"/>
  <c r="B411" i="35"/>
  <c r="P410" i="35"/>
  <c r="B410" i="35"/>
  <c r="P409" i="35"/>
  <c r="B409" i="35"/>
  <c r="P408" i="35"/>
  <c r="B408" i="35"/>
  <c r="P407" i="35"/>
  <c r="B407" i="35"/>
  <c r="P406" i="35"/>
  <c r="B406" i="35"/>
  <c r="P405" i="35"/>
  <c r="B405" i="35"/>
  <c r="P404" i="35"/>
  <c r="B404" i="35"/>
  <c r="P403" i="35"/>
  <c r="B403" i="35"/>
  <c r="P402" i="35"/>
  <c r="B402" i="35"/>
  <c r="P401" i="35"/>
  <c r="B401" i="35"/>
  <c r="P400" i="35"/>
  <c r="B400" i="35"/>
  <c r="P399" i="35"/>
  <c r="B399" i="35"/>
  <c r="P398" i="35"/>
  <c r="B398" i="35"/>
  <c r="P397" i="35"/>
  <c r="B397" i="35"/>
  <c r="P396" i="35"/>
  <c r="B396" i="35"/>
  <c r="P395" i="35"/>
  <c r="B395" i="35"/>
  <c r="P394" i="35"/>
  <c r="B394" i="35"/>
  <c r="P393" i="35"/>
  <c r="B393" i="35"/>
  <c r="P392" i="35"/>
  <c r="B392" i="35"/>
  <c r="P391" i="35"/>
  <c r="B391" i="35"/>
  <c r="P390" i="35"/>
  <c r="B390" i="35"/>
  <c r="P389" i="35"/>
  <c r="B389" i="35"/>
  <c r="P388" i="35"/>
  <c r="B388" i="35"/>
  <c r="P387" i="35"/>
  <c r="B387" i="35"/>
  <c r="P386" i="35"/>
  <c r="B386" i="35"/>
  <c r="P385" i="35"/>
  <c r="B385" i="35"/>
  <c r="P384" i="35"/>
  <c r="B384" i="35"/>
  <c r="P383" i="35"/>
  <c r="B383" i="35"/>
  <c r="P382" i="35"/>
  <c r="B382" i="35"/>
  <c r="P381" i="35"/>
  <c r="B381" i="35"/>
  <c r="P380" i="35"/>
  <c r="B380" i="35"/>
  <c r="P379" i="35"/>
  <c r="B379" i="35"/>
  <c r="P378" i="35"/>
  <c r="B378" i="35"/>
  <c r="P377" i="35"/>
  <c r="B377" i="35"/>
  <c r="P376" i="35"/>
  <c r="B376" i="35"/>
  <c r="P375" i="35"/>
  <c r="B375" i="35"/>
  <c r="P374" i="35"/>
  <c r="B374" i="35"/>
  <c r="P373" i="35"/>
  <c r="B373" i="35"/>
  <c r="P372" i="35"/>
  <c r="B372" i="35"/>
  <c r="P371" i="35"/>
  <c r="B371" i="35"/>
  <c r="P370" i="35"/>
  <c r="B370" i="35"/>
  <c r="P369" i="35"/>
  <c r="B369" i="35"/>
  <c r="P368" i="35"/>
  <c r="B368" i="35"/>
  <c r="P367" i="35"/>
  <c r="B367" i="35"/>
  <c r="P366" i="35"/>
  <c r="B366" i="35"/>
  <c r="P365" i="35"/>
  <c r="B365" i="35"/>
  <c r="P364" i="35"/>
  <c r="B364" i="35"/>
  <c r="P363" i="35"/>
  <c r="B363" i="35"/>
  <c r="P362" i="35"/>
  <c r="B362" i="35"/>
  <c r="P361" i="35"/>
  <c r="B361" i="35"/>
  <c r="P360" i="35"/>
  <c r="B360" i="35"/>
  <c r="P359" i="35"/>
  <c r="B359" i="35"/>
  <c r="P358" i="35"/>
  <c r="B358" i="35"/>
  <c r="P357" i="35"/>
  <c r="B357" i="35"/>
  <c r="P356" i="35"/>
  <c r="B356" i="35"/>
  <c r="P355" i="35"/>
  <c r="B355" i="35"/>
  <c r="P354" i="35"/>
  <c r="B354" i="35"/>
  <c r="P353" i="35"/>
  <c r="B353" i="35"/>
  <c r="P352" i="35"/>
  <c r="B352" i="35"/>
  <c r="P351" i="35"/>
  <c r="B351" i="35"/>
  <c r="P350" i="35"/>
  <c r="B350" i="35"/>
  <c r="P349" i="35"/>
  <c r="B349" i="35"/>
  <c r="P348" i="35"/>
  <c r="B348" i="35"/>
  <c r="P347" i="35"/>
  <c r="B347" i="35"/>
  <c r="P346" i="35"/>
  <c r="B346" i="35"/>
  <c r="P345" i="35"/>
  <c r="B345" i="35"/>
  <c r="P344" i="35"/>
  <c r="B344" i="35"/>
  <c r="P343" i="35"/>
  <c r="B343" i="35"/>
  <c r="P342" i="35"/>
  <c r="B342" i="35"/>
  <c r="P341" i="35"/>
  <c r="B341" i="35"/>
  <c r="P340" i="35"/>
  <c r="B340" i="35"/>
  <c r="P339" i="35"/>
  <c r="B339" i="35"/>
  <c r="P338" i="35"/>
  <c r="B338" i="35"/>
  <c r="P337" i="35"/>
  <c r="B337" i="35"/>
  <c r="P336" i="35"/>
  <c r="B336" i="35"/>
  <c r="P335" i="35"/>
  <c r="B335" i="35"/>
  <c r="P334" i="35"/>
  <c r="B334" i="35"/>
  <c r="P333" i="35"/>
  <c r="B333" i="35"/>
  <c r="P332" i="35"/>
  <c r="B332" i="35"/>
  <c r="P331" i="35"/>
  <c r="B331" i="35"/>
  <c r="P330" i="35"/>
  <c r="B330" i="35"/>
  <c r="P329" i="35"/>
  <c r="B329" i="35"/>
  <c r="P328" i="35"/>
  <c r="B328" i="35"/>
  <c r="P327" i="35"/>
  <c r="B327" i="35"/>
  <c r="P326" i="35"/>
  <c r="B326" i="35"/>
  <c r="P325" i="35"/>
  <c r="B325" i="35"/>
  <c r="P324" i="35"/>
  <c r="B324" i="35"/>
  <c r="P323" i="35"/>
  <c r="B323" i="35"/>
  <c r="P322" i="35"/>
  <c r="B322" i="35"/>
  <c r="P321" i="35"/>
  <c r="B321" i="35"/>
  <c r="P320" i="35"/>
  <c r="B320" i="35"/>
  <c r="P319" i="35"/>
  <c r="B319" i="35"/>
  <c r="P318" i="35"/>
  <c r="B318" i="35"/>
  <c r="P317" i="35"/>
  <c r="B317" i="35"/>
  <c r="P316" i="35"/>
  <c r="B316" i="35"/>
  <c r="P315" i="35"/>
  <c r="B315" i="35"/>
  <c r="P314" i="35"/>
  <c r="B314" i="35"/>
  <c r="P313" i="35"/>
  <c r="B313" i="35"/>
  <c r="P312" i="35"/>
  <c r="B312" i="35"/>
  <c r="P311" i="35"/>
  <c r="B311" i="35"/>
  <c r="P310" i="35"/>
  <c r="B310" i="35"/>
  <c r="P309" i="35"/>
  <c r="B309" i="35"/>
  <c r="P308" i="35"/>
  <c r="B308" i="35"/>
  <c r="P307" i="35"/>
  <c r="B307" i="35"/>
  <c r="P306" i="35"/>
  <c r="B306" i="35"/>
  <c r="P305" i="35"/>
  <c r="B305" i="35"/>
  <c r="P304" i="35"/>
  <c r="B304" i="35"/>
  <c r="P303" i="35"/>
  <c r="B303" i="35"/>
  <c r="P302" i="35"/>
  <c r="B302" i="35"/>
  <c r="P301" i="35"/>
  <c r="B301" i="35"/>
  <c r="P300" i="35"/>
  <c r="B300" i="35"/>
  <c r="P299" i="35"/>
  <c r="B299" i="35"/>
  <c r="P298" i="35"/>
  <c r="B298" i="35"/>
  <c r="P297" i="35"/>
  <c r="B297" i="35"/>
  <c r="P296" i="35"/>
  <c r="B296" i="35"/>
  <c r="P295" i="35"/>
  <c r="B295" i="35"/>
  <c r="P294" i="35"/>
  <c r="B294" i="35"/>
  <c r="P293" i="35"/>
  <c r="B293" i="35"/>
  <c r="P292" i="35"/>
  <c r="B292" i="35"/>
  <c r="P291" i="35"/>
  <c r="B291" i="35"/>
  <c r="P290" i="35"/>
  <c r="B290" i="35"/>
  <c r="P289" i="35"/>
  <c r="B289" i="35"/>
  <c r="P288" i="35"/>
  <c r="B288" i="35"/>
  <c r="P287" i="35"/>
  <c r="B287" i="35"/>
  <c r="P286" i="35"/>
  <c r="B286" i="35"/>
  <c r="P285" i="35"/>
  <c r="B285" i="35"/>
  <c r="P284" i="35"/>
  <c r="B284" i="35"/>
  <c r="P283" i="35"/>
  <c r="B283" i="35"/>
  <c r="P282" i="35"/>
  <c r="B282" i="35"/>
  <c r="P281" i="35"/>
  <c r="B281" i="35"/>
  <c r="P280" i="35"/>
  <c r="B280" i="35"/>
  <c r="P279" i="35"/>
  <c r="B279" i="35"/>
  <c r="P278" i="35"/>
  <c r="B278" i="35"/>
  <c r="P277" i="35"/>
  <c r="B277" i="35"/>
  <c r="P276" i="35"/>
  <c r="B276" i="35"/>
  <c r="P275" i="35"/>
  <c r="B275" i="35"/>
  <c r="P274" i="35"/>
  <c r="B274" i="35"/>
  <c r="P273" i="35"/>
  <c r="B273" i="35"/>
  <c r="P272" i="35"/>
  <c r="B272" i="35"/>
  <c r="P271" i="35"/>
  <c r="B271" i="35"/>
  <c r="P270" i="35"/>
  <c r="B270" i="35"/>
  <c r="P269" i="35"/>
  <c r="B269" i="35"/>
  <c r="P268" i="35"/>
  <c r="B268" i="35"/>
  <c r="P267" i="35"/>
  <c r="B267" i="35"/>
  <c r="P266" i="35"/>
  <c r="B266" i="35"/>
  <c r="P265" i="35"/>
  <c r="B265" i="35"/>
  <c r="P264" i="35"/>
  <c r="B264" i="35"/>
  <c r="P263" i="35"/>
  <c r="B263" i="35"/>
  <c r="P262" i="35"/>
  <c r="B262" i="35"/>
  <c r="P261" i="35"/>
  <c r="B261" i="35"/>
  <c r="P260" i="35"/>
  <c r="B260" i="35"/>
  <c r="P259" i="35"/>
  <c r="B259" i="35"/>
  <c r="P258" i="35"/>
  <c r="B258" i="35"/>
  <c r="P257" i="35"/>
  <c r="B257" i="35"/>
  <c r="P256" i="35"/>
  <c r="B256" i="35"/>
  <c r="P255" i="35"/>
  <c r="B255" i="35"/>
  <c r="P254" i="35"/>
  <c r="B254" i="35"/>
  <c r="P253" i="35"/>
  <c r="B253" i="35"/>
  <c r="P252" i="35"/>
  <c r="B252" i="35"/>
  <c r="P251" i="35"/>
  <c r="B251" i="35"/>
  <c r="P250" i="35"/>
  <c r="B250" i="35"/>
  <c r="P249" i="35"/>
  <c r="B249" i="35"/>
  <c r="P248" i="35"/>
  <c r="B248" i="35"/>
  <c r="P247" i="35"/>
  <c r="B247" i="35"/>
  <c r="P246" i="35"/>
  <c r="B246" i="35"/>
  <c r="P245" i="35"/>
  <c r="B245" i="35"/>
  <c r="P244" i="35"/>
  <c r="B244" i="35"/>
  <c r="P243" i="35"/>
  <c r="B243" i="35"/>
  <c r="P242" i="35"/>
  <c r="B242" i="35"/>
  <c r="P241" i="35"/>
  <c r="B241" i="35"/>
  <c r="P240" i="35"/>
  <c r="B240" i="35"/>
  <c r="P239" i="35"/>
  <c r="B239" i="35"/>
  <c r="P238" i="35"/>
  <c r="B238" i="35"/>
  <c r="P237" i="35"/>
  <c r="B237" i="35"/>
  <c r="P236" i="35"/>
  <c r="B236" i="35"/>
  <c r="P235" i="35"/>
  <c r="B235" i="35"/>
  <c r="P234" i="35"/>
  <c r="B234" i="35"/>
  <c r="P233" i="35"/>
  <c r="B233" i="35"/>
  <c r="P232" i="35"/>
  <c r="B232" i="35"/>
  <c r="P231" i="35"/>
  <c r="B231" i="35"/>
  <c r="P230" i="35"/>
  <c r="B230" i="35"/>
  <c r="P229" i="35"/>
  <c r="B229" i="35"/>
  <c r="P228" i="35"/>
  <c r="B228" i="35"/>
  <c r="P227" i="35"/>
  <c r="B227" i="35"/>
  <c r="P226" i="35"/>
  <c r="B226" i="35"/>
  <c r="P225" i="35"/>
  <c r="B225" i="35"/>
  <c r="P224" i="35"/>
  <c r="B224" i="35"/>
  <c r="P223" i="35"/>
  <c r="B223" i="35"/>
  <c r="P222" i="35"/>
  <c r="B222" i="35"/>
  <c r="P221" i="35"/>
  <c r="B221" i="35"/>
  <c r="P220" i="35"/>
  <c r="B220" i="35"/>
  <c r="P219" i="35"/>
  <c r="B219" i="35"/>
  <c r="P218" i="35"/>
  <c r="B218" i="35"/>
  <c r="P217" i="35"/>
  <c r="B217" i="35"/>
  <c r="P216" i="35"/>
  <c r="B216" i="35"/>
  <c r="P215" i="35"/>
  <c r="B215" i="35"/>
  <c r="P214" i="35"/>
  <c r="B214" i="35"/>
  <c r="P213" i="35"/>
  <c r="B213" i="35"/>
  <c r="P212" i="35"/>
  <c r="B212" i="35"/>
  <c r="P211" i="35"/>
  <c r="B211" i="35"/>
  <c r="P210" i="35"/>
  <c r="B210" i="35"/>
  <c r="P209" i="35"/>
  <c r="B209" i="35"/>
  <c r="P208" i="35"/>
  <c r="B208" i="35"/>
  <c r="P207" i="35"/>
  <c r="B207" i="35"/>
  <c r="P206" i="35"/>
  <c r="B206" i="35"/>
  <c r="P205" i="35"/>
  <c r="B205" i="35"/>
  <c r="P204" i="35"/>
  <c r="B204" i="35"/>
  <c r="P203" i="35"/>
  <c r="B203" i="35"/>
  <c r="P202" i="35"/>
  <c r="B202" i="35"/>
  <c r="P201" i="35"/>
  <c r="B201" i="35"/>
  <c r="P200" i="35"/>
  <c r="B200" i="35"/>
  <c r="P199" i="35"/>
  <c r="B199" i="35"/>
  <c r="P198" i="35"/>
  <c r="B198" i="35"/>
  <c r="P197" i="35"/>
  <c r="B197" i="35"/>
  <c r="P196" i="35"/>
  <c r="B196" i="35"/>
  <c r="P195" i="35"/>
  <c r="B195" i="35"/>
  <c r="P194" i="35"/>
  <c r="B194" i="35"/>
  <c r="P193" i="35"/>
  <c r="B193" i="35"/>
  <c r="P192" i="35"/>
  <c r="B192" i="35"/>
  <c r="P191" i="35"/>
  <c r="B191" i="35"/>
  <c r="P190" i="35"/>
  <c r="B190" i="35"/>
  <c r="P189" i="35"/>
  <c r="B189" i="35"/>
  <c r="P188" i="35"/>
  <c r="B188" i="35"/>
  <c r="P187" i="35"/>
  <c r="B187" i="35"/>
  <c r="P186" i="35"/>
  <c r="B186" i="35"/>
  <c r="P185" i="35"/>
  <c r="B185" i="35"/>
  <c r="P184" i="35"/>
  <c r="B184" i="35"/>
  <c r="P183" i="35"/>
  <c r="B183" i="35"/>
  <c r="P182" i="35"/>
  <c r="B182" i="35"/>
  <c r="P181" i="35"/>
  <c r="B181" i="35"/>
  <c r="P180" i="35"/>
  <c r="B180" i="35"/>
  <c r="P179" i="35"/>
  <c r="B179" i="35"/>
  <c r="P178" i="35"/>
  <c r="B178" i="35"/>
  <c r="P177" i="35"/>
  <c r="B177" i="35"/>
  <c r="P176" i="35"/>
  <c r="B176" i="35"/>
  <c r="P175" i="35"/>
  <c r="B175" i="35"/>
  <c r="P174" i="35"/>
  <c r="B174" i="35"/>
  <c r="P173" i="35"/>
  <c r="B173" i="35"/>
  <c r="P172" i="35"/>
  <c r="B172" i="35"/>
  <c r="P171" i="35"/>
  <c r="B171" i="35"/>
  <c r="P170" i="35"/>
  <c r="B170" i="35"/>
  <c r="P169" i="35"/>
  <c r="B169" i="35"/>
  <c r="P168" i="35"/>
  <c r="B168" i="35"/>
  <c r="P167" i="35"/>
  <c r="B167" i="35"/>
  <c r="P166" i="35"/>
  <c r="B166" i="35"/>
  <c r="P165" i="35"/>
  <c r="B165" i="35"/>
  <c r="P164" i="35"/>
  <c r="B164" i="35"/>
  <c r="P163" i="35"/>
  <c r="B163" i="35"/>
  <c r="P162" i="35"/>
  <c r="B162" i="35"/>
  <c r="P161" i="35"/>
  <c r="B161" i="35"/>
  <c r="P160" i="35"/>
  <c r="B160" i="35"/>
  <c r="P159" i="35"/>
  <c r="B159" i="35"/>
  <c r="P158" i="35"/>
  <c r="B158" i="35"/>
  <c r="P157" i="35"/>
  <c r="B157" i="35"/>
  <c r="P156" i="35"/>
  <c r="B156" i="35"/>
  <c r="P155" i="35"/>
  <c r="B155" i="35"/>
  <c r="P154" i="35"/>
  <c r="B154" i="35"/>
  <c r="P153" i="35"/>
  <c r="B153" i="35"/>
  <c r="P152" i="35"/>
  <c r="B152" i="35"/>
  <c r="P151" i="35"/>
  <c r="B151" i="35"/>
  <c r="P150" i="35"/>
  <c r="B150" i="35"/>
  <c r="P149" i="35"/>
  <c r="B149" i="35"/>
  <c r="P148" i="35"/>
  <c r="B148" i="35"/>
  <c r="P147" i="35"/>
  <c r="B147" i="35"/>
  <c r="P146" i="35"/>
  <c r="B146" i="35"/>
  <c r="P145" i="35"/>
  <c r="B145" i="35"/>
  <c r="P144" i="35"/>
  <c r="B144" i="35"/>
  <c r="P143" i="35"/>
  <c r="B143" i="35"/>
  <c r="P142" i="35"/>
  <c r="B142" i="35"/>
  <c r="P141" i="35"/>
  <c r="B141" i="35"/>
  <c r="P140" i="35"/>
  <c r="B140" i="35"/>
  <c r="P139" i="35"/>
  <c r="B139" i="35"/>
  <c r="P138" i="35"/>
  <c r="B138" i="35"/>
  <c r="P137" i="35"/>
  <c r="B137" i="35"/>
  <c r="P136" i="35"/>
  <c r="B136" i="35"/>
  <c r="P135" i="35"/>
  <c r="B135" i="35"/>
  <c r="P134" i="35"/>
  <c r="B134" i="35"/>
  <c r="P133" i="35"/>
  <c r="B133" i="35"/>
  <c r="P132" i="35"/>
  <c r="B132" i="35"/>
  <c r="P131" i="35"/>
  <c r="B131" i="35"/>
  <c r="P130" i="35"/>
  <c r="B130" i="35"/>
  <c r="P129" i="35"/>
  <c r="B129" i="35"/>
  <c r="P128" i="35"/>
  <c r="B128" i="35"/>
  <c r="P127" i="35"/>
  <c r="B127" i="35"/>
  <c r="P126" i="35"/>
  <c r="B126" i="35"/>
  <c r="P125" i="35"/>
  <c r="B125" i="35"/>
  <c r="P124" i="35"/>
  <c r="B124" i="35"/>
  <c r="P123" i="35"/>
  <c r="B123" i="35"/>
  <c r="P122" i="35"/>
  <c r="B122" i="35"/>
  <c r="P121" i="35"/>
  <c r="B121" i="35"/>
  <c r="P120" i="35"/>
  <c r="B120" i="35"/>
  <c r="P119" i="35"/>
  <c r="B119" i="35"/>
  <c r="P118" i="35"/>
  <c r="B118" i="35"/>
  <c r="P117" i="35"/>
  <c r="B117" i="35"/>
  <c r="P116" i="35"/>
  <c r="B116" i="35"/>
  <c r="P115" i="35"/>
  <c r="B115" i="35"/>
  <c r="P114" i="35"/>
  <c r="B114" i="35"/>
  <c r="P113" i="35"/>
  <c r="B113" i="35"/>
  <c r="P112" i="35"/>
  <c r="B112" i="35"/>
  <c r="P111" i="35"/>
  <c r="B111" i="35"/>
  <c r="P110" i="35"/>
  <c r="B110" i="35"/>
  <c r="P109" i="35"/>
  <c r="B109" i="35"/>
  <c r="P108" i="35"/>
  <c r="B108" i="35"/>
  <c r="P107" i="35"/>
  <c r="B107" i="35"/>
  <c r="P106" i="35"/>
  <c r="B106" i="35"/>
  <c r="P105" i="35"/>
  <c r="B105" i="35"/>
  <c r="P104" i="35"/>
  <c r="B104" i="35"/>
  <c r="P103" i="35"/>
  <c r="B103" i="35"/>
  <c r="P102" i="35"/>
  <c r="B102" i="35"/>
  <c r="P101" i="35"/>
  <c r="B101" i="35"/>
  <c r="P100" i="35"/>
  <c r="B100" i="35"/>
  <c r="P99" i="35"/>
  <c r="B99" i="35"/>
  <c r="P98" i="35"/>
  <c r="B98" i="35"/>
  <c r="P97" i="35"/>
  <c r="B97" i="35"/>
  <c r="P96" i="35"/>
  <c r="B96" i="35"/>
  <c r="P95" i="35"/>
  <c r="B95" i="35"/>
  <c r="P94" i="35"/>
  <c r="B94" i="35"/>
  <c r="P93" i="35"/>
  <c r="B93" i="35"/>
  <c r="P92" i="35"/>
  <c r="B92" i="35"/>
  <c r="P91" i="35"/>
  <c r="B91" i="35"/>
  <c r="P90" i="35"/>
  <c r="B90" i="35"/>
  <c r="P89" i="35"/>
  <c r="B89" i="35"/>
  <c r="P88" i="35"/>
  <c r="B88" i="35"/>
  <c r="P87" i="35"/>
  <c r="B87" i="35"/>
  <c r="P86" i="35"/>
  <c r="B86" i="35"/>
  <c r="P85" i="35"/>
  <c r="B85" i="35"/>
  <c r="P84" i="35"/>
  <c r="B84" i="35"/>
  <c r="P83" i="35"/>
  <c r="B83" i="35"/>
  <c r="P82" i="35"/>
  <c r="B82" i="35"/>
  <c r="P81" i="35"/>
  <c r="B81" i="35"/>
  <c r="P80" i="35"/>
  <c r="B80" i="35"/>
  <c r="P79" i="35"/>
  <c r="B79" i="35"/>
  <c r="P78" i="35"/>
  <c r="B78" i="35"/>
  <c r="P77" i="35"/>
  <c r="B77" i="35"/>
  <c r="P76" i="35"/>
  <c r="B76" i="35"/>
  <c r="P75" i="35"/>
  <c r="B75" i="35"/>
  <c r="P74" i="35"/>
  <c r="B74" i="35"/>
  <c r="P73" i="35"/>
  <c r="B73" i="35"/>
  <c r="P72" i="35"/>
  <c r="B72" i="35"/>
  <c r="P71" i="35"/>
  <c r="B71" i="35"/>
  <c r="P70" i="35"/>
  <c r="B70" i="35"/>
  <c r="P69" i="35"/>
  <c r="B69" i="35"/>
  <c r="P68" i="35"/>
  <c r="B68" i="35"/>
  <c r="P67" i="35"/>
  <c r="B67" i="35"/>
  <c r="P66" i="35"/>
  <c r="B66" i="35"/>
  <c r="P65" i="35"/>
  <c r="B65" i="35"/>
  <c r="P64" i="35"/>
  <c r="B64" i="35"/>
  <c r="P63" i="35"/>
  <c r="B63" i="35"/>
  <c r="P62" i="35"/>
  <c r="B62" i="35"/>
  <c r="P61" i="35"/>
  <c r="B61" i="35"/>
  <c r="P60" i="35"/>
  <c r="B60" i="35"/>
  <c r="P59" i="35"/>
  <c r="B59" i="35"/>
  <c r="P58" i="35"/>
  <c r="B58" i="35"/>
  <c r="P57" i="35"/>
  <c r="B57" i="35"/>
  <c r="P56" i="35"/>
  <c r="B56" i="35"/>
  <c r="P55" i="35"/>
  <c r="B55" i="35"/>
  <c r="P54" i="35"/>
  <c r="B54" i="35"/>
  <c r="P53" i="35"/>
  <c r="B53" i="35"/>
  <c r="P52" i="35"/>
  <c r="B52" i="35"/>
  <c r="P51" i="35"/>
  <c r="B51" i="35"/>
  <c r="P50" i="35"/>
  <c r="B50" i="35"/>
  <c r="P49" i="35"/>
  <c r="B49" i="35"/>
  <c r="P48" i="35"/>
  <c r="B48" i="35"/>
  <c r="P47" i="35"/>
  <c r="B47" i="35"/>
  <c r="P46" i="35"/>
  <c r="B46" i="35"/>
  <c r="P45" i="35"/>
  <c r="B45" i="35"/>
  <c r="P44" i="35"/>
  <c r="B44" i="35"/>
  <c r="P43" i="35"/>
  <c r="B43" i="35"/>
  <c r="P42" i="35"/>
  <c r="B42" i="35"/>
  <c r="P41" i="35"/>
  <c r="B41" i="35"/>
  <c r="P40" i="35"/>
  <c r="B40" i="35"/>
  <c r="P39" i="35"/>
  <c r="B39" i="35"/>
  <c r="P38" i="35"/>
  <c r="B38" i="35"/>
  <c r="P37" i="35"/>
  <c r="B37" i="35"/>
  <c r="P36" i="35"/>
  <c r="B36" i="35"/>
  <c r="P35" i="35"/>
  <c r="B35" i="35"/>
  <c r="P34" i="35"/>
  <c r="B34" i="35"/>
  <c r="P33" i="35"/>
  <c r="B33" i="35"/>
  <c r="P32" i="35"/>
  <c r="B32" i="35"/>
  <c r="P31" i="35"/>
  <c r="B31" i="35"/>
  <c r="P30" i="35"/>
  <c r="B30" i="35"/>
  <c r="P29" i="35"/>
  <c r="B29" i="35"/>
  <c r="P28" i="35"/>
  <c r="B28" i="35"/>
  <c r="P27" i="35"/>
  <c r="B27" i="35"/>
  <c r="P26" i="35"/>
  <c r="B26" i="35"/>
  <c r="P25" i="35"/>
  <c r="B25" i="35"/>
  <c r="P24" i="35"/>
  <c r="B24" i="35"/>
  <c r="P23" i="35"/>
  <c r="B23" i="35"/>
  <c r="P22" i="35"/>
  <c r="B22" i="35"/>
  <c r="P21" i="35"/>
  <c r="B21" i="35"/>
  <c r="P20" i="35"/>
  <c r="B20" i="35"/>
  <c r="P19" i="35"/>
  <c r="B19" i="35"/>
  <c r="P18" i="35"/>
  <c r="B18" i="35"/>
  <c r="P17" i="35"/>
  <c r="B17" i="35"/>
  <c r="P16" i="35"/>
  <c r="B16" i="35"/>
  <c r="P15" i="35"/>
  <c r="B15" i="35"/>
  <c r="P14" i="35"/>
  <c r="B14" i="35"/>
  <c r="B13" i="35"/>
  <c r="B12" i="35"/>
  <c r="P13" i="35"/>
  <c r="D990" i="38"/>
  <c r="D989" i="38"/>
  <c r="D988" i="38"/>
  <c r="D987" i="38"/>
  <c r="D986" i="38"/>
  <c r="D985" i="38"/>
  <c r="D984" i="38"/>
  <c r="D983" i="38"/>
  <c r="D982" i="38"/>
  <c r="D981" i="38"/>
  <c r="D980" i="38"/>
  <c r="D979" i="38"/>
  <c r="D978" i="38"/>
  <c r="D977" i="38"/>
  <c r="D976" i="38"/>
  <c r="D975" i="38"/>
  <c r="D974" i="38"/>
  <c r="D973" i="38"/>
  <c r="D972" i="38"/>
  <c r="D971" i="38"/>
  <c r="D970" i="38"/>
  <c r="D969" i="38"/>
  <c r="D968" i="38"/>
  <c r="D967" i="38"/>
  <c r="D966" i="38"/>
  <c r="D965" i="38"/>
  <c r="D964" i="38"/>
  <c r="D963" i="38"/>
  <c r="D962" i="38"/>
  <c r="D961" i="38"/>
  <c r="D960" i="38"/>
  <c r="D959" i="38"/>
  <c r="D958" i="38"/>
  <c r="D957" i="38"/>
  <c r="D956" i="38"/>
  <c r="D955" i="38"/>
  <c r="D954" i="38"/>
  <c r="D953" i="38"/>
  <c r="D952" i="38"/>
  <c r="D951" i="38"/>
  <c r="D950" i="38"/>
  <c r="D949" i="38"/>
  <c r="D948" i="38"/>
  <c r="D947" i="38"/>
  <c r="D946" i="38"/>
  <c r="D945" i="38"/>
  <c r="D944" i="38"/>
  <c r="D943" i="38"/>
  <c r="D942" i="38"/>
  <c r="D941" i="38"/>
  <c r="D940" i="38"/>
  <c r="D939" i="38"/>
  <c r="D938" i="38"/>
  <c r="D937" i="38"/>
  <c r="D936" i="38"/>
  <c r="D935" i="38"/>
  <c r="D934" i="38"/>
  <c r="D933" i="38"/>
  <c r="D932" i="38"/>
  <c r="D931" i="38"/>
  <c r="D930" i="38"/>
  <c r="D929" i="38"/>
  <c r="D928" i="38"/>
  <c r="D927" i="38"/>
  <c r="D926" i="38"/>
  <c r="D925" i="38"/>
  <c r="D924" i="38"/>
  <c r="D923" i="38"/>
  <c r="D922" i="38"/>
  <c r="D921" i="38"/>
  <c r="D920" i="38"/>
  <c r="D919" i="38"/>
  <c r="D918" i="38"/>
  <c r="D917" i="38"/>
  <c r="D916" i="38"/>
  <c r="D915" i="38"/>
  <c r="D914" i="38"/>
  <c r="D913" i="38"/>
  <c r="D912" i="38"/>
  <c r="D911" i="38"/>
  <c r="D910" i="38"/>
  <c r="D909" i="38"/>
  <c r="D908" i="38"/>
  <c r="D907" i="38"/>
  <c r="D906" i="38"/>
  <c r="D905" i="38"/>
  <c r="D904" i="38"/>
  <c r="D903" i="38"/>
  <c r="D902" i="38"/>
  <c r="D901" i="38"/>
  <c r="D900" i="38"/>
  <c r="D899" i="38"/>
  <c r="D898" i="38"/>
  <c r="D897" i="38"/>
  <c r="D896" i="38"/>
  <c r="D895" i="38"/>
  <c r="D894" i="38"/>
  <c r="D893" i="38"/>
  <c r="D892" i="38"/>
  <c r="D891" i="38"/>
  <c r="D890" i="38"/>
  <c r="D889" i="38"/>
  <c r="D888" i="38"/>
  <c r="D887" i="38"/>
  <c r="D886" i="38"/>
  <c r="D885" i="38"/>
  <c r="D884" i="38"/>
  <c r="D883" i="38"/>
  <c r="D882" i="38"/>
  <c r="D881" i="38"/>
  <c r="D880" i="38"/>
  <c r="D879" i="38"/>
  <c r="D878" i="38"/>
  <c r="D877" i="38"/>
  <c r="D876" i="38"/>
  <c r="D875" i="38"/>
  <c r="D874" i="38"/>
  <c r="D873" i="38"/>
  <c r="D872" i="38"/>
  <c r="D871" i="38"/>
  <c r="D870" i="38"/>
  <c r="D869" i="38"/>
  <c r="D868" i="38"/>
  <c r="D867" i="38"/>
  <c r="D866" i="38"/>
  <c r="D865" i="38"/>
  <c r="D864" i="38"/>
  <c r="D863" i="38"/>
  <c r="D862" i="38"/>
  <c r="D861" i="38"/>
  <c r="D860" i="38"/>
  <c r="D859" i="38"/>
  <c r="D858" i="38"/>
  <c r="D857" i="38"/>
  <c r="D856" i="38"/>
  <c r="D855" i="38"/>
  <c r="D854" i="38"/>
  <c r="D853" i="38"/>
  <c r="D852" i="38"/>
  <c r="D851" i="38"/>
  <c r="D850" i="38"/>
  <c r="D849" i="38"/>
  <c r="D848" i="38"/>
  <c r="D847" i="38"/>
  <c r="D846" i="38"/>
  <c r="D845" i="38"/>
  <c r="D844" i="38"/>
  <c r="D843" i="38"/>
  <c r="D842" i="38"/>
  <c r="D841" i="38"/>
  <c r="D840" i="38"/>
  <c r="D839" i="38"/>
  <c r="D838" i="38"/>
  <c r="D837" i="38"/>
  <c r="D836" i="38"/>
  <c r="D835" i="38"/>
  <c r="D834" i="38"/>
  <c r="D833" i="38"/>
  <c r="D832" i="38"/>
  <c r="D831" i="38"/>
  <c r="D830" i="38"/>
  <c r="D829" i="38"/>
  <c r="D828" i="38"/>
  <c r="D827" i="38"/>
  <c r="D826" i="38"/>
  <c r="D825" i="38"/>
  <c r="D824" i="38"/>
  <c r="D823" i="38"/>
  <c r="D822" i="38"/>
  <c r="D821" i="38"/>
  <c r="D820" i="38"/>
  <c r="D819" i="38"/>
  <c r="D818" i="38"/>
  <c r="D817" i="38"/>
  <c r="D816" i="38"/>
  <c r="D815" i="38"/>
  <c r="D814" i="38"/>
  <c r="D813" i="38"/>
  <c r="D812" i="38"/>
  <c r="D811" i="38"/>
  <c r="D810" i="38"/>
  <c r="D809" i="38"/>
  <c r="D808" i="38"/>
  <c r="D807" i="38"/>
  <c r="D806" i="38"/>
  <c r="D805" i="38"/>
  <c r="D804" i="38"/>
  <c r="D803" i="38"/>
  <c r="D802" i="38"/>
  <c r="D801" i="38"/>
  <c r="D800" i="38"/>
  <c r="D799" i="38"/>
  <c r="D798" i="38"/>
  <c r="D797" i="38"/>
  <c r="D796" i="38"/>
  <c r="D795" i="38"/>
  <c r="D794" i="38"/>
  <c r="D793" i="38"/>
  <c r="D792" i="38"/>
  <c r="D791" i="38"/>
  <c r="D790" i="38"/>
  <c r="D789" i="38"/>
  <c r="D788" i="38"/>
  <c r="D787" i="38"/>
  <c r="D786" i="38"/>
  <c r="D785" i="38"/>
  <c r="D784" i="38"/>
  <c r="D783" i="38"/>
  <c r="D782" i="38"/>
  <c r="D781" i="38"/>
  <c r="D780" i="38"/>
  <c r="D779" i="38"/>
  <c r="D778" i="38"/>
  <c r="D777" i="38"/>
  <c r="D776" i="38"/>
  <c r="D775" i="38"/>
  <c r="D774" i="38"/>
  <c r="D773" i="38"/>
  <c r="D772" i="38"/>
  <c r="D771" i="38"/>
  <c r="D770" i="38"/>
  <c r="D769" i="38"/>
  <c r="D768" i="38"/>
  <c r="D767" i="38"/>
  <c r="D766" i="38"/>
  <c r="D765" i="38"/>
  <c r="D764" i="38"/>
  <c r="D763" i="38"/>
  <c r="D762" i="38"/>
  <c r="D761" i="38"/>
  <c r="D760" i="38"/>
  <c r="D759" i="38"/>
  <c r="D758" i="38"/>
  <c r="D757" i="38"/>
  <c r="D756" i="38"/>
  <c r="D755" i="38"/>
  <c r="D754" i="38"/>
  <c r="D753" i="38"/>
  <c r="D752" i="38"/>
  <c r="D751" i="38"/>
  <c r="D750" i="38"/>
  <c r="D749" i="38"/>
  <c r="D748" i="38"/>
  <c r="D747" i="38"/>
  <c r="D746" i="38"/>
  <c r="D745" i="38"/>
  <c r="D744" i="38"/>
  <c r="D743" i="38"/>
  <c r="D742" i="38"/>
  <c r="D741" i="38"/>
  <c r="D740" i="38"/>
  <c r="D739" i="38"/>
  <c r="D738" i="38"/>
  <c r="D737" i="38"/>
  <c r="D736" i="38"/>
  <c r="D735" i="38"/>
  <c r="D734" i="38"/>
  <c r="D733" i="38"/>
  <c r="D732" i="38"/>
  <c r="D731" i="38"/>
  <c r="D730" i="38"/>
  <c r="D729" i="38"/>
  <c r="D728" i="38"/>
  <c r="D727" i="38"/>
  <c r="D726" i="38"/>
  <c r="D725" i="38"/>
  <c r="D724" i="38"/>
  <c r="D723" i="38"/>
  <c r="D722" i="38"/>
  <c r="D721" i="38"/>
  <c r="D720" i="38"/>
  <c r="D719" i="38"/>
  <c r="D718" i="38"/>
  <c r="D717" i="38"/>
  <c r="D716" i="38"/>
  <c r="D715" i="38"/>
  <c r="D714" i="38"/>
  <c r="D713" i="38"/>
  <c r="D712" i="38"/>
  <c r="D711" i="38"/>
  <c r="D710" i="38"/>
  <c r="D709" i="38"/>
  <c r="D708" i="38"/>
  <c r="D707" i="38"/>
  <c r="D706" i="38"/>
  <c r="D705" i="38"/>
  <c r="D704" i="38"/>
  <c r="D703" i="38"/>
  <c r="D702" i="38"/>
  <c r="D701" i="38"/>
  <c r="D700" i="38"/>
  <c r="D699" i="38"/>
  <c r="D698" i="38"/>
  <c r="D697" i="38"/>
  <c r="D696" i="38"/>
  <c r="D695" i="38"/>
  <c r="D694" i="38"/>
  <c r="D693" i="38"/>
  <c r="D692" i="38"/>
  <c r="D691" i="38"/>
  <c r="D690" i="38"/>
  <c r="D689" i="38"/>
  <c r="D688" i="38"/>
  <c r="D687" i="38"/>
  <c r="D686" i="38"/>
  <c r="D685" i="38"/>
  <c r="D684" i="38"/>
  <c r="D683" i="38"/>
  <c r="D682" i="38"/>
  <c r="D681" i="38"/>
  <c r="D680" i="38"/>
  <c r="D679" i="38"/>
  <c r="D678" i="38"/>
  <c r="D677" i="38"/>
  <c r="D676" i="38"/>
  <c r="D675" i="38"/>
  <c r="D674" i="38"/>
  <c r="D673" i="38"/>
  <c r="D672" i="38"/>
  <c r="D671" i="38"/>
  <c r="D670" i="38"/>
  <c r="D669" i="38"/>
  <c r="D668" i="38"/>
  <c r="D667" i="38"/>
  <c r="D666" i="38"/>
  <c r="D665" i="38"/>
  <c r="D664" i="38"/>
  <c r="D663" i="38"/>
  <c r="D662" i="38"/>
  <c r="D661" i="38"/>
  <c r="D660" i="38"/>
  <c r="D659" i="38"/>
  <c r="D658" i="38"/>
  <c r="D657" i="38"/>
  <c r="D656" i="38"/>
  <c r="D655" i="38"/>
  <c r="D654" i="38"/>
  <c r="D653" i="38"/>
  <c r="D652" i="38"/>
  <c r="D651" i="38"/>
  <c r="D650" i="38"/>
  <c r="D649" i="38"/>
  <c r="D648" i="38"/>
  <c r="D647" i="38"/>
  <c r="D646" i="38"/>
  <c r="D645" i="38"/>
  <c r="D644" i="38"/>
  <c r="D643" i="38"/>
  <c r="D642" i="38"/>
  <c r="D641" i="38"/>
  <c r="D640" i="38"/>
  <c r="D639" i="38"/>
  <c r="D638" i="38"/>
  <c r="D637" i="38"/>
  <c r="D636" i="38"/>
  <c r="D635" i="38"/>
  <c r="D634" i="38"/>
  <c r="D633" i="38"/>
  <c r="D632" i="38"/>
  <c r="D631" i="38"/>
  <c r="D630" i="38"/>
  <c r="D629" i="38"/>
  <c r="D628" i="38"/>
  <c r="D627" i="38"/>
  <c r="D626" i="38"/>
  <c r="D625" i="38"/>
  <c r="D624" i="38"/>
  <c r="D623" i="38"/>
  <c r="D622" i="38"/>
  <c r="D621" i="38"/>
  <c r="D620" i="38"/>
  <c r="D619" i="38"/>
  <c r="D618" i="38"/>
  <c r="D617" i="38"/>
  <c r="D616" i="38"/>
  <c r="D615" i="38"/>
  <c r="D614" i="38"/>
  <c r="D613" i="38"/>
  <c r="D612" i="38"/>
  <c r="D611" i="38"/>
  <c r="D610" i="38"/>
  <c r="D609" i="38"/>
  <c r="D608" i="38"/>
  <c r="D607" i="38"/>
  <c r="D606" i="38"/>
  <c r="D605" i="38"/>
  <c r="D604" i="38"/>
  <c r="D603" i="38"/>
  <c r="D602" i="38"/>
  <c r="D601" i="38"/>
  <c r="D600" i="38"/>
  <c r="D599" i="38"/>
  <c r="D598" i="38"/>
  <c r="D597" i="38"/>
  <c r="D596" i="38"/>
  <c r="D595" i="38"/>
  <c r="D594" i="38"/>
  <c r="D593" i="38"/>
  <c r="D592" i="38"/>
  <c r="D591" i="38"/>
  <c r="D590" i="38"/>
  <c r="D589" i="38"/>
  <c r="D588" i="38"/>
  <c r="D587" i="38"/>
  <c r="D586" i="38"/>
  <c r="D585" i="38"/>
  <c r="D584" i="38"/>
  <c r="D583" i="38"/>
  <c r="D582" i="38"/>
  <c r="D581" i="38"/>
  <c r="D580" i="38"/>
  <c r="D579" i="38"/>
  <c r="D578" i="38"/>
  <c r="D577" i="38"/>
  <c r="D576" i="38"/>
  <c r="D575" i="38"/>
  <c r="D574" i="38"/>
  <c r="D573" i="38"/>
  <c r="D572" i="38"/>
  <c r="D571" i="38"/>
  <c r="D570" i="38"/>
  <c r="D569" i="38"/>
  <c r="D568" i="38"/>
  <c r="D567" i="38"/>
  <c r="D566" i="38"/>
  <c r="D565" i="38"/>
  <c r="D564" i="38"/>
  <c r="D563" i="38"/>
  <c r="D562" i="38"/>
  <c r="D561" i="38"/>
  <c r="D560" i="38"/>
  <c r="D559" i="38"/>
  <c r="D558" i="38"/>
  <c r="D557" i="38"/>
  <c r="D556" i="38"/>
  <c r="D555" i="38"/>
  <c r="D554" i="38"/>
  <c r="D553" i="38"/>
  <c r="D552" i="38"/>
  <c r="D551" i="38"/>
  <c r="D550" i="38"/>
  <c r="D549" i="38"/>
  <c r="D548" i="38"/>
  <c r="D547" i="38"/>
  <c r="D546" i="38"/>
  <c r="D545" i="38"/>
  <c r="D544" i="38"/>
  <c r="D543" i="38"/>
  <c r="D542" i="38"/>
  <c r="D541" i="38"/>
  <c r="D540" i="38"/>
  <c r="D539" i="38"/>
  <c r="D538" i="38"/>
  <c r="D537" i="38"/>
  <c r="D536" i="38"/>
  <c r="D535" i="38"/>
  <c r="D534" i="38"/>
  <c r="D533" i="38"/>
  <c r="D532" i="38"/>
  <c r="D531" i="38"/>
  <c r="D530" i="38"/>
  <c r="D529" i="38"/>
  <c r="D528" i="38"/>
  <c r="D527" i="38"/>
  <c r="D526" i="38"/>
  <c r="D525" i="38"/>
  <c r="D524" i="38"/>
  <c r="D523" i="38"/>
  <c r="D522" i="38"/>
  <c r="D521" i="38"/>
  <c r="D520" i="38"/>
  <c r="D519" i="38"/>
  <c r="D518" i="38"/>
  <c r="D517" i="38"/>
  <c r="D516" i="38"/>
  <c r="D515" i="38"/>
  <c r="D514" i="38"/>
  <c r="D513" i="38"/>
  <c r="D512" i="38"/>
  <c r="D511" i="38"/>
  <c r="D510" i="38"/>
  <c r="D509" i="38"/>
  <c r="D508" i="38"/>
  <c r="D507" i="38"/>
  <c r="D506" i="38"/>
  <c r="D505" i="38"/>
  <c r="D504" i="38"/>
  <c r="D503" i="38"/>
  <c r="D502" i="38"/>
  <c r="D501" i="38"/>
  <c r="D500" i="38"/>
  <c r="D499" i="38"/>
  <c r="D498" i="38"/>
  <c r="D497" i="38"/>
  <c r="D496" i="38"/>
  <c r="D495" i="38"/>
  <c r="D494" i="38"/>
  <c r="D493" i="38"/>
  <c r="D492" i="38"/>
  <c r="D491" i="38"/>
  <c r="D490" i="38"/>
  <c r="D489" i="38"/>
  <c r="D488" i="38"/>
  <c r="D487" i="38"/>
  <c r="D486" i="38"/>
  <c r="D485" i="38"/>
  <c r="D484" i="38"/>
  <c r="D483" i="38"/>
  <c r="D482" i="38"/>
  <c r="D481" i="38"/>
  <c r="D480" i="38"/>
  <c r="D479" i="38"/>
  <c r="D478" i="38"/>
  <c r="D477" i="38"/>
  <c r="D476" i="38"/>
  <c r="D475" i="38"/>
  <c r="D474" i="38"/>
  <c r="D473" i="38"/>
  <c r="D472" i="38"/>
  <c r="D471" i="38"/>
  <c r="D470" i="38"/>
  <c r="D469" i="38"/>
  <c r="D468" i="38"/>
  <c r="D467" i="38"/>
  <c r="D466" i="38"/>
  <c r="D465" i="38"/>
  <c r="D464" i="38"/>
  <c r="D463" i="38"/>
  <c r="D462" i="38"/>
  <c r="D461" i="38"/>
  <c r="D460" i="38"/>
  <c r="D459" i="38"/>
  <c r="D458" i="38"/>
  <c r="D457" i="38"/>
  <c r="D456" i="38"/>
  <c r="D455" i="38"/>
  <c r="D454" i="38"/>
  <c r="D453" i="38"/>
  <c r="D452" i="38"/>
  <c r="D451" i="38"/>
  <c r="D450" i="38"/>
  <c r="D449" i="38"/>
  <c r="D448" i="38"/>
  <c r="D447" i="38"/>
  <c r="D446" i="38"/>
  <c r="D445" i="38"/>
  <c r="D444" i="38"/>
  <c r="D443" i="38"/>
  <c r="D442" i="38"/>
  <c r="D441" i="38"/>
  <c r="D440" i="38"/>
  <c r="D439" i="38"/>
  <c r="D438" i="38"/>
  <c r="D437" i="38"/>
  <c r="D436" i="38"/>
  <c r="D435" i="38"/>
  <c r="D434" i="38"/>
  <c r="D433" i="38"/>
  <c r="D432" i="38"/>
  <c r="D431" i="38"/>
  <c r="D430" i="38"/>
  <c r="D429" i="38"/>
  <c r="D428" i="38"/>
  <c r="D427" i="38"/>
  <c r="D426" i="38"/>
  <c r="D425" i="38"/>
  <c r="D424" i="38"/>
  <c r="D423" i="38"/>
  <c r="D422" i="38"/>
  <c r="D421" i="38"/>
  <c r="D420" i="38"/>
  <c r="D419" i="38"/>
  <c r="D418" i="38"/>
  <c r="D417" i="38"/>
  <c r="D416" i="38"/>
  <c r="D415" i="38"/>
  <c r="D414" i="38"/>
  <c r="D413" i="38"/>
  <c r="D412" i="38"/>
  <c r="D411" i="38"/>
  <c r="D410" i="38"/>
  <c r="D409" i="38"/>
  <c r="D408" i="38"/>
  <c r="D407" i="38"/>
  <c r="D406" i="38"/>
  <c r="D405" i="38"/>
  <c r="D404" i="38"/>
  <c r="D403" i="38"/>
  <c r="D402" i="38"/>
  <c r="D401" i="38"/>
  <c r="D400" i="38"/>
  <c r="D399" i="38"/>
  <c r="D398" i="38"/>
  <c r="D397" i="38"/>
  <c r="D396" i="38"/>
  <c r="D395" i="38"/>
  <c r="D394" i="38"/>
  <c r="D393" i="38"/>
  <c r="D392" i="38"/>
  <c r="D391" i="38"/>
  <c r="D390" i="38"/>
  <c r="D389" i="38"/>
  <c r="D388" i="38"/>
  <c r="D387" i="38"/>
  <c r="D386" i="38"/>
  <c r="D385" i="38"/>
  <c r="D384" i="38"/>
  <c r="D383" i="38"/>
  <c r="D382" i="38"/>
  <c r="D381" i="38"/>
  <c r="D380" i="38"/>
  <c r="D379" i="38"/>
  <c r="D378" i="38"/>
  <c r="D377" i="38"/>
  <c r="D376" i="38"/>
  <c r="D375" i="38"/>
  <c r="D374" i="38"/>
  <c r="D373" i="38"/>
  <c r="D372" i="38"/>
  <c r="D371" i="38"/>
  <c r="D370" i="38"/>
  <c r="D369" i="38"/>
  <c r="D368" i="38"/>
  <c r="D367" i="38"/>
  <c r="D366" i="38"/>
  <c r="D365" i="38"/>
  <c r="D364" i="38"/>
  <c r="D363" i="38"/>
  <c r="D362" i="38"/>
  <c r="D361" i="38"/>
  <c r="D360" i="38"/>
  <c r="D359" i="38"/>
  <c r="D358" i="38"/>
  <c r="D357" i="38"/>
  <c r="D356" i="38"/>
  <c r="D355" i="38"/>
  <c r="D354" i="38"/>
  <c r="D353" i="38"/>
  <c r="D352" i="38"/>
  <c r="D351" i="38"/>
  <c r="D350" i="38"/>
  <c r="D349" i="38"/>
  <c r="D348" i="38"/>
  <c r="D347" i="38"/>
  <c r="D346" i="38"/>
  <c r="D345" i="38"/>
  <c r="D344" i="38"/>
  <c r="D343" i="38"/>
  <c r="D342" i="38"/>
  <c r="D341" i="38"/>
  <c r="D340" i="38"/>
  <c r="D339" i="38"/>
  <c r="D338" i="38"/>
  <c r="D337" i="38"/>
  <c r="D336" i="38"/>
  <c r="D335" i="38"/>
  <c r="D334" i="38"/>
  <c r="D333" i="38"/>
  <c r="D332" i="38"/>
  <c r="D331" i="38"/>
  <c r="D330" i="38"/>
  <c r="D329" i="38"/>
  <c r="D328" i="38"/>
  <c r="D327" i="38"/>
  <c r="D326" i="38"/>
  <c r="D325" i="38"/>
  <c r="D324" i="38"/>
  <c r="D323" i="38"/>
  <c r="D322" i="38"/>
  <c r="D321" i="38"/>
  <c r="D320" i="38"/>
  <c r="D319" i="38"/>
  <c r="D318" i="38"/>
  <c r="D317" i="38"/>
  <c r="D316" i="38"/>
  <c r="D315" i="38"/>
  <c r="D314" i="38"/>
  <c r="D313" i="38"/>
  <c r="D312" i="38"/>
  <c r="D311" i="38"/>
  <c r="D310" i="38"/>
  <c r="D309" i="38"/>
  <c r="D308" i="38"/>
  <c r="D307" i="38"/>
  <c r="D306" i="38"/>
  <c r="D305" i="38"/>
  <c r="D304" i="38"/>
  <c r="D303" i="38"/>
  <c r="D302" i="38"/>
  <c r="D301" i="38"/>
  <c r="D300" i="38"/>
  <c r="D299" i="38"/>
  <c r="D298" i="38"/>
  <c r="D297" i="38"/>
  <c r="D296" i="38"/>
  <c r="D295" i="38"/>
  <c r="D294" i="38"/>
  <c r="D293" i="38"/>
  <c r="D292" i="38"/>
  <c r="D291" i="38"/>
  <c r="D290" i="38"/>
  <c r="D289" i="38"/>
  <c r="D288" i="38"/>
  <c r="D287" i="38"/>
  <c r="D286" i="38"/>
  <c r="D285" i="38"/>
  <c r="D284" i="38"/>
  <c r="D283" i="38"/>
  <c r="D282" i="38"/>
  <c r="D281" i="38"/>
  <c r="D280" i="38"/>
  <c r="D279" i="38"/>
  <c r="D278" i="38"/>
  <c r="D277" i="38"/>
  <c r="D276" i="38"/>
  <c r="D275" i="38"/>
  <c r="D274" i="38"/>
  <c r="D273" i="38"/>
  <c r="D272" i="38"/>
  <c r="D271" i="38"/>
  <c r="D270" i="38"/>
  <c r="D269" i="38"/>
  <c r="D268" i="38"/>
  <c r="D267" i="38"/>
  <c r="D266" i="38"/>
  <c r="D265" i="38"/>
  <c r="D264" i="38"/>
  <c r="D263" i="38"/>
  <c r="D262" i="38"/>
  <c r="D261" i="38"/>
  <c r="D260" i="38"/>
  <c r="D259" i="38"/>
  <c r="D258" i="38"/>
  <c r="D257" i="38"/>
  <c r="D256" i="38"/>
  <c r="D255" i="38"/>
  <c r="D254" i="38"/>
  <c r="D253" i="38"/>
  <c r="D252" i="38"/>
  <c r="D251" i="38"/>
  <c r="D250" i="38"/>
  <c r="D249" i="38"/>
  <c r="D248" i="38"/>
  <c r="D247" i="38"/>
  <c r="D246" i="38"/>
  <c r="D245" i="38"/>
  <c r="D244" i="38"/>
  <c r="D243" i="38"/>
  <c r="D242" i="38"/>
  <c r="D241" i="38"/>
  <c r="D240" i="38"/>
  <c r="D239" i="38"/>
  <c r="D238" i="38"/>
  <c r="D237" i="38"/>
  <c r="D236" i="38"/>
  <c r="D235" i="38"/>
  <c r="D234" i="38"/>
  <c r="D233" i="38"/>
  <c r="D232" i="38"/>
  <c r="D231" i="38"/>
  <c r="D230" i="38"/>
  <c r="D229" i="38"/>
  <c r="D228" i="38"/>
  <c r="D227" i="38"/>
  <c r="D226" i="38"/>
  <c r="D225" i="38"/>
  <c r="D224" i="38"/>
  <c r="D223" i="38"/>
  <c r="D222" i="38"/>
  <c r="D221" i="38"/>
  <c r="D220" i="38"/>
  <c r="D219" i="38"/>
  <c r="D218" i="38"/>
  <c r="D217" i="38"/>
  <c r="D216" i="38"/>
  <c r="D215" i="38"/>
  <c r="D214" i="38"/>
  <c r="D213" i="38"/>
  <c r="D212" i="38"/>
  <c r="D211" i="38"/>
  <c r="D210" i="38"/>
  <c r="D209" i="38"/>
  <c r="D208" i="38"/>
  <c r="D207" i="38"/>
  <c r="D206" i="38"/>
  <c r="D205" i="38"/>
  <c r="D204" i="38"/>
  <c r="D203" i="38"/>
  <c r="D202" i="38"/>
  <c r="D201" i="38"/>
  <c r="D200" i="38"/>
  <c r="D199" i="38"/>
  <c r="D198" i="38"/>
  <c r="D197" i="38"/>
  <c r="D196" i="38"/>
  <c r="D195" i="38"/>
  <c r="D194" i="38"/>
  <c r="D193" i="38"/>
  <c r="D192" i="38"/>
  <c r="D191" i="38"/>
  <c r="D190" i="38"/>
  <c r="D189" i="38"/>
  <c r="D188" i="38"/>
  <c r="D187" i="38"/>
  <c r="D186" i="38"/>
  <c r="D185" i="38"/>
  <c r="D184" i="38"/>
  <c r="D183" i="38"/>
  <c r="D182" i="38"/>
  <c r="D181" i="38"/>
  <c r="D180" i="38"/>
  <c r="D179" i="38"/>
  <c r="D178" i="38"/>
  <c r="D177" i="38"/>
  <c r="D176" i="38"/>
  <c r="D175" i="38"/>
  <c r="D174" i="38"/>
  <c r="D173" i="38"/>
  <c r="D172" i="38"/>
  <c r="D171" i="38"/>
  <c r="D170" i="38"/>
  <c r="D169" i="38"/>
  <c r="D168" i="38"/>
  <c r="D167" i="38"/>
  <c r="D166" i="38"/>
  <c r="D165" i="38"/>
  <c r="D164" i="38"/>
  <c r="D163" i="38"/>
  <c r="D162" i="38"/>
  <c r="D161" i="38"/>
  <c r="D160" i="38"/>
  <c r="D159" i="38"/>
  <c r="D158" i="38"/>
  <c r="D157" i="38"/>
  <c r="D156" i="38"/>
  <c r="D155" i="38"/>
  <c r="D154" i="38"/>
  <c r="D153" i="38"/>
  <c r="D152" i="38"/>
  <c r="D151" i="38"/>
  <c r="D150" i="38"/>
  <c r="D149" i="38"/>
  <c r="D148" i="38"/>
  <c r="D147" i="38"/>
  <c r="D146" i="38"/>
  <c r="D145" i="38"/>
  <c r="D144" i="38"/>
  <c r="D143" i="38"/>
  <c r="D142" i="38"/>
  <c r="D141" i="38"/>
  <c r="D140" i="38"/>
  <c r="D139" i="38"/>
  <c r="D138" i="38"/>
  <c r="D137" i="38"/>
  <c r="D136" i="38"/>
  <c r="D135" i="38"/>
  <c r="D134" i="38"/>
  <c r="D133" i="38"/>
  <c r="D132" i="38"/>
  <c r="D131" i="38"/>
  <c r="D130" i="38"/>
  <c r="D129" i="38"/>
  <c r="D128" i="38"/>
  <c r="D127" i="38"/>
  <c r="D126" i="38"/>
  <c r="D125" i="38"/>
  <c r="D124" i="38"/>
  <c r="D123" i="38"/>
  <c r="D122" i="38"/>
  <c r="D121" i="38"/>
  <c r="D120" i="38"/>
  <c r="D119" i="38"/>
  <c r="D118" i="38"/>
  <c r="D117" i="38"/>
  <c r="D116" i="38"/>
  <c r="D115" i="38"/>
  <c r="D114" i="38"/>
  <c r="D113" i="38"/>
  <c r="D112" i="38"/>
  <c r="D111" i="38"/>
  <c r="D110" i="38"/>
  <c r="D109" i="38"/>
  <c r="D108" i="38"/>
  <c r="D107" i="38"/>
  <c r="D106" i="38"/>
  <c r="D105" i="38"/>
  <c r="D104" i="38"/>
  <c r="D103" i="38"/>
  <c r="D102" i="38"/>
  <c r="D101" i="38"/>
  <c r="D100" i="38"/>
  <c r="D99" i="38"/>
  <c r="D98" i="38"/>
  <c r="D97" i="38"/>
  <c r="D96" i="38"/>
  <c r="D95" i="38"/>
  <c r="D94" i="38"/>
  <c r="D93" i="38"/>
  <c r="D92" i="38"/>
  <c r="D91" i="38"/>
  <c r="D90" i="38"/>
  <c r="D89" i="38"/>
  <c r="D88" i="38"/>
  <c r="D87" i="38"/>
  <c r="D86" i="38"/>
  <c r="D85" i="38"/>
  <c r="D84" i="38"/>
  <c r="D83" i="38"/>
  <c r="D82" i="38"/>
  <c r="D81" i="38"/>
  <c r="D80" i="38"/>
  <c r="D79" i="38"/>
  <c r="D78" i="38"/>
  <c r="D77" i="38"/>
  <c r="D76" i="38"/>
  <c r="D75" i="38"/>
  <c r="D74" i="38"/>
  <c r="D73" i="38"/>
  <c r="D72" i="38"/>
  <c r="D71" i="38"/>
  <c r="D70" i="38"/>
  <c r="D69" i="38"/>
  <c r="D68" i="38"/>
  <c r="D67" i="38"/>
  <c r="D66" i="38"/>
  <c r="D65" i="38"/>
  <c r="D64" i="38"/>
  <c r="D63" i="38"/>
  <c r="D62" i="38"/>
  <c r="D61" i="38"/>
  <c r="D60" i="38"/>
  <c r="D59" i="38"/>
  <c r="D58" i="38"/>
  <c r="D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D7" i="38"/>
  <c r="D6" i="38"/>
  <c r="D5" i="38"/>
  <c r="C5" i="31" l="1"/>
  <c r="C5" i="30"/>
  <c r="C5" i="29"/>
  <c r="AB19" i="28" l="1"/>
  <c r="AA19" i="28"/>
  <c r="Y19" i="28"/>
  <c r="E19" i="28"/>
  <c r="U19" i="28" s="1"/>
  <c r="L19" i="28" l="1"/>
  <c r="N12" i="36" l="1"/>
  <c r="N7" i="36"/>
  <c r="P12" i="35"/>
  <c r="P7" i="35"/>
  <c r="P1356" i="35" l="1"/>
  <c r="AB153" i="31" l="1"/>
  <c r="AA153" i="31"/>
  <c r="Y153" i="31"/>
  <c r="E153" i="31"/>
  <c r="L153" i="31" s="1"/>
  <c r="AB152" i="31"/>
  <c r="AA152" i="31"/>
  <c r="Y152" i="31"/>
  <c r="E152" i="31"/>
  <c r="L152" i="31" s="1"/>
  <c r="AB151" i="31"/>
  <c r="AA151" i="31"/>
  <c r="Y151" i="31"/>
  <c r="E151" i="31"/>
  <c r="L151" i="31" s="1"/>
  <c r="AB149" i="31"/>
  <c r="AA149" i="31"/>
  <c r="Y149" i="31"/>
  <c r="E149" i="31"/>
  <c r="L149" i="31" s="1"/>
  <c r="AB148" i="31"/>
  <c r="AA148" i="31"/>
  <c r="Y148" i="31"/>
  <c r="E148" i="31"/>
  <c r="L148" i="31" s="1"/>
  <c r="AB146" i="31"/>
  <c r="AA146" i="31"/>
  <c r="Y146" i="31"/>
  <c r="E146" i="31"/>
  <c r="U146" i="31" s="1"/>
  <c r="AB145" i="31"/>
  <c r="AA145" i="31"/>
  <c r="Y145" i="31"/>
  <c r="L145" i="31"/>
  <c r="E145" i="31"/>
  <c r="U145" i="31" s="1"/>
  <c r="AB144" i="31"/>
  <c r="AA144" i="31"/>
  <c r="Y144" i="31"/>
  <c r="E144" i="31"/>
  <c r="U144" i="31" s="1"/>
  <c r="AB142" i="31"/>
  <c r="AA142" i="31"/>
  <c r="Y142" i="31"/>
  <c r="E142" i="31"/>
  <c r="U142" i="31" s="1"/>
  <c r="AB141" i="31"/>
  <c r="AA141" i="31"/>
  <c r="Y141" i="31"/>
  <c r="E141" i="31"/>
  <c r="U141" i="31" s="1"/>
  <c r="AB140" i="31"/>
  <c r="AA140" i="31"/>
  <c r="Y140" i="31"/>
  <c r="E140" i="31"/>
  <c r="U140" i="31" s="1"/>
  <c r="AB138" i="31"/>
  <c r="AA138" i="31"/>
  <c r="Y138" i="31"/>
  <c r="E138" i="31"/>
  <c r="U138" i="31" s="1"/>
  <c r="AB137" i="31"/>
  <c r="AA137" i="31"/>
  <c r="Y137" i="31"/>
  <c r="E137" i="31"/>
  <c r="U137" i="31" s="1"/>
  <c r="AB136" i="31"/>
  <c r="AA136" i="31"/>
  <c r="Y136" i="31"/>
  <c r="E136" i="31"/>
  <c r="U136" i="31" s="1"/>
  <c r="AB135" i="31"/>
  <c r="AA135" i="31"/>
  <c r="Y135" i="31"/>
  <c r="E135" i="31"/>
  <c r="U135" i="31" s="1"/>
  <c r="AB133" i="31"/>
  <c r="AA133" i="31"/>
  <c r="Y133" i="31"/>
  <c r="E133" i="31"/>
  <c r="U133" i="31" s="1"/>
  <c r="AB132" i="31"/>
  <c r="AA132" i="31"/>
  <c r="Y132" i="31"/>
  <c r="E132" i="31"/>
  <c r="L132" i="31" s="1"/>
  <c r="AB131" i="31"/>
  <c r="AA131" i="31"/>
  <c r="Y131" i="31"/>
  <c r="E131" i="31"/>
  <c r="U131" i="31" s="1"/>
  <c r="AB124" i="31"/>
  <c r="AA124" i="31"/>
  <c r="Y124" i="31"/>
  <c r="E124" i="31"/>
  <c r="L124" i="31" s="1"/>
  <c r="AB123" i="31"/>
  <c r="AA123" i="31"/>
  <c r="Y123" i="31"/>
  <c r="E123" i="31"/>
  <c r="L123" i="31" s="1"/>
  <c r="AB122" i="31"/>
  <c r="AA122" i="31"/>
  <c r="Y122" i="31"/>
  <c r="E122" i="31"/>
  <c r="L122" i="31" s="1"/>
  <c r="AB120" i="31"/>
  <c r="AA120" i="31"/>
  <c r="Y120" i="31"/>
  <c r="E120" i="31"/>
  <c r="L120" i="31" s="1"/>
  <c r="AB119" i="31"/>
  <c r="AA119" i="31"/>
  <c r="Y119" i="31"/>
  <c r="L119" i="31"/>
  <c r="E119" i="31"/>
  <c r="AB117" i="31"/>
  <c r="AA117" i="31"/>
  <c r="Y117" i="31"/>
  <c r="E117" i="31"/>
  <c r="U117" i="31" s="1"/>
  <c r="AB116" i="31"/>
  <c r="AA116" i="31"/>
  <c r="Y116" i="31"/>
  <c r="E116" i="31"/>
  <c r="U116" i="31" s="1"/>
  <c r="AB115" i="31"/>
  <c r="AA115" i="31"/>
  <c r="Y115" i="31"/>
  <c r="E115" i="31"/>
  <c r="U115" i="31" s="1"/>
  <c r="AB113" i="31"/>
  <c r="AA113" i="31"/>
  <c r="Y113" i="31"/>
  <c r="E113" i="31"/>
  <c r="U113" i="31" s="1"/>
  <c r="AB112" i="31"/>
  <c r="AA112" i="31"/>
  <c r="Y112" i="31"/>
  <c r="E112" i="31"/>
  <c r="U112" i="31" s="1"/>
  <c r="AB111" i="31"/>
  <c r="AA111" i="31"/>
  <c r="Y111" i="31"/>
  <c r="E111" i="31"/>
  <c r="U111" i="31" s="1"/>
  <c r="AB109" i="31"/>
  <c r="AA109" i="31"/>
  <c r="Y109" i="31"/>
  <c r="E109" i="31"/>
  <c r="U109" i="31" s="1"/>
  <c r="AB108" i="31"/>
  <c r="AA108" i="31"/>
  <c r="Y108" i="31"/>
  <c r="E108" i="31"/>
  <c r="U108" i="31" s="1"/>
  <c r="AB107" i="31"/>
  <c r="AA107" i="31"/>
  <c r="Y107" i="31"/>
  <c r="E107" i="31"/>
  <c r="U107" i="31" s="1"/>
  <c r="AB106" i="31"/>
  <c r="AA106" i="31"/>
  <c r="Y106" i="31"/>
  <c r="E106" i="31"/>
  <c r="U106" i="31" s="1"/>
  <c r="AB104" i="31"/>
  <c r="AA104" i="31"/>
  <c r="Y104" i="31"/>
  <c r="E104" i="31"/>
  <c r="U104" i="31" s="1"/>
  <c r="AB103" i="31"/>
  <c r="AA103" i="31"/>
  <c r="Y103" i="31"/>
  <c r="E103" i="31"/>
  <c r="L103" i="31" s="1"/>
  <c r="AB102" i="31"/>
  <c r="AA102" i="31"/>
  <c r="Y102" i="31"/>
  <c r="E102" i="31"/>
  <c r="U102" i="31" s="1"/>
  <c r="AB95" i="31"/>
  <c r="AA95" i="31"/>
  <c r="Y95" i="31"/>
  <c r="L95" i="31"/>
  <c r="E95" i="31"/>
  <c r="AB94" i="31"/>
  <c r="AA94" i="31"/>
  <c r="Y94" i="31"/>
  <c r="E94" i="31"/>
  <c r="L94" i="31" s="1"/>
  <c r="AB93" i="31"/>
  <c r="AA93" i="31"/>
  <c r="Y93" i="31"/>
  <c r="E93" i="31"/>
  <c r="L93" i="31" s="1"/>
  <c r="AB91" i="31"/>
  <c r="AA91" i="31"/>
  <c r="Y91" i="31"/>
  <c r="E91" i="31"/>
  <c r="L91" i="31" s="1"/>
  <c r="AB90" i="31"/>
  <c r="AA90" i="31"/>
  <c r="Y90" i="31"/>
  <c r="E90" i="31"/>
  <c r="L90" i="31" s="1"/>
  <c r="AB88" i="31"/>
  <c r="AA88" i="31"/>
  <c r="Y88" i="31"/>
  <c r="E88" i="31"/>
  <c r="U88" i="31" s="1"/>
  <c r="AB87" i="31"/>
  <c r="AA87" i="31"/>
  <c r="Y87" i="31"/>
  <c r="E87" i="31"/>
  <c r="L87" i="31" s="1"/>
  <c r="AB86" i="31"/>
  <c r="AA86" i="31"/>
  <c r="Y86" i="31"/>
  <c r="E86" i="31"/>
  <c r="U86" i="31" s="1"/>
  <c r="AB84" i="31"/>
  <c r="AA84" i="31"/>
  <c r="Y84" i="31"/>
  <c r="E84" i="31"/>
  <c r="U84" i="31" s="1"/>
  <c r="AB83" i="31"/>
  <c r="AA83" i="31"/>
  <c r="Y83" i="31"/>
  <c r="E83" i="31"/>
  <c r="U83" i="31" s="1"/>
  <c r="AB82" i="31"/>
  <c r="AA82" i="31"/>
  <c r="Y82" i="31"/>
  <c r="E82" i="31"/>
  <c r="L82" i="31" s="1"/>
  <c r="AB80" i="31"/>
  <c r="AA80" i="31"/>
  <c r="Y80" i="31"/>
  <c r="E80" i="31"/>
  <c r="U80" i="31" s="1"/>
  <c r="AB79" i="31"/>
  <c r="AA79" i="31"/>
  <c r="Y79" i="31"/>
  <c r="E79" i="31"/>
  <c r="U79" i="31" s="1"/>
  <c r="AB78" i="31"/>
  <c r="AA78" i="31"/>
  <c r="Y78" i="31"/>
  <c r="E78" i="31"/>
  <c r="U78" i="31" s="1"/>
  <c r="AB77" i="31"/>
  <c r="AA77" i="31"/>
  <c r="Y77" i="31"/>
  <c r="U77" i="31"/>
  <c r="E77" i="31"/>
  <c r="L77" i="31" s="1"/>
  <c r="AB75" i="31"/>
  <c r="AA75" i="31"/>
  <c r="Y75" i="31"/>
  <c r="E75" i="31"/>
  <c r="U75" i="31" s="1"/>
  <c r="AB74" i="31"/>
  <c r="AA74" i="31"/>
  <c r="Y74" i="31"/>
  <c r="E74" i="31"/>
  <c r="U74" i="31" s="1"/>
  <c r="AB73" i="31"/>
  <c r="AA73" i="31"/>
  <c r="Y73" i="31"/>
  <c r="E73" i="31"/>
  <c r="U73" i="31" s="1"/>
  <c r="AB67" i="31"/>
  <c r="AA67" i="31"/>
  <c r="Y67" i="31"/>
  <c r="E67" i="31"/>
  <c r="L67" i="31" s="1"/>
  <c r="AB66" i="31"/>
  <c r="AA66" i="31"/>
  <c r="Y66" i="31"/>
  <c r="E66" i="31"/>
  <c r="L66" i="31" s="1"/>
  <c r="AB65" i="31"/>
  <c r="AA65" i="31"/>
  <c r="Y65" i="31"/>
  <c r="E65" i="31"/>
  <c r="L65" i="31" s="1"/>
  <c r="AB63" i="31"/>
  <c r="AA63" i="31"/>
  <c r="Y63" i="31"/>
  <c r="E63" i="31"/>
  <c r="L63" i="31" s="1"/>
  <c r="AB62" i="31"/>
  <c r="AA62" i="31"/>
  <c r="Y62" i="31"/>
  <c r="E62" i="31"/>
  <c r="L62" i="31" s="1"/>
  <c r="AB60" i="31"/>
  <c r="AA60" i="31"/>
  <c r="Y60" i="31"/>
  <c r="E60" i="31"/>
  <c r="U60" i="31" s="1"/>
  <c r="AB59" i="31"/>
  <c r="AA59" i="31"/>
  <c r="Y59" i="31"/>
  <c r="E59" i="31"/>
  <c r="U59" i="31" s="1"/>
  <c r="AB58" i="31"/>
  <c r="AA58" i="31"/>
  <c r="Y58" i="31"/>
  <c r="E58" i="31"/>
  <c r="U58" i="31" s="1"/>
  <c r="AB56" i="31"/>
  <c r="AA56" i="31"/>
  <c r="Y56" i="31"/>
  <c r="E56" i="31"/>
  <c r="U56" i="31" s="1"/>
  <c r="AB55" i="31"/>
  <c r="AA55" i="31"/>
  <c r="Y55" i="31"/>
  <c r="E55" i="31"/>
  <c r="U55" i="31" s="1"/>
  <c r="AB54" i="31"/>
  <c r="AA54" i="31"/>
  <c r="Y54" i="31"/>
  <c r="E54" i="31"/>
  <c r="U54" i="31" s="1"/>
  <c r="AB52" i="31"/>
  <c r="AA52" i="31"/>
  <c r="Y52" i="31"/>
  <c r="E52" i="31"/>
  <c r="U52" i="31" s="1"/>
  <c r="AB51" i="31"/>
  <c r="AA51" i="31"/>
  <c r="Y51" i="31"/>
  <c r="E51" i="31"/>
  <c r="L51" i="31" s="1"/>
  <c r="AB50" i="31"/>
  <c r="AA50" i="31"/>
  <c r="Y50" i="31"/>
  <c r="E50" i="31"/>
  <c r="U50" i="31" s="1"/>
  <c r="AB49" i="31"/>
  <c r="AA49" i="31"/>
  <c r="Y49" i="31"/>
  <c r="E49" i="31"/>
  <c r="L49" i="31" s="1"/>
  <c r="AB47" i="31"/>
  <c r="AA47" i="31"/>
  <c r="Y47" i="31"/>
  <c r="E47" i="31"/>
  <c r="U47" i="31" s="1"/>
  <c r="AB46" i="31"/>
  <c r="AA46" i="31"/>
  <c r="Y46" i="31"/>
  <c r="E46" i="31"/>
  <c r="L46" i="31" s="1"/>
  <c r="AB45" i="31"/>
  <c r="AA45" i="31"/>
  <c r="Y45" i="31"/>
  <c r="E45" i="31"/>
  <c r="U45" i="31" s="1"/>
  <c r="AB38" i="31"/>
  <c r="AA38" i="31"/>
  <c r="Y38" i="31"/>
  <c r="E38" i="31"/>
  <c r="L38" i="31" s="1"/>
  <c r="AB37" i="31"/>
  <c r="AA37" i="31"/>
  <c r="Y37" i="31"/>
  <c r="E37" i="31"/>
  <c r="L37" i="31" s="1"/>
  <c r="AB36" i="31"/>
  <c r="AA36" i="31"/>
  <c r="Y36" i="31"/>
  <c r="E36" i="31"/>
  <c r="L36" i="31" s="1"/>
  <c r="AB34" i="31"/>
  <c r="AA34" i="31"/>
  <c r="Y34" i="31"/>
  <c r="L34" i="31"/>
  <c r="E34" i="31"/>
  <c r="AB33" i="31"/>
  <c r="AA33" i="31"/>
  <c r="Y33" i="31"/>
  <c r="E33" i="31"/>
  <c r="L33" i="31" s="1"/>
  <c r="AB31" i="31"/>
  <c r="AA31" i="31"/>
  <c r="Y31" i="31"/>
  <c r="E31" i="31"/>
  <c r="U31" i="31" s="1"/>
  <c r="AB30" i="31"/>
  <c r="AA30" i="31"/>
  <c r="Y30" i="31"/>
  <c r="E30" i="31"/>
  <c r="L30" i="31" s="1"/>
  <c r="AB29" i="31"/>
  <c r="AA29" i="31"/>
  <c r="Y29" i="31"/>
  <c r="E29" i="31"/>
  <c r="U29" i="31" s="1"/>
  <c r="AB27" i="31"/>
  <c r="AA27" i="31"/>
  <c r="Y27" i="31"/>
  <c r="E27" i="31"/>
  <c r="L27" i="31" s="1"/>
  <c r="AB26" i="31"/>
  <c r="AA26" i="31"/>
  <c r="Y26" i="31"/>
  <c r="E26" i="31"/>
  <c r="L26" i="31" s="1"/>
  <c r="AB25" i="31"/>
  <c r="AA25" i="31"/>
  <c r="Y25" i="31"/>
  <c r="E25" i="31"/>
  <c r="L25" i="31" s="1"/>
  <c r="AB23" i="31"/>
  <c r="AA23" i="31"/>
  <c r="Y23" i="31"/>
  <c r="E23" i="31"/>
  <c r="U23" i="31" s="1"/>
  <c r="AB22" i="31"/>
  <c r="AA22" i="31"/>
  <c r="Y22" i="31"/>
  <c r="E22" i="31"/>
  <c r="U22" i="31" s="1"/>
  <c r="AB21" i="31"/>
  <c r="AA21" i="31"/>
  <c r="Y21" i="31"/>
  <c r="E21" i="31"/>
  <c r="L21" i="31" s="1"/>
  <c r="AB20" i="31"/>
  <c r="AA20" i="31"/>
  <c r="Y20" i="31"/>
  <c r="E20" i="31"/>
  <c r="L20" i="31" s="1"/>
  <c r="AB18" i="31"/>
  <c r="AA18" i="31"/>
  <c r="Y18" i="31"/>
  <c r="E18" i="31"/>
  <c r="U18" i="31" s="1"/>
  <c r="AB17" i="31"/>
  <c r="AA17" i="31"/>
  <c r="Y17" i="31"/>
  <c r="U17" i="31"/>
  <c r="E17" i="31"/>
  <c r="L17" i="31" s="1"/>
  <c r="AB16" i="31"/>
  <c r="AA16" i="31"/>
  <c r="Y16" i="31"/>
  <c r="E16" i="31"/>
  <c r="U16" i="31" s="1"/>
  <c r="AB154" i="30"/>
  <c r="AA154" i="30"/>
  <c r="Y154" i="30"/>
  <c r="E154" i="30"/>
  <c r="L154" i="30" s="1"/>
  <c r="AB153" i="30"/>
  <c r="AA153" i="30"/>
  <c r="Y153" i="30"/>
  <c r="E153" i="30"/>
  <c r="L153" i="30" s="1"/>
  <c r="AB152" i="30"/>
  <c r="AA152" i="30"/>
  <c r="Y152" i="30"/>
  <c r="E152" i="30"/>
  <c r="L152" i="30" s="1"/>
  <c r="AB150" i="30"/>
  <c r="AA150" i="30"/>
  <c r="Y150" i="30"/>
  <c r="E150" i="30"/>
  <c r="L150" i="30" s="1"/>
  <c r="AB149" i="30"/>
  <c r="AA149" i="30"/>
  <c r="Y149" i="30"/>
  <c r="L149" i="30"/>
  <c r="E149" i="30"/>
  <c r="AB147" i="30"/>
  <c r="AA147" i="30"/>
  <c r="Y147" i="30"/>
  <c r="E147" i="30"/>
  <c r="U147" i="30" s="1"/>
  <c r="AB146" i="30"/>
  <c r="AA146" i="30"/>
  <c r="Y146" i="30"/>
  <c r="E146" i="30"/>
  <c r="U146" i="30" s="1"/>
  <c r="AB145" i="30"/>
  <c r="AA145" i="30"/>
  <c r="Y145" i="30"/>
  <c r="E145" i="30"/>
  <c r="U145" i="30" s="1"/>
  <c r="AB143" i="30"/>
  <c r="AA143" i="30"/>
  <c r="Y143" i="30"/>
  <c r="E143" i="30"/>
  <c r="U143" i="30" s="1"/>
  <c r="AB142" i="30"/>
  <c r="AA142" i="30"/>
  <c r="Y142" i="30"/>
  <c r="E142" i="30"/>
  <c r="U142" i="30" s="1"/>
  <c r="AB141" i="30"/>
  <c r="AA141" i="30"/>
  <c r="Y141" i="30"/>
  <c r="E141" i="30"/>
  <c r="U141" i="30" s="1"/>
  <c r="AB139" i="30"/>
  <c r="AA139" i="30"/>
  <c r="Y139" i="30"/>
  <c r="E139" i="30"/>
  <c r="U139" i="30" s="1"/>
  <c r="AB138" i="30"/>
  <c r="AA138" i="30"/>
  <c r="Y138" i="30"/>
  <c r="U138" i="30"/>
  <c r="E138" i="30"/>
  <c r="L138" i="30" s="1"/>
  <c r="AB137" i="30"/>
  <c r="AA137" i="30"/>
  <c r="Y137" i="30"/>
  <c r="E137" i="30"/>
  <c r="U137" i="30" s="1"/>
  <c r="AB136" i="30"/>
  <c r="AA136" i="30"/>
  <c r="Y136" i="30"/>
  <c r="E136" i="30"/>
  <c r="L136" i="30" s="1"/>
  <c r="AB134" i="30"/>
  <c r="AA134" i="30"/>
  <c r="Y134" i="30"/>
  <c r="E134" i="30"/>
  <c r="U134" i="30" s="1"/>
  <c r="AB133" i="30"/>
  <c r="AA133" i="30"/>
  <c r="Y133" i="30"/>
  <c r="E133" i="30"/>
  <c r="U133" i="30" s="1"/>
  <c r="AB132" i="30"/>
  <c r="AA132" i="30"/>
  <c r="Y132" i="30"/>
  <c r="E132" i="30"/>
  <c r="L132" i="30" s="1"/>
  <c r="AB125" i="30"/>
  <c r="AA125" i="30"/>
  <c r="Y125" i="30"/>
  <c r="L125" i="30"/>
  <c r="E125" i="30"/>
  <c r="AB124" i="30"/>
  <c r="AA124" i="30"/>
  <c r="Y124" i="30"/>
  <c r="E124" i="30"/>
  <c r="L124" i="30" s="1"/>
  <c r="AB123" i="30"/>
  <c r="AA123" i="30"/>
  <c r="Y123" i="30"/>
  <c r="E123" i="30"/>
  <c r="L123" i="30" s="1"/>
  <c r="AB121" i="30"/>
  <c r="AA121" i="30"/>
  <c r="Y121" i="30"/>
  <c r="E121" i="30"/>
  <c r="L121" i="30" s="1"/>
  <c r="AB120" i="30"/>
  <c r="AA120" i="30"/>
  <c r="Y120" i="30"/>
  <c r="E120" i="30"/>
  <c r="L120" i="30" s="1"/>
  <c r="AB118" i="30"/>
  <c r="AA118" i="30"/>
  <c r="Y118" i="30"/>
  <c r="E118" i="30"/>
  <c r="U118" i="30" s="1"/>
  <c r="AB117" i="30"/>
  <c r="AA117" i="30"/>
  <c r="Y117" i="30"/>
  <c r="E117" i="30"/>
  <c r="U117" i="30" s="1"/>
  <c r="AB116" i="30"/>
  <c r="AA116" i="30"/>
  <c r="Y116" i="30"/>
  <c r="E116" i="30"/>
  <c r="L116" i="30" s="1"/>
  <c r="AB114" i="30"/>
  <c r="AA114" i="30"/>
  <c r="Y114" i="30"/>
  <c r="E114" i="30"/>
  <c r="L114" i="30" s="1"/>
  <c r="AB113" i="30"/>
  <c r="AA113" i="30"/>
  <c r="Y113" i="30"/>
  <c r="E113" i="30"/>
  <c r="U113" i="30" s="1"/>
  <c r="AB112" i="30"/>
  <c r="AA112" i="30"/>
  <c r="Y112" i="30"/>
  <c r="E112" i="30"/>
  <c r="U112" i="30" s="1"/>
  <c r="AB110" i="30"/>
  <c r="AA110" i="30"/>
  <c r="Y110" i="30"/>
  <c r="U110" i="30"/>
  <c r="E110" i="30"/>
  <c r="L110" i="30" s="1"/>
  <c r="AB109" i="30"/>
  <c r="AA109" i="30"/>
  <c r="Y109" i="30"/>
  <c r="E109" i="30"/>
  <c r="U109" i="30" s="1"/>
  <c r="AB108" i="30"/>
  <c r="AA108" i="30"/>
  <c r="Y108" i="30"/>
  <c r="E108" i="30"/>
  <c r="U108" i="30" s="1"/>
  <c r="AB107" i="30"/>
  <c r="AA107" i="30"/>
  <c r="Y107" i="30"/>
  <c r="E107" i="30"/>
  <c r="U107" i="30" s="1"/>
  <c r="AB105" i="30"/>
  <c r="AA105" i="30"/>
  <c r="Y105" i="30"/>
  <c r="E105" i="30"/>
  <c r="L105" i="30" s="1"/>
  <c r="AB104" i="30"/>
  <c r="AA104" i="30"/>
  <c r="Y104" i="30"/>
  <c r="E104" i="30"/>
  <c r="U104" i="30" s="1"/>
  <c r="AB103" i="30"/>
  <c r="AA103" i="30"/>
  <c r="Y103" i="30"/>
  <c r="E103" i="30"/>
  <c r="U103" i="30" s="1"/>
  <c r="AB96" i="30"/>
  <c r="AA96" i="30"/>
  <c r="Y96" i="30"/>
  <c r="L96" i="30"/>
  <c r="E96" i="30"/>
  <c r="AB95" i="30"/>
  <c r="AA95" i="30"/>
  <c r="Y95" i="30"/>
  <c r="E95" i="30"/>
  <c r="L95" i="30" s="1"/>
  <c r="AB94" i="30"/>
  <c r="AA94" i="30"/>
  <c r="Y94" i="30"/>
  <c r="E94" i="30"/>
  <c r="L94" i="30" s="1"/>
  <c r="AB92" i="30"/>
  <c r="AA92" i="30"/>
  <c r="Y92" i="30"/>
  <c r="E92" i="30"/>
  <c r="L92" i="30" s="1"/>
  <c r="AB91" i="30"/>
  <c r="AA91" i="30"/>
  <c r="Y91" i="30"/>
  <c r="E91" i="30"/>
  <c r="L91" i="30" s="1"/>
  <c r="AB89" i="30"/>
  <c r="AA89" i="30"/>
  <c r="Y89" i="30"/>
  <c r="E89" i="30"/>
  <c r="U89" i="30" s="1"/>
  <c r="AB88" i="30"/>
  <c r="AA88" i="30"/>
  <c r="Y88" i="30"/>
  <c r="E88" i="30"/>
  <c r="U88" i="30" s="1"/>
  <c r="AB87" i="30"/>
  <c r="AA87" i="30"/>
  <c r="Y87" i="30"/>
  <c r="E87" i="30"/>
  <c r="U87" i="30" s="1"/>
  <c r="AB85" i="30"/>
  <c r="AA85" i="30"/>
  <c r="Y85" i="30"/>
  <c r="L85" i="30"/>
  <c r="E85" i="30"/>
  <c r="U85" i="30" s="1"/>
  <c r="AB84" i="30"/>
  <c r="AA84" i="30"/>
  <c r="Y84" i="30"/>
  <c r="E84" i="30"/>
  <c r="U84" i="30" s="1"/>
  <c r="AB83" i="30"/>
  <c r="AA83" i="30"/>
  <c r="Y83" i="30"/>
  <c r="E83" i="30"/>
  <c r="U83" i="30" s="1"/>
  <c r="AB81" i="30"/>
  <c r="AA81" i="30"/>
  <c r="Y81" i="30"/>
  <c r="E81" i="30"/>
  <c r="U81" i="30" s="1"/>
  <c r="AB80" i="30"/>
  <c r="AA80" i="30"/>
  <c r="Y80" i="30"/>
  <c r="E80" i="30"/>
  <c r="U80" i="30" s="1"/>
  <c r="AB79" i="30"/>
  <c r="AA79" i="30"/>
  <c r="Y79" i="30"/>
  <c r="E79" i="30"/>
  <c r="U79" i="30" s="1"/>
  <c r="AB78" i="30"/>
  <c r="AA78" i="30"/>
  <c r="Y78" i="30"/>
  <c r="E78" i="30"/>
  <c r="U78" i="30" s="1"/>
  <c r="AB76" i="30"/>
  <c r="AA76" i="30"/>
  <c r="Y76" i="30"/>
  <c r="E76" i="30"/>
  <c r="U76" i="30" s="1"/>
  <c r="AB75" i="30"/>
  <c r="AA75" i="30"/>
  <c r="Y75" i="30"/>
  <c r="E75" i="30"/>
  <c r="U75" i="30" s="1"/>
  <c r="AB74" i="30"/>
  <c r="AA74" i="30"/>
  <c r="Y74" i="30"/>
  <c r="E74" i="30"/>
  <c r="U74" i="30" s="1"/>
  <c r="AB67" i="30"/>
  <c r="AA67" i="30"/>
  <c r="Y67" i="30"/>
  <c r="E67" i="30"/>
  <c r="L67" i="30" s="1"/>
  <c r="AB66" i="30"/>
  <c r="AA66" i="30"/>
  <c r="Y66" i="30"/>
  <c r="E66" i="30"/>
  <c r="L66" i="30" s="1"/>
  <c r="AB65" i="30"/>
  <c r="AA65" i="30"/>
  <c r="Y65" i="30"/>
  <c r="E65" i="30"/>
  <c r="L65" i="30" s="1"/>
  <c r="AB63" i="30"/>
  <c r="AA63" i="30"/>
  <c r="Y63" i="30"/>
  <c r="E63" i="30"/>
  <c r="L63" i="30" s="1"/>
  <c r="AB62" i="30"/>
  <c r="AA62" i="30"/>
  <c r="Y62" i="30"/>
  <c r="L62" i="30"/>
  <c r="E62" i="30"/>
  <c r="AB60" i="30"/>
  <c r="AA60" i="30"/>
  <c r="Y60" i="30"/>
  <c r="E60" i="30"/>
  <c r="U60" i="30" s="1"/>
  <c r="AB59" i="30"/>
  <c r="AA59" i="30"/>
  <c r="Y59" i="30"/>
  <c r="E59" i="30"/>
  <c r="L59" i="30" s="1"/>
  <c r="AB58" i="30"/>
  <c r="AA58" i="30"/>
  <c r="Y58" i="30"/>
  <c r="E58" i="30"/>
  <c r="U58" i="30" s="1"/>
  <c r="AB56" i="30"/>
  <c r="AA56" i="30"/>
  <c r="Y56" i="30"/>
  <c r="E56" i="30"/>
  <c r="L56" i="30" s="1"/>
  <c r="AB55" i="30"/>
  <c r="AA55" i="30"/>
  <c r="Y55" i="30"/>
  <c r="E55" i="30"/>
  <c r="U55" i="30" s="1"/>
  <c r="AB54" i="30"/>
  <c r="AA54" i="30"/>
  <c r="Y54" i="30"/>
  <c r="E54" i="30"/>
  <c r="L54" i="30" s="1"/>
  <c r="AB52" i="30"/>
  <c r="AA52" i="30"/>
  <c r="Y52" i="30"/>
  <c r="E52" i="30"/>
  <c r="U52" i="30" s="1"/>
  <c r="AB51" i="30"/>
  <c r="AA51" i="30"/>
  <c r="Y51" i="30"/>
  <c r="E51" i="30"/>
  <c r="U51" i="30" s="1"/>
  <c r="AB50" i="30"/>
  <c r="AA50" i="30"/>
  <c r="Y50" i="30"/>
  <c r="E50" i="30"/>
  <c r="U50" i="30" s="1"/>
  <c r="AB49" i="30"/>
  <c r="AA49" i="30"/>
  <c r="Y49" i="30"/>
  <c r="E49" i="30"/>
  <c r="L49" i="30" s="1"/>
  <c r="AB47" i="30"/>
  <c r="AA47" i="30"/>
  <c r="Y47" i="30"/>
  <c r="E47" i="30"/>
  <c r="U47" i="30" s="1"/>
  <c r="AB46" i="30"/>
  <c r="AA46" i="30"/>
  <c r="Y46" i="30"/>
  <c r="E46" i="30"/>
  <c r="L46" i="30" s="1"/>
  <c r="AB45" i="30"/>
  <c r="AA45" i="30"/>
  <c r="Y45" i="30"/>
  <c r="E45" i="30"/>
  <c r="U45" i="30" s="1"/>
  <c r="AB38" i="30"/>
  <c r="AA38" i="30"/>
  <c r="Y38" i="30"/>
  <c r="E38" i="30"/>
  <c r="L38" i="30" s="1"/>
  <c r="AB37" i="30"/>
  <c r="AA37" i="30"/>
  <c r="Y37" i="30"/>
  <c r="E37" i="30"/>
  <c r="L37" i="30" s="1"/>
  <c r="AB36" i="30"/>
  <c r="AA36" i="30"/>
  <c r="Y36" i="30"/>
  <c r="E36" i="30"/>
  <c r="L36" i="30" s="1"/>
  <c r="AB34" i="30"/>
  <c r="AA34" i="30"/>
  <c r="Y34" i="30"/>
  <c r="E34" i="30"/>
  <c r="L34" i="30" s="1"/>
  <c r="AB33" i="30"/>
  <c r="AA33" i="30"/>
  <c r="Y33" i="30"/>
  <c r="E33" i="30"/>
  <c r="L33" i="30" s="1"/>
  <c r="AB31" i="30"/>
  <c r="AA31" i="30"/>
  <c r="Y31" i="30"/>
  <c r="E31" i="30"/>
  <c r="U31" i="30" s="1"/>
  <c r="AB30" i="30"/>
  <c r="AA30" i="30"/>
  <c r="Y30" i="30"/>
  <c r="E30" i="30"/>
  <c r="L30" i="30" s="1"/>
  <c r="AB29" i="30"/>
  <c r="AA29" i="30"/>
  <c r="Y29" i="30"/>
  <c r="E29" i="30"/>
  <c r="U29" i="30" s="1"/>
  <c r="AB27" i="30"/>
  <c r="AA27" i="30"/>
  <c r="Y27" i="30"/>
  <c r="U27" i="30"/>
  <c r="E27" i="30"/>
  <c r="L27" i="30" s="1"/>
  <c r="AB26" i="30"/>
  <c r="AA26" i="30"/>
  <c r="Y26" i="30"/>
  <c r="E26" i="30"/>
  <c r="U26" i="30" s="1"/>
  <c r="AB25" i="30"/>
  <c r="AA25" i="30"/>
  <c r="Y25" i="30"/>
  <c r="E25" i="30"/>
  <c r="L25" i="30" s="1"/>
  <c r="AB23" i="30"/>
  <c r="AA23" i="30"/>
  <c r="Y23" i="30"/>
  <c r="E23" i="30"/>
  <c r="U23" i="30" s="1"/>
  <c r="AB22" i="30"/>
  <c r="AA22" i="30"/>
  <c r="Y22" i="30"/>
  <c r="E22" i="30"/>
  <c r="U22" i="30" s="1"/>
  <c r="AB21" i="30"/>
  <c r="AA21" i="30"/>
  <c r="Y21" i="30"/>
  <c r="E21" i="30"/>
  <c r="U21" i="30" s="1"/>
  <c r="AB20" i="30"/>
  <c r="AA20" i="30"/>
  <c r="Y20" i="30"/>
  <c r="E20" i="30"/>
  <c r="L20" i="30" s="1"/>
  <c r="AB18" i="30"/>
  <c r="AA18" i="30"/>
  <c r="Y18" i="30"/>
  <c r="E18" i="30"/>
  <c r="U18" i="30" s="1"/>
  <c r="AB17" i="30"/>
  <c r="AA17" i="30"/>
  <c r="Y17" i="30"/>
  <c r="U17" i="30"/>
  <c r="E17" i="30"/>
  <c r="L17" i="30" s="1"/>
  <c r="AB16" i="30"/>
  <c r="AA16" i="30"/>
  <c r="Y16" i="30"/>
  <c r="E16" i="30"/>
  <c r="U16" i="30" s="1"/>
  <c r="AB154" i="29"/>
  <c r="AA154" i="29"/>
  <c r="Y154" i="29"/>
  <c r="E154" i="29"/>
  <c r="L154" i="29" s="1"/>
  <c r="AB153" i="29"/>
  <c r="AA153" i="29"/>
  <c r="Y153" i="29"/>
  <c r="E153" i="29"/>
  <c r="L153" i="29" s="1"/>
  <c r="AB152" i="29"/>
  <c r="AA152" i="29"/>
  <c r="Y152" i="29"/>
  <c r="E152" i="29"/>
  <c r="L152" i="29" s="1"/>
  <c r="AB150" i="29"/>
  <c r="AA150" i="29"/>
  <c r="Y150" i="29"/>
  <c r="E150" i="29"/>
  <c r="L150" i="29" s="1"/>
  <c r="AB149" i="29"/>
  <c r="AA149" i="29"/>
  <c r="Y149" i="29"/>
  <c r="E149" i="29"/>
  <c r="L149" i="29" s="1"/>
  <c r="AB147" i="29"/>
  <c r="AA147" i="29"/>
  <c r="Y147" i="29"/>
  <c r="E147" i="29"/>
  <c r="U147" i="29" s="1"/>
  <c r="AB146" i="29"/>
  <c r="AA146" i="29"/>
  <c r="Y146" i="29"/>
  <c r="U146" i="29"/>
  <c r="L146" i="29"/>
  <c r="E146" i="29"/>
  <c r="AB145" i="29"/>
  <c r="AA145" i="29"/>
  <c r="Y145" i="29"/>
  <c r="E145" i="29"/>
  <c r="U145" i="29" s="1"/>
  <c r="AB143" i="29"/>
  <c r="AA143" i="29"/>
  <c r="Y143" i="29"/>
  <c r="E143" i="29"/>
  <c r="L143" i="29" s="1"/>
  <c r="AB142" i="29"/>
  <c r="AA142" i="29"/>
  <c r="Y142" i="29"/>
  <c r="E142" i="29"/>
  <c r="U142" i="29" s="1"/>
  <c r="AB141" i="29"/>
  <c r="AA141" i="29"/>
  <c r="Y141" i="29"/>
  <c r="E141" i="29"/>
  <c r="L141" i="29" s="1"/>
  <c r="AB139" i="29"/>
  <c r="AA139" i="29"/>
  <c r="Y139" i="29"/>
  <c r="E139" i="29"/>
  <c r="U139" i="29" s="1"/>
  <c r="AB138" i="29"/>
  <c r="AA138" i="29"/>
  <c r="Y138" i="29"/>
  <c r="E138" i="29"/>
  <c r="L138" i="29" s="1"/>
  <c r="AB137" i="29"/>
  <c r="AA137" i="29"/>
  <c r="Y137" i="29"/>
  <c r="E137" i="29"/>
  <c r="U137" i="29" s="1"/>
  <c r="AB136" i="29"/>
  <c r="AA136" i="29"/>
  <c r="Y136" i="29"/>
  <c r="U136" i="29"/>
  <c r="E136" i="29"/>
  <c r="L136" i="29" s="1"/>
  <c r="AB134" i="29"/>
  <c r="AA134" i="29"/>
  <c r="Y134" i="29"/>
  <c r="E134" i="29"/>
  <c r="U134" i="29" s="1"/>
  <c r="AB133" i="29"/>
  <c r="AA133" i="29"/>
  <c r="Y133" i="29"/>
  <c r="E133" i="29"/>
  <c r="L133" i="29" s="1"/>
  <c r="AB132" i="29"/>
  <c r="AA132" i="29"/>
  <c r="Y132" i="29"/>
  <c r="E132" i="29"/>
  <c r="U132" i="29" s="1"/>
  <c r="AB125" i="29"/>
  <c r="AA125" i="29"/>
  <c r="Y125" i="29"/>
  <c r="E125" i="29"/>
  <c r="L125" i="29" s="1"/>
  <c r="AB124" i="29"/>
  <c r="AA124" i="29"/>
  <c r="Y124" i="29"/>
  <c r="E124" i="29"/>
  <c r="L124" i="29" s="1"/>
  <c r="AB123" i="29"/>
  <c r="AA123" i="29"/>
  <c r="Y123" i="29"/>
  <c r="E123" i="29"/>
  <c r="L123" i="29" s="1"/>
  <c r="AB121" i="29"/>
  <c r="AA121" i="29"/>
  <c r="Y121" i="29"/>
  <c r="E121" i="29"/>
  <c r="L121" i="29" s="1"/>
  <c r="AB120" i="29"/>
  <c r="AA120" i="29"/>
  <c r="Y120" i="29"/>
  <c r="L120" i="29"/>
  <c r="E120" i="29"/>
  <c r="AB118" i="29"/>
  <c r="AA118" i="29"/>
  <c r="Y118" i="29"/>
  <c r="E118" i="29"/>
  <c r="U118" i="29" s="1"/>
  <c r="AB117" i="29"/>
  <c r="AA117" i="29"/>
  <c r="Y117" i="29"/>
  <c r="E117" i="29"/>
  <c r="U117" i="29" s="1"/>
  <c r="AB116" i="29"/>
  <c r="AA116" i="29"/>
  <c r="Y116" i="29"/>
  <c r="E116" i="29"/>
  <c r="U116" i="29" s="1"/>
  <c r="AB114" i="29"/>
  <c r="AA114" i="29"/>
  <c r="Y114" i="29"/>
  <c r="E114" i="29"/>
  <c r="U114" i="29" s="1"/>
  <c r="AB113" i="29"/>
  <c r="AA113" i="29"/>
  <c r="Y113" i="29"/>
  <c r="E113" i="29"/>
  <c r="U113" i="29" s="1"/>
  <c r="AB112" i="29"/>
  <c r="AA112" i="29"/>
  <c r="Y112" i="29"/>
  <c r="E112" i="29"/>
  <c r="U112" i="29" s="1"/>
  <c r="AB110" i="29"/>
  <c r="AA110" i="29"/>
  <c r="Y110" i="29"/>
  <c r="E110" i="29"/>
  <c r="U110" i="29" s="1"/>
  <c r="AB109" i="29"/>
  <c r="AA109" i="29"/>
  <c r="Y109" i="29"/>
  <c r="E109" i="29"/>
  <c r="U109" i="29" s="1"/>
  <c r="AB108" i="29"/>
  <c r="AA108" i="29"/>
  <c r="Y108" i="29"/>
  <c r="E108" i="29"/>
  <c r="U108" i="29" s="1"/>
  <c r="AB107" i="29"/>
  <c r="AA107" i="29"/>
  <c r="Y107" i="29"/>
  <c r="E107" i="29"/>
  <c r="U107" i="29" s="1"/>
  <c r="AB105" i="29"/>
  <c r="AA105" i="29"/>
  <c r="Y105" i="29"/>
  <c r="E105" i="29"/>
  <c r="U105" i="29" s="1"/>
  <c r="AB104" i="29"/>
  <c r="AA104" i="29"/>
  <c r="Y104" i="29"/>
  <c r="U104" i="29"/>
  <c r="E104" i="29"/>
  <c r="L104" i="29" s="1"/>
  <c r="AB103" i="29"/>
  <c r="AA103" i="29"/>
  <c r="Y103" i="29"/>
  <c r="E103" i="29"/>
  <c r="U103" i="29" s="1"/>
  <c r="AB96" i="29"/>
  <c r="AA96" i="29"/>
  <c r="Y96" i="29"/>
  <c r="E96" i="29"/>
  <c r="L96" i="29" s="1"/>
  <c r="AB95" i="29"/>
  <c r="AA95" i="29"/>
  <c r="Y95" i="29"/>
  <c r="E95" i="29"/>
  <c r="L95" i="29" s="1"/>
  <c r="AB94" i="29"/>
  <c r="AA94" i="29"/>
  <c r="Y94" i="29"/>
  <c r="E94" i="29"/>
  <c r="L94" i="29" s="1"/>
  <c r="AB92" i="29"/>
  <c r="AA92" i="29"/>
  <c r="Y92" i="29"/>
  <c r="E92" i="29"/>
  <c r="L92" i="29" s="1"/>
  <c r="AB91" i="29"/>
  <c r="AA91" i="29"/>
  <c r="Y91" i="29"/>
  <c r="E91" i="29"/>
  <c r="L91" i="29" s="1"/>
  <c r="AB89" i="29"/>
  <c r="AA89" i="29"/>
  <c r="Y89" i="29"/>
  <c r="E89" i="29"/>
  <c r="U89" i="29" s="1"/>
  <c r="AB88" i="29"/>
  <c r="AA88" i="29"/>
  <c r="Y88" i="29"/>
  <c r="U88" i="29"/>
  <c r="L88" i="29"/>
  <c r="E88" i="29"/>
  <c r="AB87" i="29"/>
  <c r="AA87" i="29"/>
  <c r="Y87" i="29"/>
  <c r="E87" i="29"/>
  <c r="U87" i="29" s="1"/>
  <c r="AB85" i="29"/>
  <c r="AA85" i="29"/>
  <c r="Y85" i="29"/>
  <c r="E85" i="29"/>
  <c r="U85" i="29" s="1"/>
  <c r="AB84" i="29"/>
  <c r="AA84" i="29"/>
  <c r="Y84" i="29"/>
  <c r="E84" i="29"/>
  <c r="U84" i="29" s="1"/>
  <c r="AB83" i="29"/>
  <c r="AA83" i="29"/>
  <c r="Y83" i="29"/>
  <c r="L83" i="29"/>
  <c r="E83" i="29"/>
  <c r="U83" i="29" s="1"/>
  <c r="AB81" i="29"/>
  <c r="AA81" i="29"/>
  <c r="Y81" i="29"/>
  <c r="E81" i="29"/>
  <c r="U81" i="29" s="1"/>
  <c r="AB80" i="29"/>
  <c r="AA80" i="29"/>
  <c r="Y80" i="29"/>
  <c r="E80" i="29"/>
  <c r="U80" i="29" s="1"/>
  <c r="AB79" i="29"/>
  <c r="AA79" i="29"/>
  <c r="Y79" i="29"/>
  <c r="E79" i="29"/>
  <c r="U79" i="29" s="1"/>
  <c r="AB78" i="29"/>
  <c r="AA78" i="29"/>
  <c r="Y78" i="29"/>
  <c r="E78" i="29"/>
  <c r="U78" i="29" s="1"/>
  <c r="AB76" i="29"/>
  <c r="AA76" i="29"/>
  <c r="Y76" i="29"/>
  <c r="E76" i="29"/>
  <c r="U76" i="29" s="1"/>
  <c r="AB75" i="29"/>
  <c r="AA75" i="29"/>
  <c r="Y75" i="29"/>
  <c r="E75" i="29"/>
  <c r="U75" i="29" s="1"/>
  <c r="AB74" i="29"/>
  <c r="AA74" i="29"/>
  <c r="Y74" i="29"/>
  <c r="E74" i="29"/>
  <c r="U74" i="29" s="1"/>
  <c r="AB67" i="29"/>
  <c r="AA67" i="29"/>
  <c r="Y67" i="29"/>
  <c r="E67" i="29"/>
  <c r="L67" i="29" s="1"/>
  <c r="AB66" i="29"/>
  <c r="AA66" i="29"/>
  <c r="Y66" i="29"/>
  <c r="E66" i="29"/>
  <c r="L66" i="29" s="1"/>
  <c r="AB65" i="29"/>
  <c r="AA65" i="29"/>
  <c r="Y65" i="29"/>
  <c r="E65" i="29"/>
  <c r="L65" i="29" s="1"/>
  <c r="AB63" i="29"/>
  <c r="AA63" i="29"/>
  <c r="Y63" i="29"/>
  <c r="E63" i="29"/>
  <c r="L63" i="29" s="1"/>
  <c r="AB62" i="29"/>
  <c r="AA62" i="29"/>
  <c r="Y62" i="29"/>
  <c r="E62" i="29"/>
  <c r="L62" i="29" s="1"/>
  <c r="AB60" i="29"/>
  <c r="AA60" i="29"/>
  <c r="Y60" i="29"/>
  <c r="E60" i="29"/>
  <c r="U60" i="29" s="1"/>
  <c r="AB59" i="29"/>
  <c r="AA59" i="29"/>
  <c r="Y59" i="29"/>
  <c r="E59" i="29"/>
  <c r="U59" i="29" s="1"/>
  <c r="AB58" i="29"/>
  <c r="AA58" i="29"/>
  <c r="Y58" i="29"/>
  <c r="E58" i="29"/>
  <c r="U58" i="29" s="1"/>
  <c r="AB56" i="29"/>
  <c r="AA56" i="29"/>
  <c r="Y56" i="29"/>
  <c r="L56" i="29"/>
  <c r="E56" i="29"/>
  <c r="U56" i="29" s="1"/>
  <c r="AB55" i="29"/>
  <c r="AA55" i="29"/>
  <c r="Y55" i="29"/>
  <c r="E55" i="29"/>
  <c r="U55" i="29" s="1"/>
  <c r="AB54" i="29"/>
  <c r="AA54" i="29"/>
  <c r="Y54" i="29"/>
  <c r="E54" i="29"/>
  <c r="U54" i="29" s="1"/>
  <c r="AB52" i="29"/>
  <c r="AA52" i="29"/>
  <c r="Y52" i="29"/>
  <c r="E52" i="29"/>
  <c r="U52" i="29" s="1"/>
  <c r="AB51" i="29"/>
  <c r="AA51" i="29"/>
  <c r="Y51" i="29"/>
  <c r="E51" i="29"/>
  <c r="U51" i="29" s="1"/>
  <c r="AB50" i="29"/>
  <c r="AA50" i="29"/>
  <c r="Y50" i="29"/>
  <c r="U50" i="29"/>
  <c r="E50" i="29"/>
  <c r="L50" i="29" s="1"/>
  <c r="AB49" i="29"/>
  <c r="AA49" i="29"/>
  <c r="Y49" i="29"/>
  <c r="E49" i="29"/>
  <c r="U49" i="29" s="1"/>
  <c r="AB47" i="29"/>
  <c r="AA47" i="29"/>
  <c r="Y47" i="29"/>
  <c r="E47" i="29"/>
  <c r="U47" i="29" s="1"/>
  <c r="AB46" i="29"/>
  <c r="AA46" i="29"/>
  <c r="Y46" i="29"/>
  <c r="E46" i="29"/>
  <c r="U46" i="29" s="1"/>
  <c r="AB45" i="29"/>
  <c r="AA45" i="29"/>
  <c r="Y45" i="29"/>
  <c r="E45" i="29"/>
  <c r="U45" i="29" s="1"/>
  <c r="AB38" i="29"/>
  <c r="AA38" i="29"/>
  <c r="Y38" i="29"/>
  <c r="E38" i="29"/>
  <c r="L38" i="29" s="1"/>
  <c r="AB37" i="29"/>
  <c r="AA37" i="29"/>
  <c r="Y37" i="29"/>
  <c r="E37" i="29"/>
  <c r="L37" i="29" s="1"/>
  <c r="AB36" i="29"/>
  <c r="AA36" i="29"/>
  <c r="Y36" i="29"/>
  <c r="E36" i="29"/>
  <c r="L36" i="29" s="1"/>
  <c r="AB34" i="29"/>
  <c r="AA34" i="29"/>
  <c r="Y34" i="29"/>
  <c r="L34" i="29"/>
  <c r="E34" i="29"/>
  <c r="AB33" i="29"/>
  <c r="AA33" i="29"/>
  <c r="Y33" i="29"/>
  <c r="E33" i="29"/>
  <c r="L33" i="29" s="1"/>
  <c r="AB31" i="29"/>
  <c r="AA31" i="29"/>
  <c r="Y31" i="29"/>
  <c r="E31" i="29"/>
  <c r="L31" i="29" s="1"/>
  <c r="AB30" i="29"/>
  <c r="AA30" i="29"/>
  <c r="Y30" i="29"/>
  <c r="E30" i="29"/>
  <c r="U30" i="29" s="1"/>
  <c r="AB29" i="29"/>
  <c r="AA29" i="29"/>
  <c r="Y29" i="29"/>
  <c r="E29" i="29"/>
  <c r="U29" i="29" s="1"/>
  <c r="AB27" i="29"/>
  <c r="AA27" i="29"/>
  <c r="Y27" i="29"/>
  <c r="U27" i="29"/>
  <c r="E27" i="29"/>
  <c r="L27" i="29" s="1"/>
  <c r="AB26" i="29"/>
  <c r="AA26" i="29"/>
  <c r="Y26" i="29"/>
  <c r="E26" i="29"/>
  <c r="U26" i="29" s="1"/>
  <c r="AB25" i="29"/>
  <c r="AA25" i="29"/>
  <c r="Y25" i="29"/>
  <c r="E25" i="29"/>
  <c r="U25" i="29" s="1"/>
  <c r="AB23" i="29"/>
  <c r="AA23" i="29"/>
  <c r="Y23" i="29"/>
  <c r="E23" i="29"/>
  <c r="U23" i="29" s="1"/>
  <c r="AB22" i="29"/>
  <c r="AA22" i="29"/>
  <c r="Y22" i="29"/>
  <c r="E22" i="29"/>
  <c r="U22" i="29" s="1"/>
  <c r="AB21" i="29"/>
  <c r="AA21" i="29"/>
  <c r="Y21" i="29"/>
  <c r="E21" i="29"/>
  <c r="U21" i="29" s="1"/>
  <c r="AB20" i="29"/>
  <c r="AA20" i="29"/>
  <c r="Y20" i="29"/>
  <c r="E20" i="29"/>
  <c r="U20" i="29" s="1"/>
  <c r="AB18" i="29"/>
  <c r="AA18" i="29"/>
  <c r="Y18" i="29"/>
  <c r="E18" i="29"/>
  <c r="U18" i="29" s="1"/>
  <c r="AB17" i="29"/>
  <c r="AA17" i="29"/>
  <c r="Y17" i="29"/>
  <c r="E17" i="29"/>
  <c r="L17" i="29" s="1"/>
  <c r="AB16" i="29"/>
  <c r="AA16" i="29"/>
  <c r="Y16" i="29"/>
  <c r="E16" i="29"/>
  <c r="L16" i="29" s="1"/>
  <c r="AB617" i="28"/>
  <c r="AA617" i="28"/>
  <c r="E617" i="28"/>
  <c r="L617" i="28" s="1"/>
  <c r="AB616" i="28"/>
  <c r="AA616" i="28"/>
  <c r="E616" i="28"/>
  <c r="L616" i="28" s="1"/>
  <c r="AB615" i="28"/>
  <c r="AA615" i="28"/>
  <c r="E615" i="28"/>
  <c r="L615" i="28" s="1"/>
  <c r="AB613" i="28"/>
  <c r="AA613" i="28"/>
  <c r="E613" i="28"/>
  <c r="L613" i="28" s="1"/>
  <c r="AB612" i="28"/>
  <c r="AA612" i="28"/>
  <c r="E612" i="28"/>
  <c r="L612" i="28" s="1"/>
  <c r="AB610" i="28"/>
  <c r="AA610" i="28"/>
  <c r="E610" i="28"/>
  <c r="U610" i="28" s="1"/>
  <c r="AB609" i="28"/>
  <c r="AA609" i="28"/>
  <c r="E609" i="28"/>
  <c r="U609" i="28" s="1"/>
  <c r="AB608" i="28"/>
  <c r="AA608" i="28"/>
  <c r="E608" i="28"/>
  <c r="U608" i="28" s="1"/>
  <c r="AB606" i="28"/>
  <c r="AA606" i="28"/>
  <c r="E606" i="28"/>
  <c r="U606" i="28" s="1"/>
  <c r="AB605" i="28"/>
  <c r="AA605" i="28"/>
  <c r="E605" i="28"/>
  <c r="U605" i="28" s="1"/>
  <c r="AB604" i="28"/>
  <c r="AA604" i="28"/>
  <c r="E604" i="28"/>
  <c r="L604" i="28" s="1"/>
  <c r="AB602" i="28"/>
  <c r="AA602" i="28"/>
  <c r="E602" i="28"/>
  <c r="U602" i="28" s="1"/>
  <c r="AB601" i="28"/>
  <c r="AA601" i="28"/>
  <c r="E601" i="28"/>
  <c r="U601" i="28" s="1"/>
  <c r="AB600" i="28"/>
  <c r="AA600" i="28"/>
  <c r="E600" i="28"/>
  <c r="U600" i="28" s="1"/>
  <c r="AB599" i="28"/>
  <c r="AA599" i="28"/>
  <c r="E599" i="28"/>
  <c r="L599" i="28" s="1"/>
  <c r="AB597" i="28"/>
  <c r="AA597" i="28"/>
  <c r="E597" i="28"/>
  <c r="U597" i="28" s="1"/>
  <c r="AB596" i="28"/>
  <c r="AA596" i="28"/>
  <c r="E596" i="28"/>
  <c r="U596" i="28" s="1"/>
  <c r="AB595" i="28"/>
  <c r="AA595" i="28"/>
  <c r="E595" i="28"/>
  <c r="U595" i="28" s="1"/>
  <c r="W6" i="26"/>
  <c r="W4" i="26"/>
  <c r="W6" i="31"/>
  <c r="W4" i="31"/>
  <c r="W6" i="30"/>
  <c r="W4" i="30"/>
  <c r="W6" i="29"/>
  <c r="W4" i="29"/>
  <c r="W6" i="28"/>
  <c r="W4" i="28"/>
  <c r="L109" i="30" l="1"/>
  <c r="U27" i="31"/>
  <c r="U103" i="31"/>
  <c r="L45" i="29"/>
  <c r="L109" i="29"/>
  <c r="U49" i="31"/>
  <c r="U132" i="31"/>
  <c r="L78" i="29"/>
  <c r="L112" i="29"/>
  <c r="L51" i="30"/>
  <c r="L117" i="30"/>
  <c r="L59" i="31"/>
  <c r="U599" i="28"/>
  <c r="L606" i="28"/>
  <c r="U604" i="28"/>
  <c r="L601" i="28"/>
  <c r="L609" i="28"/>
  <c r="U17" i="29"/>
  <c r="L60" i="29"/>
  <c r="L107" i="29"/>
  <c r="L114" i="29"/>
  <c r="L22" i="30"/>
  <c r="L80" i="30"/>
  <c r="L107" i="30"/>
  <c r="U114" i="30"/>
  <c r="L56" i="31"/>
  <c r="L596" i="28"/>
  <c r="L51" i="29"/>
  <c r="L117" i="29"/>
  <c r="U141" i="29"/>
  <c r="L143" i="30"/>
  <c r="L22" i="31"/>
  <c r="L54" i="31"/>
  <c r="U82" i="31"/>
  <c r="L108" i="31"/>
  <c r="L137" i="31"/>
  <c r="U87" i="31"/>
  <c r="L109" i="31"/>
  <c r="U133" i="29"/>
  <c r="U138" i="29"/>
  <c r="U143" i="29"/>
  <c r="U20" i="30"/>
  <c r="U25" i="30"/>
  <c r="U30" i="30"/>
  <c r="U46" i="30"/>
  <c r="U56" i="30"/>
  <c r="L78" i="30"/>
  <c r="L83" i="30"/>
  <c r="L88" i="30"/>
  <c r="L104" i="30"/>
  <c r="L112" i="30"/>
  <c r="U116" i="30"/>
  <c r="U20" i="31"/>
  <c r="U25" i="31"/>
  <c r="U30" i="31"/>
  <c r="U46" i="31"/>
  <c r="U51" i="31"/>
  <c r="L115" i="31"/>
  <c r="L135" i="31"/>
  <c r="L142" i="31"/>
  <c r="L22" i="29"/>
  <c r="L46" i="29"/>
  <c r="L55" i="29"/>
  <c r="L75" i="29"/>
  <c r="L80" i="29"/>
  <c r="L85" i="29"/>
  <c r="L75" i="30"/>
  <c r="U105" i="30"/>
  <c r="L133" i="30"/>
  <c r="L74" i="31"/>
  <c r="L79" i="31"/>
  <c r="L84" i="31"/>
  <c r="L104" i="31"/>
  <c r="L113" i="31"/>
  <c r="L140" i="31"/>
  <c r="L131" i="31"/>
  <c r="L136" i="31"/>
  <c r="L141" i="31"/>
  <c r="L146" i="31"/>
  <c r="L133" i="31"/>
  <c r="L138" i="31"/>
  <c r="L144" i="31"/>
  <c r="L106" i="31"/>
  <c r="L111" i="31"/>
  <c r="L116" i="31"/>
  <c r="L102" i="31"/>
  <c r="L107" i="31"/>
  <c r="L112" i="31"/>
  <c r="L117" i="31"/>
  <c r="L73" i="31"/>
  <c r="L78" i="31"/>
  <c r="L83" i="31"/>
  <c r="L88" i="31"/>
  <c r="L75" i="31"/>
  <c r="L80" i="31"/>
  <c r="L86" i="31"/>
  <c r="L45" i="31"/>
  <c r="L50" i="31"/>
  <c r="L55" i="31"/>
  <c r="L60" i="31"/>
  <c r="L47" i="31"/>
  <c r="L52" i="31"/>
  <c r="L58" i="31"/>
  <c r="L16" i="31"/>
  <c r="L31" i="31"/>
  <c r="U21" i="31"/>
  <c r="U26" i="31"/>
  <c r="L18" i="31"/>
  <c r="L23" i="31"/>
  <c r="L29" i="31"/>
  <c r="L137" i="30"/>
  <c r="L142" i="30"/>
  <c r="L147" i="30"/>
  <c r="U132" i="30"/>
  <c r="L146" i="30"/>
  <c r="U136" i="30"/>
  <c r="L134" i="30"/>
  <c r="L139" i="30"/>
  <c r="L145" i="30"/>
  <c r="L141" i="30"/>
  <c r="L103" i="30"/>
  <c r="L108" i="30"/>
  <c r="L113" i="30"/>
  <c r="L118" i="30"/>
  <c r="L74" i="30"/>
  <c r="L79" i="30"/>
  <c r="L84" i="30"/>
  <c r="L89" i="30"/>
  <c r="L76" i="30"/>
  <c r="L81" i="30"/>
  <c r="L87" i="30"/>
  <c r="L45" i="30"/>
  <c r="L50" i="30"/>
  <c r="U49" i="30"/>
  <c r="U54" i="30"/>
  <c r="U59" i="30"/>
  <c r="L55" i="30"/>
  <c r="L47" i="30"/>
  <c r="L52" i="30"/>
  <c r="L58" i="30"/>
  <c r="L60" i="30"/>
  <c r="L16" i="30"/>
  <c r="L21" i="30"/>
  <c r="L26" i="30"/>
  <c r="L31" i="30"/>
  <c r="L18" i="30"/>
  <c r="L23" i="30"/>
  <c r="L29" i="30"/>
  <c r="L132" i="29"/>
  <c r="L137" i="29"/>
  <c r="L142" i="29"/>
  <c r="L147" i="29"/>
  <c r="L134" i="29"/>
  <c r="L139" i="29"/>
  <c r="L145" i="29"/>
  <c r="L103" i="29"/>
  <c r="L108" i="29"/>
  <c r="L113" i="29"/>
  <c r="L118" i="29"/>
  <c r="L105" i="29"/>
  <c r="L110" i="29"/>
  <c r="L116" i="29"/>
  <c r="L74" i="29"/>
  <c r="L79" i="29"/>
  <c r="L84" i="29"/>
  <c r="L89" i="29"/>
  <c r="L76" i="29"/>
  <c r="L81" i="29"/>
  <c r="L87" i="29"/>
  <c r="L49" i="29"/>
  <c r="L54" i="29"/>
  <c r="L59" i="29"/>
  <c r="L47" i="29"/>
  <c r="L52" i="29"/>
  <c r="L58" i="29"/>
  <c r="L21" i="29"/>
  <c r="L26" i="29"/>
  <c r="U16" i="29"/>
  <c r="U31" i="29"/>
  <c r="L20" i="29"/>
  <c r="L25" i="29"/>
  <c r="L30" i="29"/>
  <c r="L18" i="29"/>
  <c r="L23" i="29"/>
  <c r="L29" i="29"/>
  <c r="L595" i="28"/>
  <c r="L600" i="28"/>
  <c r="L605" i="28"/>
  <c r="L610" i="28"/>
  <c r="L597" i="28"/>
  <c r="L602" i="28"/>
  <c r="L608" i="28"/>
  <c r="E39" i="28" l="1"/>
  <c r="L39" i="28" s="1"/>
  <c r="E38" i="28"/>
  <c r="L38" i="28" s="1"/>
  <c r="E37" i="28"/>
  <c r="L37" i="28" s="1"/>
  <c r="E35" i="28"/>
  <c r="L35" i="28" s="1"/>
  <c r="E32" i="28"/>
  <c r="L32" i="28" s="1"/>
  <c r="E29" i="28"/>
  <c r="E27" i="28"/>
  <c r="E26" i="28"/>
  <c r="E24" i="28"/>
  <c r="E23" i="28"/>
  <c r="L23" i="28" s="1"/>
  <c r="E22" i="28"/>
  <c r="L22" i="28" s="1"/>
  <c r="E17" i="28"/>
  <c r="L17" i="28" l="1"/>
  <c r="U17" i="28"/>
  <c r="L26" i="28"/>
  <c r="U26" i="28"/>
  <c r="L27" i="28"/>
  <c r="U27" i="28"/>
  <c r="L29" i="28"/>
  <c r="U29" i="28"/>
  <c r="L24" i="28"/>
  <c r="U24" i="28"/>
  <c r="U23" i="28"/>
  <c r="U22" i="28"/>
  <c r="AA46" i="26"/>
  <c r="Y46" i="26"/>
  <c r="E46" i="26"/>
  <c r="D8" i="24" l="1"/>
  <c r="B3" i="32"/>
  <c r="B4" i="32"/>
  <c r="B5" i="32"/>
  <c r="AB39" i="28"/>
  <c r="AB38" i="28"/>
  <c r="AB37" i="28"/>
  <c r="AB35" i="28"/>
  <c r="AB32" i="28"/>
  <c r="AB29" i="28"/>
  <c r="AB27" i="28"/>
  <c r="AB26" i="28"/>
  <c r="AB24" i="28"/>
  <c r="AB23" i="28"/>
  <c r="AB22" i="28"/>
  <c r="AB17" i="28"/>
  <c r="AB18" i="28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B117" i="32"/>
  <c r="B118" i="32"/>
  <c r="B119" i="32"/>
  <c r="B120" i="32"/>
  <c r="B121" i="32"/>
  <c r="B122" i="32"/>
  <c r="B123" i="32"/>
  <c r="B124" i="32"/>
  <c r="B125" i="32"/>
  <c r="B126" i="32"/>
  <c r="B127" i="32"/>
  <c r="B128" i="32"/>
  <c r="B129" i="32"/>
  <c r="B130" i="32"/>
  <c r="B131" i="32"/>
  <c r="B132" i="32"/>
  <c r="B133" i="32"/>
  <c r="B134" i="32"/>
  <c r="B135" i="32"/>
  <c r="B136" i="32"/>
  <c r="B137" i="32"/>
  <c r="B138" i="32"/>
  <c r="B139" i="32"/>
  <c r="B140" i="32"/>
  <c r="B141" i="32"/>
  <c r="B142" i="32"/>
  <c r="B143" i="32"/>
  <c r="B144" i="32"/>
  <c r="B145" i="32"/>
  <c r="B146" i="32"/>
  <c r="B147" i="32"/>
  <c r="B148" i="32"/>
  <c r="B149" i="32"/>
  <c r="B150" i="32"/>
  <c r="B151" i="32"/>
  <c r="B152" i="32"/>
  <c r="B153" i="32"/>
  <c r="B154" i="32"/>
  <c r="B155" i="32"/>
  <c r="B156" i="32"/>
  <c r="B157" i="32"/>
  <c r="B158" i="32"/>
  <c r="B159" i="32"/>
  <c r="B160" i="32"/>
  <c r="B161" i="32"/>
  <c r="B162" i="32"/>
  <c r="B163" i="32"/>
  <c r="B164" i="32"/>
  <c r="B165" i="32"/>
  <c r="B166" i="32"/>
  <c r="B167" i="32"/>
  <c r="B168" i="32"/>
  <c r="B169" i="32"/>
  <c r="B170" i="32"/>
  <c r="B171" i="32"/>
  <c r="B172" i="32"/>
  <c r="B173" i="32"/>
  <c r="B174" i="32"/>
  <c r="B175" i="32"/>
  <c r="B176" i="32"/>
  <c r="B177" i="32"/>
  <c r="B178" i="32"/>
  <c r="B179" i="32"/>
  <c r="B180" i="32"/>
  <c r="B181" i="32"/>
  <c r="B182" i="32"/>
  <c r="B183" i="32"/>
  <c r="B184" i="32"/>
  <c r="B185" i="32"/>
  <c r="B186" i="32"/>
  <c r="B187" i="32"/>
  <c r="B188" i="32"/>
  <c r="B189" i="32"/>
  <c r="B190" i="32"/>
  <c r="B191" i="32"/>
  <c r="B192" i="32"/>
  <c r="B193" i="32"/>
  <c r="B194" i="32"/>
  <c r="B195" i="32"/>
  <c r="B196" i="32"/>
  <c r="B197" i="32"/>
  <c r="B198" i="32"/>
  <c r="B199" i="32"/>
  <c r="B200" i="32"/>
  <c r="B201" i="32"/>
  <c r="B202" i="32"/>
  <c r="B203" i="32"/>
  <c r="B204" i="32"/>
  <c r="B205" i="32"/>
  <c r="B206" i="32"/>
  <c r="B207" i="32"/>
  <c r="B208" i="32"/>
  <c r="B209" i="32"/>
  <c r="B210" i="32"/>
  <c r="B211" i="32"/>
  <c r="B212" i="32"/>
  <c r="B213" i="32"/>
  <c r="B214" i="32"/>
  <c r="B215" i="32"/>
  <c r="B216" i="32"/>
  <c r="B217" i="32"/>
  <c r="B218" i="32"/>
  <c r="B219" i="32"/>
  <c r="B220" i="32"/>
  <c r="B221" i="32"/>
  <c r="B222" i="32"/>
  <c r="B223" i="32"/>
  <c r="B224" i="32"/>
  <c r="B225" i="32"/>
  <c r="B226" i="32"/>
  <c r="B227" i="32"/>
  <c r="B228" i="32"/>
  <c r="B229" i="32"/>
  <c r="B230" i="32"/>
  <c r="B231" i="32"/>
  <c r="B232" i="32"/>
  <c r="B233" i="32"/>
  <c r="B234" i="32"/>
  <c r="B235" i="32"/>
  <c r="B236" i="32"/>
  <c r="B237" i="32"/>
  <c r="B238" i="32"/>
  <c r="B239" i="32"/>
  <c r="B240" i="32"/>
  <c r="B241" i="32"/>
  <c r="B242" i="32"/>
  <c r="B243" i="32"/>
  <c r="B244" i="32"/>
  <c r="B245" i="32"/>
  <c r="B246" i="32"/>
  <c r="B247" i="32"/>
  <c r="B248" i="32"/>
  <c r="B249" i="32"/>
  <c r="B250" i="32"/>
  <c r="B251" i="32"/>
  <c r="B252" i="32"/>
  <c r="B253" i="32"/>
  <c r="B254" i="32"/>
  <c r="B255" i="32"/>
  <c r="B256" i="32"/>
  <c r="B257" i="32"/>
  <c r="B258" i="32"/>
  <c r="B259" i="32"/>
  <c r="B260" i="32"/>
  <c r="B261" i="32"/>
  <c r="B262" i="32"/>
  <c r="B263" i="32"/>
  <c r="B264" i="32"/>
  <c r="B265" i="32"/>
  <c r="B266" i="32"/>
  <c r="B267" i="32"/>
  <c r="B268" i="32"/>
  <c r="B269" i="32"/>
  <c r="B270" i="32"/>
  <c r="B271" i="32"/>
  <c r="B272" i="32"/>
  <c r="B273" i="32"/>
  <c r="B274" i="32"/>
  <c r="B275" i="32"/>
  <c r="B276" i="32"/>
  <c r="B277" i="32"/>
  <c r="B278" i="32"/>
  <c r="B279" i="32"/>
  <c r="B280" i="32"/>
  <c r="B281" i="32"/>
  <c r="B282" i="32"/>
  <c r="B283" i="32"/>
  <c r="B284" i="32"/>
  <c r="B285" i="32"/>
  <c r="B286" i="32"/>
  <c r="B287" i="32"/>
  <c r="B288" i="32"/>
  <c r="B289" i="32"/>
  <c r="B290" i="32"/>
  <c r="B291" i="32"/>
  <c r="B292" i="32"/>
  <c r="B293" i="32"/>
  <c r="B294" i="32"/>
  <c r="B295" i="32"/>
  <c r="B296" i="32"/>
  <c r="B297" i="32"/>
  <c r="B298" i="32"/>
  <c r="B299" i="32"/>
  <c r="B300" i="32"/>
  <c r="B301" i="32"/>
  <c r="AB50" i="26"/>
  <c r="AB38" i="26"/>
  <c r="AB29" i="26"/>
  <c r="AB27" i="26"/>
  <c r="AB25" i="26"/>
  <c r="AB20" i="26"/>
  <c r="AB22" i="26"/>
  <c r="AB21" i="26" l="1"/>
  <c r="AB28" i="26"/>
  <c r="AB37" i="26"/>
  <c r="AB49" i="26"/>
  <c r="AB19" i="26"/>
  <c r="AB30" i="26"/>
  <c r="AB40" i="26"/>
  <c r="AB18" i="26"/>
  <c r="AB31" i="26"/>
  <c r="AB41" i="26"/>
  <c r="AB17" i="26"/>
  <c r="AB32" i="26"/>
  <c r="AB42" i="26"/>
  <c r="AB33" i="26"/>
  <c r="AB44" i="26"/>
  <c r="AB23" i="26"/>
  <c r="AB26" i="26"/>
  <c r="AB35" i="26"/>
  <c r="AB45" i="26"/>
  <c r="AB36" i="26"/>
  <c r="AB48" i="26"/>
  <c r="C5" i="28"/>
  <c r="C5" i="26"/>
  <c r="AB46" i="26"/>
  <c r="AA49" i="26"/>
  <c r="AA50" i="26"/>
  <c r="AA48" i="26"/>
  <c r="AA45" i="26"/>
  <c r="AA44" i="26"/>
  <c r="AA42" i="26"/>
  <c r="AA41" i="26"/>
  <c r="AA40" i="26"/>
  <c r="AA38" i="26"/>
  <c r="AA37" i="26"/>
  <c r="AA36" i="26"/>
  <c r="AA35" i="26"/>
  <c r="AA26" i="26"/>
  <c r="AA27" i="26"/>
  <c r="AA28" i="26"/>
  <c r="AA29" i="26"/>
  <c r="AA30" i="26"/>
  <c r="AA31" i="26"/>
  <c r="AA32" i="26"/>
  <c r="AA33" i="26"/>
  <c r="AA25" i="26"/>
  <c r="AA17" i="26"/>
  <c r="AA18" i="26"/>
  <c r="AA19" i="26"/>
  <c r="AA20" i="26"/>
  <c r="AA21" i="26"/>
  <c r="AA22" i="26"/>
  <c r="AA23" i="26"/>
  <c r="AA16" i="26"/>
  <c r="Y16" i="26"/>
  <c r="L44" i="26"/>
  <c r="AA39" i="28" l="1"/>
  <c r="AA38" i="28"/>
  <c r="AA37" i="28"/>
  <c r="AA35" i="28"/>
  <c r="AA32" i="28"/>
  <c r="AA29" i="28"/>
  <c r="AA27" i="28"/>
  <c r="AA26" i="28"/>
  <c r="AA24" i="28"/>
  <c r="AA23" i="28"/>
  <c r="AA22" i="28"/>
  <c r="AA17" i="28"/>
  <c r="Y37" i="28" l="1"/>
  <c r="Y35" i="28"/>
  <c r="Y32" i="28"/>
  <c r="Y29" i="28"/>
  <c r="Y27" i="28"/>
  <c r="Y26" i="28"/>
  <c r="Y24" i="28"/>
  <c r="Y23" i="28"/>
  <c r="Y22" i="28"/>
  <c r="Y50" i="26"/>
  <c r="Y49" i="26"/>
  <c r="Y48" i="26"/>
  <c r="Y45" i="26"/>
  <c r="Y44" i="26"/>
  <c r="Y42" i="26"/>
  <c r="Y41" i="26"/>
  <c r="Y40" i="26"/>
  <c r="Y38" i="26"/>
  <c r="Y37" i="26"/>
  <c r="Y36" i="26"/>
  <c r="Y35" i="26"/>
  <c r="Y33" i="26"/>
  <c r="Y32" i="26"/>
  <c r="Y31" i="26"/>
  <c r="Y30" i="26"/>
  <c r="Y29" i="26"/>
  <c r="Y28" i="26"/>
  <c r="Y27" i="26"/>
  <c r="Y26" i="26"/>
  <c r="Y25" i="26"/>
  <c r="Y23" i="26"/>
  <c r="Y22" i="26"/>
  <c r="Y21" i="26"/>
  <c r="Y20" i="26"/>
  <c r="Y19" i="26"/>
  <c r="Y18" i="26"/>
  <c r="Y17" i="26"/>
  <c r="E33" i="26" l="1"/>
  <c r="L33" i="26" s="1"/>
  <c r="U33" i="26" l="1"/>
  <c r="E32" i="26"/>
  <c r="L32" i="26" s="1"/>
  <c r="U32" i="26" l="1"/>
  <c r="E30" i="26"/>
  <c r="L30" i="26" s="1"/>
  <c r="E50" i="26"/>
  <c r="E23" i="26"/>
  <c r="L23" i="26" s="1"/>
  <c r="E22" i="26"/>
  <c r="L22" i="26" s="1"/>
  <c r="E21" i="26"/>
  <c r="L21" i="26" s="1"/>
  <c r="E20" i="26"/>
  <c r="L20" i="26" s="1"/>
  <c r="E19" i="26"/>
  <c r="L19" i="26" s="1"/>
  <c r="E18" i="26"/>
  <c r="L18" i="26" s="1"/>
  <c r="E17" i="26"/>
  <c r="L17" i="26" s="1"/>
  <c r="E16" i="26"/>
  <c r="L16" i="26" s="1"/>
  <c r="E31" i="26"/>
  <c r="L31" i="26" s="1"/>
  <c r="E29" i="26"/>
  <c r="L29" i="26" s="1"/>
  <c r="E28" i="26"/>
  <c r="L28" i="26" s="1"/>
  <c r="E27" i="26"/>
  <c r="L27" i="26" s="1"/>
  <c r="E26" i="26"/>
  <c r="L26" i="26" s="1"/>
  <c r="E25" i="26"/>
  <c r="L25" i="26" s="1"/>
  <c r="E38" i="26"/>
  <c r="E37" i="26"/>
  <c r="L37" i="26" s="1"/>
  <c r="E36" i="26"/>
  <c r="L36" i="26" s="1"/>
  <c r="E35" i="26"/>
  <c r="L35" i="26" s="1"/>
  <c r="E48" i="26"/>
  <c r="E45" i="26"/>
  <c r="E44" i="26"/>
  <c r="E42" i="26"/>
  <c r="L42" i="26" s="1"/>
  <c r="E41" i="26"/>
  <c r="L41" i="26" s="1"/>
  <c r="E40" i="26"/>
  <c r="U17" i="26" l="1"/>
  <c r="U25" i="26"/>
  <c r="U26" i="26"/>
  <c r="U35" i="26"/>
  <c r="U36" i="26"/>
  <c r="L40" i="26"/>
  <c r="U40" i="26"/>
  <c r="U16" i="26"/>
  <c r="U37" i="26"/>
  <c r="L38" i="26"/>
  <c r="U38" i="26"/>
  <c r="U27" i="26"/>
  <c r="U28" i="26"/>
  <c r="U29" i="26"/>
  <c r="U31" i="26"/>
  <c r="U30" i="26"/>
  <c r="U21" i="26"/>
  <c r="U18" i="26"/>
  <c r="U19" i="26"/>
  <c r="U20" i="26"/>
  <c r="U23" i="26"/>
  <c r="U22" i="26"/>
</calcChain>
</file>

<file path=xl/comments1.xml><?xml version="1.0" encoding="utf-8"?>
<comments xmlns="http://schemas.openxmlformats.org/spreadsheetml/2006/main">
  <authors>
    <author>ugeltacna2</author>
  </authors>
  <commentList>
    <comment ref="C3" authorId="0" shapeId="0">
      <text>
        <r>
          <rPr>
            <b/>
            <sz val="9"/>
            <color indexed="81"/>
            <rFont val="Tahoma"/>
            <family val="2"/>
          </rPr>
          <t>NOMBRE DEL DIRECTOR</t>
        </r>
      </text>
    </comment>
  </commentList>
</comments>
</file>

<file path=xl/sharedStrings.xml><?xml version="1.0" encoding="utf-8"?>
<sst xmlns="http://schemas.openxmlformats.org/spreadsheetml/2006/main" count="23001" uniqueCount="13816">
  <si>
    <t>TOTAL</t>
  </si>
  <si>
    <t xml:space="preserve">OBSERVACIONES: </t>
  </si>
  <si>
    <t>DESCRIPCION</t>
  </si>
  <si>
    <t>MEDIDAS   (b)</t>
  </si>
  <si>
    <t>MARCA ( c)</t>
  </si>
  <si>
    <t>MODELO   (d)</t>
  </si>
  <si>
    <t>SERIE ( e)</t>
  </si>
  <si>
    <t>COLOR  (f)</t>
  </si>
  <si>
    <t>PRECIO UNITARIO</t>
  </si>
  <si>
    <t>PRECIO       TOTAL</t>
  </si>
  <si>
    <t>largo</t>
  </si>
  <si>
    <t>ancho</t>
  </si>
  <si>
    <t>altura</t>
  </si>
  <si>
    <t xml:space="preserve">Nº Y NOMBRE DE LA IIEE                </t>
  </si>
  <si>
    <t>MEDIDAS</t>
  </si>
  <si>
    <t>MARCA</t>
  </si>
  <si>
    <t>MODELO</t>
  </si>
  <si>
    <t>COLOR</t>
  </si>
  <si>
    <t>INVENTARIO DE BIENES CULTURALES: LIBROS Y TEXTOS</t>
  </si>
  <si>
    <t>I.E. ó AREA</t>
  </si>
  <si>
    <t>AMBIENTE/OFIC.</t>
  </si>
  <si>
    <t>FECHA :</t>
  </si>
  <si>
    <t>RESP./TRABAJ.</t>
  </si>
  <si>
    <t>Nº</t>
  </si>
  <si>
    <t>ESTADO</t>
  </si>
  <si>
    <t>CANT</t>
  </si>
  <si>
    <t>TIPO</t>
  </si>
  <si>
    <t>AÑO</t>
  </si>
  <si>
    <t>Nº DE MOTOR</t>
  </si>
  <si>
    <t>RODAJE</t>
  </si>
  <si>
    <t>ACCESORIOS Y OTROS</t>
  </si>
  <si>
    <t>Tapa de Radiador</t>
  </si>
  <si>
    <t>Radiador</t>
  </si>
  <si>
    <t>Tapa de Aceite</t>
  </si>
  <si>
    <t>Tapa de Combustible</t>
  </si>
  <si>
    <t>Purificador de Aire</t>
  </si>
  <si>
    <t>Bateria</t>
  </si>
  <si>
    <t>Faros Delanteros</t>
  </si>
  <si>
    <t>Brazo limpia Parabrisas</t>
  </si>
  <si>
    <t>Plumillas</t>
  </si>
  <si>
    <t>Faros Neblineros</t>
  </si>
  <si>
    <t>Luna Parabrisas</t>
  </si>
  <si>
    <t>Lunas Puertas Delanteras</t>
  </si>
  <si>
    <t>Muelles</t>
  </si>
  <si>
    <t>Amortiguadores</t>
  </si>
  <si>
    <t>Luna Posterior de la Carroceria</t>
  </si>
  <si>
    <t>Vasos de Ruedas</t>
  </si>
  <si>
    <t>Aros</t>
  </si>
  <si>
    <t>Estado de Carroceria</t>
  </si>
  <si>
    <t>Pisos</t>
  </si>
  <si>
    <t>Caja de Herramientas</t>
  </si>
  <si>
    <t>Llaves de Contacto</t>
  </si>
  <si>
    <t>Baranda</t>
  </si>
  <si>
    <t>Marcador  de Temperatura de Agua</t>
  </si>
  <si>
    <t>Pintura General</t>
  </si>
  <si>
    <t>Marcador de Nivel Combustible</t>
  </si>
  <si>
    <t>Motor Mediano Cilindrico</t>
  </si>
  <si>
    <t>Marcador de Presión de Aceite</t>
  </si>
  <si>
    <t>Amperimetro</t>
  </si>
  <si>
    <t>Parasol</t>
  </si>
  <si>
    <t>Cenicero</t>
  </si>
  <si>
    <t>Guantera</t>
  </si>
  <si>
    <t>Encendedor</t>
  </si>
  <si>
    <t>Radio</t>
  </si>
  <si>
    <t>Espejo Retrovisor Lateral</t>
  </si>
  <si>
    <t>Luces Interiores</t>
  </si>
  <si>
    <t>Claxon</t>
  </si>
  <si>
    <t>LLANTAS</t>
  </si>
  <si>
    <t>HERRAMIENTAS</t>
  </si>
  <si>
    <t>Gata</t>
  </si>
  <si>
    <t>Llave de Ruedas</t>
  </si>
  <si>
    <t>Engrasadora</t>
  </si>
  <si>
    <t>Llave</t>
  </si>
  <si>
    <t>Inflador</t>
  </si>
  <si>
    <t>Llave Francesa</t>
  </si>
  <si>
    <t>Desarmador Plano</t>
  </si>
  <si>
    <t>Llave de Boca</t>
  </si>
  <si>
    <t>Desarmador Estrella</t>
  </si>
  <si>
    <t>Alicate</t>
  </si>
  <si>
    <t>Extintor</t>
  </si>
  <si>
    <t>Triángulo</t>
  </si>
  <si>
    <t xml:space="preserve">UGEL          </t>
  </si>
  <si>
    <t xml:space="preserve">AMBIENTE FISICO   </t>
  </si>
  <si>
    <t>ANEXO 02</t>
  </si>
  <si>
    <t xml:space="preserve">DIRECCION IE                 </t>
  </si>
  <si>
    <t>:</t>
  </si>
  <si>
    <t xml:space="preserve">: </t>
  </si>
  <si>
    <t>ANEXO 03</t>
  </si>
  <si>
    <t>Nº ITEM INV.</t>
  </si>
  <si>
    <t>CODIGO CONTABLE (0)</t>
  </si>
  <si>
    <t>CODIGO SBN (1)</t>
  </si>
  <si>
    <t>CODIGO CORRELATIVO (2)</t>
  </si>
  <si>
    <t>FECHA DE INGRESO (3)</t>
  </si>
  <si>
    <t>DOCUMENTO DE INGRESO (4)</t>
  </si>
  <si>
    <t>FORMA DE INGRESO (5)</t>
  </si>
  <si>
    <t>BIENES INVENTARIADOS</t>
  </si>
  <si>
    <t>CANT.    (8)</t>
  </si>
  <si>
    <t>VALORLIBROS (9)</t>
  </si>
  <si>
    <t>VALOR TASACION (10)</t>
  </si>
  <si>
    <t>DESCRIPCION (a)</t>
  </si>
  <si>
    <t>DOCUMENTOS</t>
  </si>
  <si>
    <t>A= bueno, completo, legible, sin marcas, limpio.</t>
  </si>
  <si>
    <t>B= regular, completo, legible, presentan marcas que pueden ser eliminadas y/o borradas.</t>
  </si>
  <si>
    <t>C= Malo, malo inutilizable.</t>
  </si>
  <si>
    <r>
      <t>NOMBRE INST. EDUC</t>
    </r>
    <r>
      <rPr>
        <b/>
        <sz val="10"/>
        <rFont val="Arial"/>
        <family val="2"/>
      </rPr>
      <t>:</t>
    </r>
  </si>
  <si>
    <t>VEHICULO-PLACA</t>
  </si>
  <si>
    <t>NRO DE CHASIS</t>
  </si>
  <si>
    <t>EST</t>
  </si>
  <si>
    <t xml:space="preserve">Mascara </t>
  </si>
  <si>
    <t xml:space="preserve">Capot  </t>
  </si>
  <si>
    <t xml:space="preserve">Tapabarro </t>
  </si>
  <si>
    <t xml:space="preserve">Tapabarro posterior </t>
  </si>
  <si>
    <t xml:space="preserve">Parachoque delantero </t>
  </si>
  <si>
    <t>Parachoques Posterior</t>
  </si>
  <si>
    <t>Pisaderas</t>
  </si>
  <si>
    <t>Faros de Direccionales</t>
  </si>
  <si>
    <t>Luces de Peligro</t>
  </si>
  <si>
    <t>Lunas Puertas Posteriores</t>
  </si>
  <si>
    <t>Manija de Puerta</t>
  </si>
  <si>
    <t>Tapizado</t>
  </si>
  <si>
    <t>Perillla Palanca de Cambios</t>
  </si>
  <si>
    <t>Espejo Retrovisor Interior</t>
  </si>
  <si>
    <t>Tacna______de_______ de 201__</t>
  </si>
  <si>
    <t>- EL USUARIO DECLARA HABER MOSTRADO TODOS LOS BIENES QUE SE ENCUENTRAN BAJO SU RESPONSABILIDAD Y NO CONTAR CON MÁS BIENES MATERIA DE INVENTARIO.</t>
  </si>
  <si>
    <r>
      <t>LEYENDA</t>
    </r>
    <r>
      <rPr>
        <sz val="10"/>
        <rFont val="Arial"/>
        <family val="2"/>
      </rPr>
      <t>:            (*)       NUEVO (N)           BUENO (B)           REGULAR   (R )          MALO (M)           MUY MALO (MM)</t>
    </r>
  </si>
  <si>
    <t>CODIGO                               (1)</t>
  </si>
  <si>
    <t>AUTOR                                                                      (3)</t>
  </si>
  <si>
    <t>EDITORIAL                    (4)</t>
  </si>
  <si>
    <t>AÑO EDICION (5)</t>
  </si>
  <si>
    <t>ESTADO (6)</t>
  </si>
  <si>
    <t>VALOR UNIT.          (8)</t>
  </si>
  <si>
    <t>VALOR TOTAL (9)</t>
  </si>
  <si>
    <t>INDICE</t>
  </si>
  <si>
    <t>INVENTARIO FÍSICO Y VALORIZADO DE BIENES PATRIMONIALES</t>
  </si>
  <si>
    <t>EQUIPOS ELECTRICOS Y ELECTRONICOS</t>
  </si>
  <si>
    <t>BIENES AUXILIARES</t>
  </si>
  <si>
    <t>MAQUINARIAS</t>
  </si>
  <si>
    <t>ANEXO 2</t>
  </si>
  <si>
    <t xml:space="preserve">BIENES EN AFECTACIÓN EN USO O CESIÓN EN USO O ARRENDADOS </t>
  </si>
  <si>
    <t>BIENES FALTANTES</t>
  </si>
  <si>
    <t>ANEXO 3</t>
  </si>
  <si>
    <t>BIENES PROPUESTOS PARA LA BAJA Y EN CUSTODIA</t>
  </si>
  <si>
    <t>ANEXO 1 - A</t>
  </si>
  <si>
    <t>ANEXO 1 - B</t>
  </si>
  <si>
    <t>ANEXO 1 - C</t>
  </si>
  <si>
    <t>ANEXO 1-D</t>
  </si>
  <si>
    <t>T I T U L O  DEL LIBRO                                                                                                 (2)</t>
  </si>
  <si>
    <t>INVENTARIO FISICO DE BIENES MATERIALES SERVIBLES RECUPERADOS</t>
  </si>
  <si>
    <t>INSTITUCION EDUCATIVA:</t>
  </si>
  <si>
    <t>CENT. POBLADO / DISTRITO:</t>
  </si>
  <si>
    <t>CANTIDAD</t>
  </si>
  <si>
    <t>DESCRIPCION DEL BIEN</t>
  </si>
  <si>
    <t>DIMENSIONES</t>
  </si>
  <si>
    <t>UBICACIÓN</t>
  </si>
  <si>
    <t>E S T A D O</t>
  </si>
  <si>
    <t>LARGO</t>
  </si>
  <si>
    <t>ANCHO</t>
  </si>
  <si>
    <t>ALTO</t>
  </si>
  <si>
    <t>B</t>
  </si>
  <si>
    <t>R</t>
  </si>
  <si>
    <t>M</t>
  </si>
  <si>
    <t>MM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</si>
  <si>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</si>
  <si>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</si>
  <si>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</si>
  <si>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</si>
  <si>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</si>
  <si>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</si>
  <si>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</si>
  <si>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</si>
  <si>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</si>
  <si>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</si>
  <si>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</si>
  <si>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</si>
  <si>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</si>
  <si>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r>
      <t>AREA</t>
    </r>
    <r>
      <rPr>
        <b/>
        <sz val="8"/>
        <rFont val="Arial"/>
        <family val="2"/>
      </rPr>
      <t xml:space="preserve">           </t>
    </r>
    <r>
      <rPr>
        <b/>
        <sz val="10"/>
        <rFont val="Arial"/>
        <family val="2"/>
      </rPr>
      <t xml:space="preserve"> :</t>
    </r>
  </si>
  <si>
    <r>
      <t>USUARIO</t>
    </r>
    <r>
      <rPr>
        <b/>
        <sz val="8"/>
        <rFont val="Arial"/>
        <family val="2"/>
      </rPr>
      <t xml:space="preserve">     </t>
    </r>
    <r>
      <rPr>
        <b/>
        <sz val="10"/>
        <rFont val="Arial"/>
        <family val="2"/>
      </rPr>
      <t xml:space="preserve"> : </t>
    </r>
  </si>
  <si>
    <r>
      <t>CODIGO SBN</t>
    </r>
    <r>
      <rPr>
        <b/>
        <sz val="8"/>
        <rFont val="Arial"/>
        <family val="2"/>
      </rPr>
      <t xml:space="preserve">              :</t>
    </r>
  </si>
  <si>
    <r>
      <t>CODIGO CONTABLE</t>
    </r>
    <r>
      <rPr>
        <b/>
        <sz val="8"/>
        <rFont val="Arial"/>
        <family val="2"/>
      </rPr>
      <t xml:space="preserve"> :</t>
    </r>
  </si>
  <si>
    <t>FECHA SEGÚN ACTA</t>
  </si>
  <si>
    <t>ANEXO 4</t>
  </si>
  <si>
    <t>ANEXO 1-A</t>
  </si>
  <si>
    <t>ANEXO 1-B</t>
  </si>
  <si>
    <t>ANEXO 1-C</t>
  </si>
  <si>
    <t>INVENTARIO DE PRODUCTO DE DEMOLICIONES DE INFRAESTRUCTURA</t>
  </si>
  <si>
    <t>DENOMINACION</t>
  </si>
  <si>
    <t>CARROCERIA</t>
  </si>
  <si>
    <t>TIPO DE COMBUSTIBLE</t>
  </si>
  <si>
    <t>TRANSMISION</t>
  </si>
  <si>
    <t>INVENTARIO FISICO DE VEHICULOS - MOTOCICLETA</t>
  </si>
  <si>
    <t>ANEXO</t>
  </si>
  <si>
    <t xml:space="preserve">CÓDIGO MODULAR II.EE: </t>
  </si>
  <si>
    <t>GRADO</t>
  </si>
  <si>
    <t>NIVEL</t>
  </si>
  <si>
    <t>AÑO DE INGRESO</t>
  </si>
  <si>
    <t>CANT X UNID (7)</t>
  </si>
  <si>
    <t>CANT. CORRELATIVA</t>
  </si>
  <si>
    <t xml:space="preserve">USUARIO RESPONSABLE - (APELLIDOS Y NOMBRES , N° DNI)                         (11) </t>
  </si>
  <si>
    <t xml:space="preserve">BIENES EN AFECTACIÓN EN USO / CESIÓN EN USO O ARRENDADOS </t>
  </si>
  <si>
    <t>(*) ESTADO CONSERV.   (7)</t>
  </si>
  <si>
    <t>MOBILIARIO  (9105.0303)</t>
  </si>
  <si>
    <t>-----</t>
  </si>
  <si>
    <t>UNID</t>
  </si>
  <si>
    <t>X</t>
  </si>
  <si>
    <t>CODIGO MODULAR</t>
  </si>
  <si>
    <t>ITEM</t>
  </si>
  <si>
    <t>DETALLE</t>
  </si>
  <si>
    <t>04220050</t>
  </si>
  <si>
    <t>ABONADORAS EN GENERAL</t>
  </si>
  <si>
    <t>UNIDAD</t>
  </si>
  <si>
    <t>60220004</t>
  </si>
  <si>
    <t>ABRASIMETRO DE CILINDRO GIRATORIO</t>
  </si>
  <si>
    <t>60220007</t>
  </si>
  <si>
    <t>ABRASIMETRO MARTINDALE RESISTENCIA A LA ABRACION/PILLING</t>
  </si>
  <si>
    <t>60220010</t>
  </si>
  <si>
    <t>ABRASIMETRO PARA HILOS Y CORDONES</t>
  </si>
  <si>
    <t>32220013</t>
  </si>
  <si>
    <t>ABRELATA INDUSTRIAL</t>
  </si>
  <si>
    <t>74220007</t>
  </si>
  <si>
    <t>ABRIDORA DE SOBRES - EXTRACTORA DE CORRESPONDENCIA</t>
  </si>
  <si>
    <t>53220010</t>
  </si>
  <si>
    <t>ACELERADOR LINEAL</t>
  </si>
  <si>
    <t>60220013</t>
  </si>
  <si>
    <t>ACELEROGRAFO</t>
  </si>
  <si>
    <t>60220025</t>
  </si>
  <si>
    <t>ACELEROMETRO</t>
  </si>
  <si>
    <t>60220033</t>
  </si>
  <si>
    <t>ACIDOMETRO</t>
  </si>
  <si>
    <t>60220041</t>
  </si>
  <si>
    <t>ACLIMETRO</t>
  </si>
  <si>
    <t>67500009</t>
  </si>
  <si>
    <t>ACONDICIONADOR CILINDRICO</t>
  </si>
  <si>
    <t>39220050</t>
  </si>
  <si>
    <t>ACORDEON</t>
  </si>
  <si>
    <t>60220050</t>
  </si>
  <si>
    <t>ACTINOGRAFO</t>
  </si>
  <si>
    <t>60220107</t>
  </si>
  <si>
    <t>ACTINOMETRO</t>
  </si>
  <si>
    <t>46220025</t>
  </si>
  <si>
    <t>ACTIVADOR/DESACTIVADOR DE ETIQUETAS ELECTROMAGNETICAS</t>
  </si>
  <si>
    <t>46220050</t>
  </si>
  <si>
    <t>ACUMULADOR DE ENERGIA - EQUIPO DE UPS</t>
  </si>
  <si>
    <t>67220050</t>
  </si>
  <si>
    <t>95220025</t>
  </si>
  <si>
    <t>ADAPTADOR INALAMBRICO DE USB A HDMI/VGA</t>
  </si>
  <si>
    <t>74080028</t>
  </si>
  <si>
    <t>ADAPTADOR INALAMBRICO PARA RED</t>
  </si>
  <si>
    <t>53220019</t>
  </si>
  <si>
    <t>ADAPTADOR RADIOLOGICO PEDIATRICO</t>
  </si>
  <si>
    <t>95220037</t>
  </si>
  <si>
    <t>ADAPTADOR TELEFONICO ANALOGICO</t>
  </si>
  <si>
    <t>53220028</t>
  </si>
  <si>
    <t>ADAPTOMETRO</t>
  </si>
  <si>
    <t>60220135</t>
  </si>
  <si>
    <t>ADITOMETRO</t>
  </si>
  <si>
    <t>53220037</t>
  </si>
  <si>
    <t>ADMITANCIMETRO</t>
  </si>
  <si>
    <t>39640050</t>
  </si>
  <si>
    <t>60220163</t>
  </si>
  <si>
    <t>AEROCARTOGRAFO</t>
  </si>
  <si>
    <t>67040700</t>
  </si>
  <si>
    <t>AERODESLIZADOR</t>
  </si>
  <si>
    <t>39220280</t>
  </si>
  <si>
    <t>AEROGRAFO</t>
  </si>
  <si>
    <t>60220220</t>
  </si>
  <si>
    <t>AEROMETRO</t>
  </si>
  <si>
    <t>67220139</t>
  </si>
  <si>
    <t>AEROSIMPLEX</t>
  </si>
  <si>
    <t>53220050</t>
  </si>
  <si>
    <t>AFILADOR AUTOMATICO DE CUCHILLAS</t>
  </si>
  <si>
    <t>95220050</t>
  </si>
  <si>
    <t>AFINADOR DE SONIDO</t>
  </si>
  <si>
    <t>74220013</t>
  </si>
  <si>
    <t>AGENDA ELECTRONICA</t>
  </si>
  <si>
    <t>53220160</t>
  </si>
  <si>
    <t>AGITADOR (OTROS)</t>
  </si>
  <si>
    <t>53220164</t>
  </si>
  <si>
    <t>AGITADOR CON ROLLOS</t>
  </si>
  <si>
    <t>53220166</t>
  </si>
  <si>
    <t>AGITADOR DE BALANCEO</t>
  </si>
  <si>
    <t>53220168</t>
  </si>
  <si>
    <t>AGITADOR DE BOLSAS DE SANGRE</t>
  </si>
  <si>
    <t>53220145</t>
  </si>
  <si>
    <t>AGITADOR DE PIPETA</t>
  </si>
  <si>
    <t>53220176</t>
  </si>
  <si>
    <t>AGITADOR DE PLACAS</t>
  </si>
  <si>
    <t>53220182</t>
  </si>
  <si>
    <t>AGITADOR DE PRECISION</t>
  </si>
  <si>
    <t>67220183</t>
  </si>
  <si>
    <t>AGITADOR DE TAMICES</t>
  </si>
  <si>
    <t>53220188</t>
  </si>
  <si>
    <t>AGITADOR DE TUBOS</t>
  </si>
  <si>
    <t>53220189</t>
  </si>
  <si>
    <t>AGITADOR DE VAIVEN</t>
  </si>
  <si>
    <t>53220190</t>
  </si>
  <si>
    <t>AGITADOR DE VARILLA</t>
  </si>
  <si>
    <t>04220240</t>
  </si>
  <si>
    <t>AGITADOR MAGNETICO</t>
  </si>
  <si>
    <t>04220287</t>
  </si>
  <si>
    <t>AGITADOR MECANICO</t>
  </si>
  <si>
    <t>53220191</t>
  </si>
  <si>
    <t>AGITADOR ORBITAL - AGITADOR DE ROTACION CIRCULAR</t>
  </si>
  <si>
    <t>53220192</t>
  </si>
  <si>
    <t>53220194</t>
  </si>
  <si>
    <t>AGLUTINADOR</t>
  </si>
  <si>
    <t>53220200</t>
  </si>
  <si>
    <t>AGLUTINOSCOPIO</t>
  </si>
  <si>
    <t>60220234</t>
  </si>
  <si>
    <t>AGREGOMETRO</t>
  </si>
  <si>
    <t>60220241</t>
  </si>
  <si>
    <t>AGREGONOMETRO</t>
  </si>
  <si>
    <t>39640325</t>
  </si>
  <si>
    <t>67640007</t>
  </si>
  <si>
    <t>AHUMADOR DE METAL</t>
  </si>
  <si>
    <t>81220050</t>
  </si>
  <si>
    <t>ALA DELTA</t>
  </si>
  <si>
    <t>32640050</t>
  </si>
  <si>
    <t>ALACENA</t>
  </si>
  <si>
    <t>32640462</t>
  </si>
  <si>
    <t>ALACENA DE MELAMINA</t>
  </si>
  <si>
    <t>46220265</t>
  </si>
  <si>
    <t>ALARMA DE LUZ</t>
  </si>
  <si>
    <t>67710150</t>
  </si>
  <si>
    <t>ALBARENGA</t>
  </si>
  <si>
    <t>60220248</t>
  </si>
  <si>
    <t>ALBUMINOMETRO</t>
  </si>
  <si>
    <t>60220262</t>
  </si>
  <si>
    <t>ALCOHOLIMETRO</t>
  </si>
  <si>
    <t>60220269</t>
  </si>
  <si>
    <t>ALEXOMETRO</t>
  </si>
  <si>
    <t>81220127</t>
  </si>
  <si>
    <t>ALFOMBRA DE CONTACTO PARA EVALUAR VELOCIDAD Y SALTO</t>
  </si>
  <si>
    <t>60220272</t>
  </si>
  <si>
    <t>ALGOMETRO</t>
  </si>
  <si>
    <t>67220205</t>
  </si>
  <si>
    <t>ALIMENTADOR ARTIFICIAL ELECTRICO DE INSECTOS</t>
  </si>
  <si>
    <t>74220025</t>
  </si>
  <si>
    <t>ALIMENTADOR AUTOMATICO DE TRANSPARENCIAS</t>
  </si>
  <si>
    <t>04220335</t>
  </si>
  <si>
    <t>ALIMENTADOR AUTOMATICO PARA PECES</t>
  </si>
  <si>
    <t>11220050</t>
  </si>
  <si>
    <t>ALIMENTADOR DE AIRE SECO</t>
  </si>
  <si>
    <t>95220088</t>
  </si>
  <si>
    <t>67500014</t>
  </si>
  <si>
    <t>ALINEADOR DE BIELAS</t>
  </si>
  <si>
    <t>67500026</t>
  </si>
  <si>
    <t>ALINEADOR DE LUCES DE VEHICULOS</t>
  </si>
  <si>
    <t>67220216</t>
  </si>
  <si>
    <t>ALINEADOR DE POLEAS DIGITAL</t>
  </si>
  <si>
    <t>53220203</t>
  </si>
  <si>
    <t>ALINEADOR DE PROTESIS ORTOPEDICAS</t>
  </si>
  <si>
    <t>67500038</t>
  </si>
  <si>
    <t>ALINEADOR DE RUEDAS - BALANCEADOR DE RUEDAS</t>
  </si>
  <si>
    <t>67220228</t>
  </si>
  <si>
    <t>ALINEADOR LASER</t>
  </si>
  <si>
    <t>67500050</t>
  </si>
  <si>
    <t>ALISADORA</t>
  </si>
  <si>
    <t>67500077</t>
  </si>
  <si>
    <t>ALISADORA DE CONCRETO - ALISADORA DE PAVIMENTO</t>
  </si>
  <si>
    <t>39640600</t>
  </si>
  <si>
    <t>ALTAR</t>
  </si>
  <si>
    <t>46220480</t>
  </si>
  <si>
    <t>ALTERNADOR</t>
  </si>
  <si>
    <t>60220276</t>
  </si>
  <si>
    <t>ALTIMETRO</t>
  </si>
  <si>
    <t>53220207</t>
  </si>
  <si>
    <t>AMALGAMADOR</t>
  </si>
  <si>
    <t>67360050</t>
  </si>
  <si>
    <t>AMASADORA MEZCLADORA DE ASFALTO</t>
  </si>
  <si>
    <t>67820050</t>
  </si>
  <si>
    <t>AMBULANCIA</t>
  </si>
  <si>
    <t>60220304</t>
  </si>
  <si>
    <t>AMILOGRAFO</t>
  </si>
  <si>
    <t>53220218</t>
  </si>
  <si>
    <t>AMNIOSCOPIO</t>
  </si>
  <si>
    <t>67500105</t>
  </si>
  <si>
    <t>AMOLADORA</t>
  </si>
  <si>
    <t>60220333</t>
  </si>
  <si>
    <t>AMPERIMETRO</t>
  </si>
  <si>
    <t>67500160</t>
  </si>
  <si>
    <t>AMPLIADORA DE FOTOGRAFIAS</t>
  </si>
  <si>
    <t>67500215</t>
  </si>
  <si>
    <t>AMPLIADORA DE PLACAS FOTOGRAFICAS</t>
  </si>
  <si>
    <t>95220126</t>
  </si>
  <si>
    <t>AMPLIFICADOR (OTROS)</t>
  </si>
  <si>
    <t>95220163</t>
  </si>
  <si>
    <t>AMPLIFICADOR DE AUDIO</t>
  </si>
  <si>
    <t>95220201</t>
  </si>
  <si>
    <t>AMPLIFICADOR DE RADIOFRECUENCIA</t>
  </si>
  <si>
    <t>95220220</t>
  </si>
  <si>
    <t>AMPLIFICADOR MEZCLADOR</t>
  </si>
  <si>
    <t>95220239</t>
  </si>
  <si>
    <t>AMPLIFICADOR TELEFONICO</t>
  </si>
  <si>
    <t>53220229</t>
  </si>
  <si>
    <t>AMPOLLETADOR</t>
  </si>
  <si>
    <t>60220338</t>
  </si>
  <si>
    <t>AMPRODER</t>
  </si>
  <si>
    <t>53220234</t>
  </si>
  <si>
    <t>ANALGESIMETRO</t>
  </si>
  <si>
    <t>60220339</t>
  </si>
  <si>
    <t>ANALIZADOR AUTOMATICO DE FLUORESCENCIA POLARIZADA</t>
  </si>
  <si>
    <t>53220240</t>
  </si>
  <si>
    <t>ANALIZADOR BIOQUIMICO</t>
  </si>
  <si>
    <t>53220259</t>
  </si>
  <si>
    <t>ANALIZADOR CARDIOLOGICO COMPUTARIZADO</t>
  </si>
  <si>
    <t>67220250</t>
  </si>
  <si>
    <t>ANALIZADOR DE BUJIAS</t>
  </si>
  <si>
    <t>46220695</t>
  </si>
  <si>
    <t>ANALIZADOR DE CALIDAD DE LA ENERGIA ELECTRICA</t>
  </si>
  <si>
    <t>60220335</t>
  </si>
  <si>
    <t>ANALIZADOR DE CALIDAD DE LECHE</t>
  </si>
  <si>
    <t>53220278</t>
  </si>
  <si>
    <t>ANALIZADOR DE CALIDAD PARA RAYOS X</t>
  </si>
  <si>
    <t>60220337</t>
  </si>
  <si>
    <t>ANALIZADOR DE CIANURO</t>
  </si>
  <si>
    <t>95220248</t>
  </si>
  <si>
    <t>ANALIZADOR DE COMUNICACION DIGITAL</t>
  </si>
  <si>
    <t>60220340</t>
  </si>
  <si>
    <t>ANALIZADOR DE CORROSION</t>
  </si>
  <si>
    <t>53220297</t>
  </si>
  <si>
    <t>ANALIZADOR DE DIOXIDO DE CARBONO (CO2)</t>
  </si>
  <si>
    <t>53220316</t>
  </si>
  <si>
    <t>ANALIZADOR DE DOSIMETRO DE TERMOLUMINISCENCIA</t>
  </si>
  <si>
    <t>46220749</t>
  </si>
  <si>
    <t>ANALIZADOR DE ELECTROBISTURI</t>
  </si>
  <si>
    <t>53220336</t>
  </si>
  <si>
    <t>ANALIZADOR DE ELECTROLITOS</t>
  </si>
  <si>
    <t>95220258</t>
  </si>
  <si>
    <t>ANALIZADOR DE ENERGIA ELECTROSTATICA</t>
  </si>
  <si>
    <t>95220277</t>
  </si>
  <si>
    <t>ANALIZADOR DE ESPECTROS</t>
  </si>
  <si>
    <t>60220341</t>
  </si>
  <si>
    <t>ANALIZADOR DE FIBRA</t>
  </si>
  <si>
    <t>95220286</t>
  </si>
  <si>
    <t>ANALIZADOR DE FIBRA OPTICA - ANALIZADOR DE RED</t>
  </si>
  <si>
    <t>67220261</t>
  </si>
  <si>
    <t>ANALIZADOR DE GASES</t>
  </si>
  <si>
    <t>53220431</t>
  </si>
  <si>
    <t>ANALIZADOR DE GASES EN SANGRE</t>
  </si>
  <si>
    <t>53220442</t>
  </si>
  <si>
    <t>ANALIZADOR DE GASES Y ELECTROLITOS</t>
  </si>
  <si>
    <t>60220344</t>
  </si>
  <si>
    <t>ANALIZADOR DE HORMONAS</t>
  </si>
  <si>
    <t>53220454</t>
  </si>
  <si>
    <t>ANALIZADOR DE IMAGENES MICROSCOPICAS</t>
  </si>
  <si>
    <t>53220465</t>
  </si>
  <si>
    <t>ANALIZADOR DE INCUBADORAS</t>
  </si>
  <si>
    <t>95220296</t>
  </si>
  <si>
    <t>ANALIZADOR DE INTENSIDAD DE CAMPO DE RADIOFRECUENCIA</t>
  </si>
  <si>
    <t>60220350</t>
  </si>
  <si>
    <t>ANALIZADOR DE LA ACTIVIDAD DEL AGUA</t>
  </si>
  <si>
    <t>60220357</t>
  </si>
  <si>
    <t>ANALIZADOR DE MARCADORES TUMORALES</t>
  </si>
  <si>
    <t>53220477</t>
  </si>
  <si>
    <t>ANALIZADOR DE MARCAPASOS</t>
  </si>
  <si>
    <t>60220358</t>
  </si>
  <si>
    <t>ANALIZADOR DE MERCURIO</t>
  </si>
  <si>
    <t>60220359</t>
  </si>
  <si>
    <t>ANALIZADOR DE MONOXIDO DE CARBONO (CO)</t>
  </si>
  <si>
    <t>53220488</t>
  </si>
  <si>
    <t>ANALIZADOR DE NERVIO OPTICO</t>
  </si>
  <si>
    <t>60220361</t>
  </si>
  <si>
    <t>ANALIZADOR DE ORINA</t>
  </si>
  <si>
    <t>60220355</t>
  </si>
  <si>
    <t>ANALIZADOR DE OXIGENO</t>
  </si>
  <si>
    <t>53220494</t>
  </si>
  <si>
    <t>ANALIZADOR DE PLOMO EN SANGRE PORTATIL</t>
  </si>
  <si>
    <t>67220263</t>
  </si>
  <si>
    <t>ANALIZADOR DE PROTEINAS/NITROGENO</t>
  </si>
  <si>
    <t>95220305</t>
  </si>
  <si>
    <t>ANALIZADOR DE PROTOCOLOS</t>
  </si>
  <si>
    <t>95220315</t>
  </si>
  <si>
    <t>ANALIZADOR DE RADIOCOMUNICACIONES</t>
  </si>
  <si>
    <t>46220803</t>
  </si>
  <si>
    <t>ANALIZADOR DE SEGURIDAD ELECTRICA</t>
  </si>
  <si>
    <t>95220352</t>
  </si>
  <si>
    <t>95220390</t>
  </si>
  <si>
    <t>ANALIZADOR DE SISTEMA PARA MICROONDAS</t>
  </si>
  <si>
    <t>60220363</t>
  </si>
  <si>
    <t>ANALIZADOR DE SULFURO DE HIDROGENO (H2S)</t>
  </si>
  <si>
    <t>95220399</t>
  </si>
  <si>
    <t>ANALIZADOR DE TELEFONO</t>
  </si>
  <si>
    <t>53220500</t>
  </si>
  <si>
    <t>ANALIZADOR DE TERMODILUCION</t>
  </si>
  <si>
    <t>60220364</t>
  </si>
  <si>
    <t>ANALIZADOR DE TRAZA DE METALES PESADOS</t>
  </si>
  <si>
    <t>60220366</t>
  </si>
  <si>
    <t>ANALIZADOR DUAL</t>
  </si>
  <si>
    <t>60220371</t>
  </si>
  <si>
    <t>ANALIZADOR GENETICO AUTOMATIZADO</t>
  </si>
  <si>
    <t>53220526</t>
  </si>
  <si>
    <t>ANALIZADOR HEMATOLOGICO</t>
  </si>
  <si>
    <t>60220377</t>
  </si>
  <si>
    <t>ANALIZADOR INMUNOQUIMICO</t>
  </si>
  <si>
    <t>95220409</t>
  </si>
  <si>
    <t>ANALIZADOR INTEGRADO DE RED RDSI - ISDN</t>
  </si>
  <si>
    <t>95220428</t>
  </si>
  <si>
    <t>53220533</t>
  </si>
  <si>
    <t>ANALIZADOR MICROBIOLOGICO DE AIRE</t>
  </si>
  <si>
    <t>53220537</t>
  </si>
  <si>
    <t>ANALIZADOR MULTICANAL DE DISPOSITIVOS DE INFUSION</t>
  </si>
  <si>
    <t>53220541</t>
  </si>
  <si>
    <t>ANALIZADOR MULTIPLE</t>
  </si>
  <si>
    <t>53220548</t>
  </si>
  <si>
    <t>ANALIZADOR NEUROSENSORIAL</t>
  </si>
  <si>
    <t>53220556</t>
  </si>
  <si>
    <t>ANALIZADOR POR INFRARROJOS</t>
  </si>
  <si>
    <t>95220447</t>
  </si>
  <si>
    <t>ANALIZADOR PORTATIL DE TRANSPORT STREAM - TS ANALYZER</t>
  </si>
  <si>
    <t>46220857</t>
  </si>
  <si>
    <t>ANALIZADOR SIMULADOR PARA PULSIOXIMETRO</t>
  </si>
  <si>
    <t>53220571</t>
  </si>
  <si>
    <t>ANALIZADOR TRANSCUTANEO</t>
  </si>
  <si>
    <t>95220466</t>
  </si>
  <si>
    <t>ANALIZADORES (OTROS)</t>
  </si>
  <si>
    <t>39640875</t>
  </si>
  <si>
    <t>ANDA PARA IMAGENES RELIGIOSAS</t>
  </si>
  <si>
    <t>53640050</t>
  </si>
  <si>
    <t>ANDADOR DE ALUMINIO TERAPEUTICO</t>
  </si>
  <si>
    <t>60220389</t>
  </si>
  <si>
    <t>ANEMOCINEMOGRAFO</t>
  </si>
  <si>
    <t>60220403</t>
  </si>
  <si>
    <t>ANEMOGRAFO</t>
  </si>
  <si>
    <t>60220417</t>
  </si>
  <si>
    <t>ANEMOMETRO</t>
  </si>
  <si>
    <t>60220446</t>
  </si>
  <si>
    <t>ANEMOMETRO TOTALIZADOR</t>
  </si>
  <si>
    <t>60220474</t>
  </si>
  <si>
    <t>ANEROIDES</t>
  </si>
  <si>
    <t>74640050</t>
  </si>
  <si>
    <t>ANFORA DE MADERA PARA SORTEO</t>
  </si>
  <si>
    <t>74640084</t>
  </si>
  <si>
    <t>ANFORA DE MELAMINA PARA SORTEO</t>
  </si>
  <si>
    <t>74640118</t>
  </si>
  <si>
    <t>ANFORA DE METAL PARA SORTEO</t>
  </si>
  <si>
    <t>74640186</t>
  </si>
  <si>
    <t>ANFORA DE METAL Y MADERA PARA SORTEO</t>
  </si>
  <si>
    <t>74640219</t>
  </si>
  <si>
    <t>ANFORA DE METAL Y MELAMINA PARA SORTEO</t>
  </si>
  <si>
    <t>39220395</t>
  </si>
  <si>
    <t>ANGEL</t>
  </si>
  <si>
    <t>53220586</t>
  </si>
  <si>
    <t>ANGIOGRAFO</t>
  </si>
  <si>
    <t>53220601</t>
  </si>
  <si>
    <t>ANOSCOPIO</t>
  </si>
  <si>
    <t>60220503</t>
  </si>
  <si>
    <t>ANTATERMOMETRO</t>
  </si>
  <si>
    <t>95220503</t>
  </si>
  <si>
    <t>95220541</t>
  </si>
  <si>
    <t>ANTENA BANDA ANCHA HF</t>
  </si>
  <si>
    <t>95220579</t>
  </si>
  <si>
    <t>ANTENA BASE OMNIDIRECCIONAL</t>
  </si>
  <si>
    <t>95220655</t>
  </si>
  <si>
    <t>ANTENA DE RADAR</t>
  </si>
  <si>
    <t>95220692</t>
  </si>
  <si>
    <t>ANTENA DE SUPERFICIE</t>
  </si>
  <si>
    <t>95220730</t>
  </si>
  <si>
    <t>ANTENA DE TRANSMISION</t>
  </si>
  <si>
    <t>95220768</t>
  </si>
  <si>
    <t>ANTENA DIPOLO</t>
  </si>
  <si>
    <t>95220787</t>
  </si>
  <si>
    <t>ANTENA DIRECCIONAL</t>
  </si>
  <si>
    <t>95220844</t>
  </si>
  <si>
    <t>ANTENA FANTASMA CON DISIPADOR</t>
  </si>
  <si>
    <t>95220881</t>
  </si>
  <si>
    <t>ANTENA MOVIL HF</t>
  </si>
  <si>
    <t>95220957</t>
  </si>
  <si>
    <t>ANTENA MULTIBANDA</t>
  </si>
  <si>
    <t>95220995</t>
  </si>
  <si>
    <t>ANTENA PARABOLICA</t>
  </si>
  <si>
    <t>60220506</t>
  </si>
  <si>
    <t>ANTROPOMETRO</t>
  </si>
  <si>
    <t>32640875</t>
  </si>
  <si>
    <t>APARADOR DE MADERA</t>
  </si>
  <si>
    <t>53220611</t>
  </si>
  <si>
    <t>APARATO AUTOMATA TIPO ELISA PARA SEROLOGIA</t>
  </si>
  <si>
    <t>81220204</t>
  </si>
  <si>
    <t>APARATO AUTOMATICO PARA DISCOS COMPACTOS MUSICALES</t>
  </si>
  <si>
    <t>53220621</t>
  </si>
  <si>
    <t>APARATO BIDESTILADOR DE AGUA</t>
  </si>
  <si>
    <t>67220266</t>
  </si>
  <si>
    <t>APARATO CARBONATADOR</t>
  </si>
  <si>
    <t>60220508</t>
  </si>
  <si>
    <t>APARATO CAVENDISH</t>
  </si>
  <si>
    <t>53220628</t>
  </si>
  <si>
    <t>APARATO CLAVIJET</t>
  </si>
  <si>
    <t>60220510</t>
  </si>
  <si>
    <t>APARATO DE CLAVELAND</t>
  </si>
  <si>
    <t>60220511</t>
  </si>
  <si>
    <t>APARATO DE CORTE DIRECTO RESIDUAL</t>
  </si>
  <si>
    <t>53220636</t>
  </si>
  <si>
    <t>APARATO DE DIGESTION</t>
  </si>
  <si>
    <t>53220641</t>
  </si>
  <si>
    <t>APARATO DE ELECTRONARCOSIS</t>
  </si>
  <si>
    <t>60220512</t>
  </si>
  <si>
    <t>APARATO DE EXTRACCION SOXHLET</t>
  </si>
  <si>
    <t>67220272</t>
  </si>
  <si>
    <t>APARATO DE HOPE</t>
  </si>
  <si>
    <t>53220646</t>
  </si>
  <si>
    <t>APARATO DE INGENHOUIS</t>
  </si>
  <si>
    <t>53220652</t>
  </si>
  <si>
    <t>APARATO DE LUZ HALOGENA</t>
  </si>
  <si>
    <t>60220513</t>
  </si>
  <si>
    <t>APARATO DE MEDICION DE FLUJO</t>
  </si>
  <si>
    <t>53220683</t>
  </si>
  <si>
    <t>APARATO DE ORGANO AISLADO</t>
  </si>
  <si>
    <t>60220515</t>
  </si>
  <si>
    <t>APARATO DE PRUEBA DE DECANTACION/COAGULACION/FLOCULACION</t>
  </si>
  <si>
    <t>60220517</t>
  </si>
  <si>
    <t>APARATO DE VICAT</t>
  </si>
  <si>
    <t>67220274</t>
  </si>
  <si>
    <t>APARATO PARA BATIR Y MEZCLAR MIEL</t>
  </si>
  <si>
    <t>53220691</t>
  </si>
  <si>
    <t>APARATO PARA CIRUGIA DE OIDO</t>
  </si>
  <si>
    <t>53220695</t>
  </si>
  <si>
    <t>APARATO PARA EMULSION</t>
  </si>
  <si>
    <t>60220518</t>
  </si>
  <si>
    <t>APARATO PARA MEDIR RADIACIONES IONIZANTES</t>
  </si>
  <si>
    <t>60220519</t>
  </si>
  <si>
    <t>APARATO PARA MEDIR RESISTENCIA A DEFORMACION PLASTICA</t>
  </si>
  <si>
    <t>53220697</t>
  </si>
  <si>
    <t>APARATO TERAPEUTICO DE ONDA CORTA</t>
  </si>
  <si>
    <t>67500216</t>
  </si>
  <si>
    <t>APILADORA ELECTRICA</t>
  </si>
  <si>
    <t>67500217</t>
  </si>
  <si>
    <t>APISONADOR VIBRATORIO - BAILARINA</t>
  </si>
  <si>
    <t>67360165</t>
  </si>
  <si>
    <t>APISONADORA DE CARRETERA</t>
  </si>
  <si>
    <t>67360280</t>
  </si>
  <si>
    <t>APISONADORA DE PLANCHA</t>
  </si>
  <si>
    <t>95221013</t>
  </si>
  <si>
    <t>APLICADOR DE DIAGNOSTICO</t>
  </si>
  <si>
    <t>67220275</t>
  </si>
  <si>
    <t>APLICADOR DE ULV</t>
  </si>
  <si>
    <t>04220431</t>
  </si>
  <si>
    <t>ARADOS EN GENERAL</t>
  </si>
  <si>
    <t>74640253</t>
  </si>
  <si>
    <t>67220277</t>
  </si>
  <si>
    <t>ARCA PARA RECOCIDO</t>
  </si>
  <si>
    <t>81220281</t>
  </si>
  <si>
    <t>ARCABUZ</t>
  </si>
  <si>
    <t>74640321</t>
  </si>
  <si>
    <t>ARCHIVADOR DE MADERA</t>
  </si>
  <si>
    <t>74640355</t>
  </si>
  <si>
    <t>ARCHIVADOR DE MELAMINA</t>
  </si>
  <si>
    <t>74640389</t>
  </si>
  <si>
    <t>ARCHIVADOR DE METAL</t>
  </si>
  <si>
    <t>74640423</t>
  </si>
  <si>
    <t>ARCHIVADOR DE METAL CON CAJA DE SEGURIDAD</t>
  </si>
  <si>
    <t>74640457</t>
  </si>
  <si>
    <t>ARCHIVADOR DE METAL TIPO KARDEX</t>
  </si>
  <si>
    <t>74640525</t>
  </si>
  <si>
    <t>ARCHIVADOR DE METAL Y MADERA</t>
  </si>
  <si>
    <t>74640558</t>
  </si>
  <si>
    <t>ARCHIVADOR DE METAL Y MELAMINA</t>
  </si>
  <si>
    <t>53640145</t>
  </si>
  <si>
    <t>ARCHIVADOR ELECTRONICO DE RADIOGRAFIAS</t>
  </si>
  <si>
    <t>67640011</t>
  </si>
  <si>
    <t>ARCHIVADOR MOVIL O RODANTE</t>
  </si>
  <si>
    <t>81640050</t>
  </si>
  <si>
    <t>ARCO DE FUTBOL</t>
  </si>
  <si>
    <t>53220698</t>
  </si>
  <si>
    <t>ARCO MOVIL DE RADIOSCOPIA</t>
  </si>
  <si>
    <t>81220359</t>
  </si>
  <si>
    <t>ARCO PARA FLECHA</t>
  </si>
  <si>
    <t>60220520</t>
  </si>
  <si>
    <t>AREOMETRO</t>
  </si>
  <si>
    <t>67500218</t>
  </si>
  <si>
    <t>ARMADORA DE ENFRANQUES DE CALZADO</t>
  </si>
  <si>
    <t>67500219</t>
  </si>
  <si>
    <t>ARMADORA DE REVISTAS</t>
  </si>
  <si>
    <t>67500220</t>
  </si>
  <si>
    <t>ARMADORA DE TALONES Y TACOS DE CALZADO</t>
  </si>
  <si>
    <t>67220283</t>
  </si>
  <si>
    <t>ARMADORA PARA PORCELANA</t>
  </si>
  <si>
    <t>67640015</t>
  </si>
  <si>
    <t>ARMARIO BASTIDOR METALICO - RACK CABINET</t>
  </si>
  <si>
    <t>74640575</t>
  </si>
  <si>
    <t>ARMARIO COLGANTE DE MELAMINA</t>
  </si>
  <si>
    <t>74640592</t>
  </si>
  <si>
    <t>ARMARIO DE MADERA</t>
  </si>
  <si>
    <t>74640626</t>
  </si>
  <si>
    <t>ARMARIO DE MELAMINA</t>
  </si>
  <si>
    <t>74640660</t>
  </si>
  <si>
    <t>ARMARIO DE METAL</t>
  </si>
  <si>
    <t>74640728</t>
  </si>
  <si>
    <t>ARMARIO DE METAL DE PUERTA ENROLLABLE</t>
  </si>
  <si>
    <t>11220248</t>
  </si>
  <si>
    <t>ARMARIO DE METAL PARA CONSERVACION</t>
  </si>
  <si>
    <t>74640796</t>
  </si>
  <si>
    <t>ARMARIO DE METAL Y MADERA</t>
  </si>
  <si>
    <t>74640804</t>
  </si>
  <si>
    <t>ARMARIO DE METAL Y MELAMINA</t>
  </si>
  <si>
    <t>74640813</t>
  </si>
  <si>
    <t>ARMARIO DE OTRO MATERIAL</t>
  </si>
  <si>
    <t>67640020</t>
  </si>
  <si>
    <t>ARMARIO ELECTRICO SECADOR DE PELICULAS</t>
  </si>
  <si>
    <t>53640240</t>
  </si>
  <si>
    <t>ARMARIO METALICO PARA INSTRUM. O MATERIAL ESTERILIZADO</t>
  </si>
  <si>
    <t>39220452</t>
  </si>
  <si>
    <t>ARMONIO - MELODIO DE MADERA</t>
  </si>
  <si>
    <t>88220084</t>
  </si>
  <si>
    <t>ARNES DE AIRE AUTOCONTENIDO</t>
  </si>
  <si>
    <t>39220510</t>
  </si>
  <si>
    <t>ARPA</t>
  </si>
  <si>
    <t>39641150</t>
  </si>
  <si>
    <t>53220699</t>
  </si>
  <si>
    <t>ARTICULADOR AJUSTABLE PARA PROTESIS DENTAL</t>
  </si>
  <si>
    <t>53220702</t>
  </si>
  <si>
    <t>ARTROSCOPIO</t>
  </si>
  <si>
    <t>67710300</t>
  </si>
  <si>
    <t>ASERRADERO FLOTANTE</t>
  </si>
  <si>
    <t>67500222</t>
  </si>
  <si>
    <t>ASERRADERO PORTATIL/MOVIL</t>
  </si>
  <si>
    <t>53640335</t>
  </si>
  <si>
    <t>ASIENTO TERAPEUTICO DE RELAJACION</t>
  </si>
  <si>
    <t>60220524</t>
  </si>
  <si>
    <t>ASONIZADOR - OZONIZADOR</t>
  </si>
  <si>
    <t>53220703</t>
  </si>
  <si>
    <t>ASPIRADOR DE CATARATA</t>
  </si>
  <si>
    <t>53220704</t>
  </si>
  <si>
    <t>ASPIRADOR DE OVOCITOS</t>
  </si>
  <si>
    <t>53220705</t>
  </si>
  <si>
    <t>ASPIRADOR GASTRICO</t>
  </si>
  <si>
    <t>67220295</t>
  </si>
  <si>
    <t>ASPIRADOR MULTIPLE</t>
  </si>
  <si>
    <t>53220706</t>
  </si>
  <si>
    <t>ASPIRADOR OTORRINO</t>
  </si>
  <si>
    <t>67220306</t>
  </si>
  <si>
    <t>ASPIRADOR PARA SECOS Y HUMEDOS</t>
  </si>
  <si>
    <t>53220708</t>
  </si>
  <si>
    <t>ASPIRADOR PLEURAL</t>
  </si>
  <si>
    <t>53220711</t>
  </si>
  <si>
    <t>ASPIRADOR ULTRASONICO</t>
  </si>
  <si>
    <t>67220307</t>
  </si>
  <si>
    <t>ASPIRADORA BARREDORA DE EVIDENCIAS</t>
  </si>
  <si>
    <t>53220716</t>
  </si>
  <si>
    <t>ASPIRADORA DE GASES</t>
  </si>
  <si>
    <t>53220812</t>
  </si>
  <si>
    <t>ASPIRADORA DE SECRECIONES</t>
  </si>
  <si>
    <t>53220907</t>
  </si>
  <si>
    <t>ASPIRADORA DE SUCCION</t>
  </si>
  <si>
    <t>25220050</t>
  </si>
  <si>
    <t>ASPIRADORA ELECTRICA</t>
  </si>
  <si>
    <t>53220913</t>
  </si>
  <si>
    <t>ASPIRADORA PARA LECHE MATERNA</t>
  </si>
  <si>
    <t>60220531</t>
  </si>
  <si>
    <t>ASPIROSICROMETRO</t>
  </si>
  <si>
    <t>04220478</t>
  </si>
  <si>
    <t>ASTILLADORA FORESTAL</t>
  </si>
  <si>
    <t>95221032</t>
  </si>
  <si>
    <t>ATENUADOR OPTICO VARIABLE</t>
  </si>
  <si>
    <t>53220920</t>
  </si>
  <si>
    <t>ATOMIZADOR</t>
  </si>
  <si>
    <t>67220309</t>
  </si>
  <si>
    <t>ATORNILLADORA ELECTRICA</t>
  </si>
  <si>
    <t>74640830</t>
  </si>
  <si>
    <t>ATRIL (OTROS)</t>
  </si>
  <si>
    <t>74640864</t>
  </si>
  <si>
    <t>ATRIL DE MADERA</t>
  </si>
  <si>
    <t>74640932</t>
  </si>
  <si>
    <t>ATRIL DE MADERA PARA MAQUINA DE ESCRIBIR</t>
  </si>
  <si>
    <t>74640948</t>
  </si>
  <si>
    <t>ATRIL DE MELAMINA</t>
  </si>
  <si>
    <t>74640965</t>
  </si>
  <si>
    <t>ATRIL DE METAL</t>
  </si>
  <si>
    <t>74640999</t>
  </si>
  <si>
    <t>ATRIL DE METAL CON MANDO ELECTRICO</t>
  </si>
  <si>
    <t>74641067</t>
  </si>
  <si>
    <t>ATRIL MECANICO DE METAL</t>
  </si>
  <si>
    <t>67220310</t>
  </si>
  <si>
    <t>ATURDIDOR ELECTRICO</t>
  </si>
  <si>
    <t>67220312</t>
  </si>
  <si>
    <t>ATURDIDOR NEUMATICO</t>
  </si>
  <si>
    <t>95221051</t>
  </si>
  <si>
    <t>95221070</t>
  </si>
  <si>
    <t>AUDIFONOS PROFESIONALES</t>
  </si>
  <si>
    <t>60220545</t>
  </si>
  <si>
    <t>AUDIMETRO - AUDIOMETRO</t>
  </si>
  <si>
    <t>60220547</t>
  </si>
  <si>
    <t>AUDIOMETRO COMPUTARIZADO</t>
  </si>
  <si>
    <t>74080025</t>
  </si>
  <si>
    <t>AUTO RESTART</t>
  </si>
  <si>
    <t>53220926</t>
  </si>
  <si>
    <t>AUTOANALIZADOR (OTROS)</t>
  </si>
  <si>
    <t>60220549</t>
  </si>
  <si>
    <t>AUTOANALIZADOR BIOQUIMICO</t>
  </si>
  <si>
    <t>60220551</t>
  </si>
  <si>
    <t>AUTOANALIZADOR HEMATOLOGICO</t>
  </si>
  <si>
    <t>60220550</t>
  </si>
  <si>
    <t>AUTOANALIZADOR INMUNOLOGICO</t>
  </si>
  <si>
    <t>60220553</t>
  </si>
  <si>
    <t>AUTOANALIZADOR MICROBIOLOGICO</t>
  </si>
  <si>
    <t>60220555</t>
  </si>
  <si>
    <t>AUTOANALIZADOR SEROLOGICO</t>
  </si>
  <si>
    <t>67290600</t>
  </si>
  <si>
    <t>AUTOCARRIL - AUTOVIA</t>
  </si>
  <si>
    <t>32220025</t>
  </si>
  <si>
    <t>AUTOCLAVE</t>
  </si>
  <si>
    <t>67500221</t>
  </si>
  <si>
    <t>AUTOCLAVE DE COLCHONES</t>
  </si>
  <si>
    <t>67220315</t>
  </si>
  <si>
    <t>AUTOCLAVE FRONTERA PARA LABORATORIO DE BIOSEGURIDAD</t>
  </si>
  <si>
    <t>67820275</t>
  </si>
  <si>
    <t>AUTOHORMIGONERA</t>
  </si>
  <si>
    <t>67820500</t>
  </si>
  <si>
    <t>AUTOMOVIL</t>
  </si>
  <si>
    <t>81220669</t>
  </si>
  <si>
    <t>AUTOMOVIL PARA CARRERA</t>
  </si>
  <si>
    <t>53220927</t>
  </si>
  <si>
    <t>AUTOQUERATOREFRACTOMETRO</t>
  </si>
  <si>
    <t>53220929</t>
  </si>
  <si>
    <t>AUTOREFRACTOMETRO</t>
  </si>
  <si>
    <t>53220933</t>
  </si>
  <si>
    <t>AUTOTECHNICON DE METAL</t>
  </si>
  <si>
    <t>46220911</t>
  </si>
  <si>
    <t>AUTOTRANSFORMADOR</t>
  </si>
  <si>
    <t>67291200</t>
  </si>
  <si>
    <t>AUTOVAGON</t>
  </si>
  <si>
    <t>53220952</t>
  </si>
  <si>
    <t>AUXILIAR DE PIPETEADO</t>
  </si>
  <si>
    <t>60220559</t>
  </si>
  <si>
    <t>AVIOGRAFO</t>
  </si>
  <si>
    <t>67220318</t>
  </si>
  <si>
    <t>AVIOMAP</t>
  </si>
  <si>
    <t>67041400</t>
  </si>
  <si>
    <t>AVION A REACCION DE CARGA</t>
  </si>
  <si>
    <t>67042100</t>
  </si>
  <si>
    <t>AVION A REACCION DE PASAJEROS</t>
  </si>
  <si>
    <t>67042800</t>
  </si>
  <si>
    <t>AVION AGRICOLA</t>
  </si>
  <si>
    <t>67043500</t>
  </si>
  <si>
    <t>AVION DE HELICES DE PASAJEROS</t>
  </si>
  <si>
    <t>67044200</t>
  </si>
  <si>
    <t>AVION ULTRALIGERO</t>
  </si>
  <si>
    <t>67220407</t>
  </si>
  <si>
    <t>AVIOPLAN</t>
  </si>
  <si>
    <t>32641700</t>
  </si>
  <si>
    <t>39220519</t>
  </si>
  <si>
    <t>BAJO</t>
  </si>
  <si>
    <t>39220528</t>
  </si>
  <si>
    <t>BAJO BARITONO</t>
  </si>
  <si>
    <t>39220538</t>
  </si>
  <si>
    <t>BAJO ELECTRICO</t>
  </si>
  <si>
    <t>81220978</t>
  </si>
  <si>
    <t>BALA PARA ATLETISMO</t>
  </si>
  <si>
    <t>74080029</t>
  </si>
  <si>
    <t>BALANCEADOR DE CARGA DE RED - LOAD BALANCING</t>
  </si>
  <si>
    <t>53220962</t>
  </si>
  <si>
    <t>BALANCEADOR DE CARGA ELECTROSTATICA CORPORAL</t>
  </si>
  <si>
    <t>95221108</t>
  </si>
  <si>
    <t>BALANCEADOR DE PARLANTE</t>
  </si>
  <si>
    <t>60220616</t>
  </si>
  <si>
    <t>BALANZA (OTRAS)</t>
  </si>
  <si>
    <t>60220634</t>
  </si>
  <si>
    <t>BALANZA ANALITICA</t>
  </si>
  <si>
    <t>60220640</t>
  </si>
  <si>
    <t>BALANZA AUTOMATICA TIPO ABANICO</t>
  </si>
  <si>
    <t>60220646</t>
  </si>
  <si>
    <t>BALANZA CON LECTORA DE CODIGO DE BARRAS</t>
  </si>
  <si>
    <t>60220652</t>
  </si>
  <si>
    <t>BALANZA DE PIE CON TALLIMETRO</t>
  </si>
  <si>
    <t>60220672</t>
  </si>
  <si>
    <t>BALANZA DE PLATAFORMA</t>
  </si>
  <si>
    <t>60220686</t>
  </si>
  <si>
    <t>BALANZA DE PRECISION</t>
  </si>
  <si>
    <t>60220700</t>
  </si>
  <si>
    <t>BALANZA DE PRECISION DE DOS PLATOS</t>
  </si>
  <si>
    <t>60220714</t>
  </si>
  <si>
    <t>BALANZA DE PRECISION DE TRIPLE VIGA O DE PESAS CORREDIZAS</t>
  </si>
  <si>
    <t>60220729</t>
  </si>
  <si>
    <t>BALANZA DE RADIACION</t>
  </si>
  <si>
    <t>60220738</t>
  </si>
  <si>
    <t>BALANZA DIGITAL</t>
  </si>
  <si>
    <t>60220747</t>
  </si>
  <si>
    <t>BALANZA DINAMOMETRO DIGITAL COLGANTE</t>
  </si>
  <si>
    <t>60220765</t>
  </si>
  <si>
    <t>BALANZA DINAMOMETRO TIPO RELOJ COLGANTE</t>
  </si>
  <si>
    <t>60220785</t>
  </si>
  <si>
    <t>BALANZA ELECTRONICA</t>
  </si>
  <si>
    <t>60220804</t>
  </si>
  <si>
    <t>BALANZA ELECTRONICA CONTADORA</t>
  </si>
  <si>
    <t>60220813</t>
  </si>
  <si>
    <t>BALANZA ELECTRONICA NEONATAL</t>
  </si>
  <si>
    <t>60220823</t>
  </si>
  <si>
    <t>BALANZA ELECTRONICA PARA PESAR ANIMALES</t>
  </si>
  <si>
    <t>60220842</t>
  </si>
  <si>
    <t>BALANZA MECANICA</t>
  </si>
  <si>
    <t>60220844</t>
  </si>
  <si>
    <t>BALANZA MECANICA DE DOBLE VIGA PARA PESAR ANIMALES</t>
  </si>
  <si>
    <t>60220846</t>
  </si>
  <si>
    <t>BALANZA MECANICA DE MOSTRADOR TIPO RELOJ</t>
  </si>
  <si>
    <t>60220848</t>
  </si>
  <si>
    <t>BALANZA MULTIRRANGO</t>
  </si>
  <si>
    <t>60220850</t>
  </si>
  <si>
    <t>BALANZA PARA DETERMINAR HUMEDAD</t>
  </si>
  <si>
    <t>60220856</t>
  </si>
  <si>
    <t>BALANZA PEDIATRICA</t>
  </si>
  <si>
    <t>60220858</t>
  </si>
  <si>
    <t>BALANZA SILLA</t>
  </si>
  <si>
    <t>81221288</t>
  </si>
  <si>
    <t>BALLESTA</t>
  </si>
  <si>
    <t>60220864</t>
  </si>
  <si>
    <t>BALOMETRO - CAMPANA DE MEDIDA DE FLUJO DE AIRE</t>
  </si>
  <si>
    <t>53220972</t>
  </si>
  <si>
    <t>BALON INTRA AORTICO</t>
  </si>
  <si>
    <t>60220870</t>
  </si>
  <si>
    <t>BALORIGRAFO</t>
  </si>
  <si>
    <t>74641101</t>
  </si>
  <si>
    <t>BANCA (OTRAS)</t>
  </si>
  <si>
    <t>74641118</t>
  </si>
  <si>
    <t>BANCA DE ASIENTOS MULTIPLES</t>
  </si>
  <si>
    <t>81221308</t>
  </si>
  <si>
    <t>BANCA DE HIPEREXTENSIONES - ROMAN CHAIR</t>
  </si>
  <si>
    <t>74641135</t>
  </si>
  <si>
    <t>BANCA DE MADERA</t>
  </si>
  <si>
    <t>53640526</t>
  </si>
  <si>
    <t>BANCA DE MADERA PARA PARTO VERTICAL</t>
  </si>
  <si>
    <t>74641203</t>
  </si>
  <si>
    <t>BANCA METALICA</t>
  </si>
  <si>
    <t>81221328</t>
  </si>
  <si>
    <t>BANCO CRUNCH REGULABLE - ABDOMINAL CRUNCH</t>
  </si>
  <si>
    <t>46221018</t>
  </si>
  <si>
    <t>BANCO DE BATERIAS</t>
  </si>
  <si>
    <t>46221072</t>
  </si>
  <si>
    <t>BANCO DE CONDENSADORES</t>
  </si>
  <si>
    <t>67500225</t>
  </si>
  <si>
    <t>BANCO DE CONTROL PARA TORSION Y TENSION DE SIERRA CIRCULAR</t>
  </si>
  <si>
    <t>74641271</t>
  </si>
  <si>
    <t>BANCO DE MADERA</t>
  </si>
  <si>
    <t>60220874</t>
  </si>
  <si>
    <t>BANCO DE PRUEBA PARA ALTERNADORES GENERADORES</t>
  </si>
  <si>
    <t>60220876</t>
  </si>
  <si>
    <t>BANCO DE PRUEBA UNIVERSAL PARA MUEBLES</t>
  </si>
  <si>
    <t>60220878</t>
  </si>
  <si>
    <t>BANCO DE PRUEBA Y LIMPEZA DE INYECTORES</t>
  </si>
  <si>
    <t>67220429</t>
  </si>
  <si>
    <t>BANCO DE PRUEBAS</t>
  </si>
  <si>
    <t>67640050</t>
  </si>
  <si>
    <t>BANCO DE TRABAJO (TIPO MESA)</t>
  </si>
  <si>
    <t>67220440</t>
  </si>
  <si>
    <t>BANCO HIDRAULICO</t>
  </si>
  <si>
    <t>81221348</t>
  </si>
  <si>
    <t>BANCO INCLINADO MULTIFUNCION</t>
  </si>
  <si>
    <t>74641338</t>
  </si>
  <si>
    <t>BANCO METALICO</t>
  </si>
  <si>
    <t>81221368</t>
  </si>
  <si>
    <t>81221388</t>
  </si>
  <si>
    <t>BANCO MULTIPLE DE ABDOMINALES HIPEREXTENSIONES</t>
  </si>
  <si>
    <t>67500228</t>
  </si>
  <si>
    <t>BANCO PARA REPARACION DE CILINDROS HIDRAULICOS</t>
  </si>
  <si>
    <t>81640163</t>
  </si>
  <si>
    <t>BANCO PLANO - BANCO HORIZONTAL MULTIFUNCION</t>
  </si>
  <si>
    <t>81221408</t>
  </si>
  <si>
    <t>BANCO PLANO OLIMPICO - BANCO HORIZONTAL OLIMPICO</t>
  </si>
  <si>
    <t>60220884</t>
  </si>
  <si>
    <t>BANCO PORTATIL DE PRUEBAS DE MEDIDORES</t>
  </si>
  <si>
    <t>81640276</t>
  </si>
  <si>
    <t>BANCO PREDICADOR</t>
  </si>
  <si>
    <t>81221428</t>
  </si>
  <si>
    <t>BANCO PRESS INCLINADO</t>
  </si>
  <si>
    <t>81221448</t>
  </si>
  <si>
    <t>BANCO PRESS INCLINADO OLIMPICO</t>
  </si>
  <si>
    <t>81221468</t>
  </si>
  <si>
    <t>BANCO PRESS INCLINADO PARA PECHO</t>
  </si>
  <si>
    <t>81221488</t>
  </si>
  <si>
    <t>BANCO PRESS PARA HOMBROS</t>
  </si>
  <si>
    <t>81221508</t>
  </si>
  <si>
    <t>BANCO PRESS PARA HOMBROS OLIMPICO</t>
  </si>
  <si>
    <t>81221528</t>
  </si>
  <si>
    <t>BANCO PRESS PARA PECHO OLIMPICO</t>
  </si>
  <si>
    <t>81221548</t>
  </si>
  <si>
    <t>BANCO PRESS PLANO - BANCO PRESS HORIZONTAL</t>
  </si>
  <si>
    <t>81221568</t>
  </si>
  <si>
    <t>BANCO PRESS PLANO OLIMPICO - BANCO PRESS HORIZONTAL OLIMPICO</t>
  </si>
  <si>
    <t>74641355</t>
  </si>
  <si>
    <t>BANDEJERO PARA SECADO DE PAPEL</t>
  </si>
  <si>
    <t>39220567</t>
  </si>
  <si>
    <t>BANDURRIA</t>
  </si>
  <si>
    <t>39220596</t>
  </si>
  <si>
    <t>BANJO</t>
  </si>
  <si>
    <t>39641425</t>
  </si>
  <si>
    <t>BANQUETA PARA PIANO</t>
  </si>
  <si>
    <t>74641372</t>
  </si>
  <si>
    <t>BANQUETA PARA TOCADOR</t>
  </si>
  <si>
    <t>53640621</t>
  </si>
  <si>
    <t>BANQUITO METALICO</t>
  </si>
  <si>
    <t>67640310</t>
  </si>
  <si>
    <t>11220347</t>
  </si>
  <si>
    <t>53220939</t>
  </si>
  <si>
    <t>53220946</t>
  </si>
  <si>
    <t>53220959</t>
  </si>
  <si>
    <t>11220396</t>
  </si>
  <si>
    <t>74641406</t>
  </si>
  <si>
    <t>BAR RODANTE DE MADERA</t>
  </si>
  <si>
    <t>74641440</t>
  </si>
  <si>
    <t>BAR RODANTE DE MELAMINA</t>
  </si>
  <si>
    <t>74641474</t>
  </si>
  <si>
    <t>BAR RODANTE DE METAL</t>
  </si>
  <si>
    <t>67710450</t>
  </si>
  <si>
    <t>BARCAZA O LANCHON</t>
  </si>
  <si>
    <t>67710600</t>
  </si>
  <si>
    <t>BARCO DE PROSPECCION</t>
  </si>
  <si>
    <t>67710750</t>
  </si>
  <si>
    <t>BARCO DE TRABAJO DE GAS O PETROLEO</t>
  </si>
  <si>
    <t>67710900</t>
  </si>
  <si>
    <t>BARCO SISMICO</t>
  </si>
  <si>
    <t>39220625</t>
  </si>
  <si>
    <t>BARITONO</t>
  </si>
  <si>
    <t>60220899</t>
  </si>
  <si>
    <t>BAROGRAFO</t>
  </si>
  <si>
    <t>60220955</t>
  </si>
  <si>
    <t>BAROMETRO</t>
  </si>
  <si>
    <t>60221012</t>
  </si>
  <si>
    <t>BAROTERMOHIGROGRAMA</t>
  </si>
  <si>
    <t>81640391</t>
  </si>
  <si>
    <t>BARRA ASIMETRICA PARA GIMNASIA</t>
  </si>
  <si>
    <t>81640733</t>
  </si>
  <si>
    <t>BARRA DE OBSTACULOS</t>
  </si>
  <si>
    <t>67640571</t>
  </si>
  <si>
    <t>BARRA ESPACIADORA</t>
  </si>
  <si>
    <t>81641074</t>
  </si>
  <si>
    <t>BARRA FIJA PARA GIMNASIA</t>
  </si>
  <si>
    <t>81641187</t>
  </si>
  <si>
    <t>BARRAS ASIMETRICAS</t>
  </si>
  <si>
    <t>81641300</t>
  </si>
  <si>
    <t>BARRAS PARALELAS</t>
  </si>
  <si>
    <t>53640748</t>
  </si>
  <si>
    <t>BARRAS PARALELAS PARA REHABILITACION</t>
  </si>
  <si>
    <t>67500231</t>
  </si>
  <si>
    <t>BARREDORA</t>
  </si>
  <si>
    <t>67360510</t>
  </si>
  <si>
    <t>BARREDORA MECANICA</t>
  </si>
  <si>
    <t>67500233</t>
  </si>
  <si>
    <t>BARRENADORA</t>
  </si>
  <si>
    <t>67220451</t>
  </si>
  <si>
    <t>BARRERA HIDRAULICA PARA VEHICULOS</t>
  </si>
  <si>
    <t>67220473</t>
  </si>
  <si>
    <t>BARRERA VEHICULAR</t>
  </si>
  <si>
    <t>95221117</t>
  </si>
  <si>
    <t>BASE DE SINCRONIZACION PARA TELEFONO SATELITAL</t>
  </si>
  <si>
    <t>04640050</t>
  </si>
  <si>
    <t>BASE PARA EQUIPO METEOROLOGICO</t>
  </si>
  <si>
    <t>39220683</t>
  </si>
  <si>
    <t>BASTO</t>
  </si>
  <si>
    <t>88220118</t>
  </si>
  <si>
    <t>BASURERO BLINDADO</t>
  </si>
  <si>
    <t>67640831</t>
  </si>
  <si>
    <t>BATERIA METALICA PARA CRIANZA</t>
  </si>
  <si>
    <t>39220741</t>
  </si>
  <si>
    <t>BATERIA MUSICAL</t>
  </si>
  <si>
    <t>67220484</t>
  </si>
  <si>
    <t>BATIDORA DE LABORATORIO</t>
  </si>
  <si>
    <t>32220050</t>
  </si>
  <si>
    <t>BATIDORA ELECTRICA</t>
  </si>
  <si>
    <t>67500235</t>
  </si>
  <si>
    <t>BATIDORA INDUSTRIAL</t>
  </si>
  <si>
    <t>32220404</t>
  </si>
  <si>
    <t>BATIDORA MECANICA</t>
  </si>
  <si>
    <t>60221040</t>
  </si>
  <si>
    <t>BATITERMOGRAFO</t>
  </si>
  <si>
    <t>67641092</t>
  </si>
  <si>
    <t>74641542</t>
  </si>
  <si>
    <t>BIBLIOTECA DE MADERA</t>
  </si>
  <si>
    <t>74641564</t>
  </si>
  <si>
    <t>BIBLIOTECA DE MELAMINA</t>
  </si>
  <si>
    <t>81221597</t>
  </si>
  <si>
    <t>BICICLETA</t>
  </si>
  <si>
    <t>81221906</t>
  </si>
  <si>
    <t>BICICLETA ESTACIONARIA</t>
  </si>
  <si>
    <t>60221054</t>
  </si>
  <si>
    <t>BILIRRUBINOMETRO</t>
  </si>
  <si>
    <t>67220496</t>
  </si>
  <si>
    <t>BINOCULAR (OTROS)</t>
  </si>
  <si>
    <t>04220526</t>
  </si>
  <si>
    <t>BIOFILTRO</t>
  </si>
  <si>
    <t>53220963</t>
  </si>
  <si>
    <t>BIOFOTOMETRO</t>
  </si>
  <si>
    <t>88220187</t>
  </si>
  <si>
    <t>BIOMBO ANTI RAYOS X</t>
  </si>
  <si>
    <t>74641586</t>
  </si>
  <si>
    <t>BIOMBO DE MELAMINA</t>
  </si>
  <si>
    <t>53641002</t>
  </si>
  <si>
    <t>BIOMBO DE METAL</t>
  </si>
  <si>
    <t>74641631</t>
  </si>
  <si>
    <t>BIOMBO DE POLICARBONATO</t>
  </si>
  <si>
    <t>53220968</t>
  </si>
  <si>
    <t>BIOMETRO</t>
  </si>
  <si>
    <t>67220696</t>
  </si>
  <si>
    <t>BIORREACTOR FERMENTADOR</t>
  </si>
  <si>
    <t>67220896</t>
  </si>
  <si>
    <t>BIORREACTOR MULTIFUNCIONAL</t>
  </si>
  <si>
    <t>67500242</t>
  </si>
  <si>
    <t>BISELADORA</t>
  </si>
  <si>
    <t>67500249</t>
  </si>
  <si>
    <t>BISELADORA DE PLACAS DE MARMOL</t>
  </si>
  <si>
    <t>95221127</t>
  </si>
  <si>
    <t>95221146</t>
  </si>
  <si>
    <t>BOCINA - DIFUSOR DE AUDIO</t>
  </si>
  <si>
    <t>32220580</t>
  </si>
  <si>
    <t>BOLEADORA DE MASA</t>
  </si>
  <si>
    <t>67221098</t>
  </si>
  <si>
    <t>BOLSA DE LEVANTAMIENTO PARA RESCATE</t>
  </si>
  <si>
    <t>67221700</t>
  </si>
  <si>
    <t>BOMBA (OTRAS)</t>
  </si>
  <si>
    <t>53220978</t>
  </si>
  <si>
    <t>BOMBA ADHESIVA PLAQUETARIA</t>
  </si>
  <si>
    <t>67500256</t>
  </si>
  <si>
    <t>BOMBA AIREADORA - BLOWER</t>
  </si>
  <si>
    <t>67220540</t>
  </si>
  <si>
    <t>BOMBA AUTOCEBANTE</t>
  </si>
  <si>
    <t>67220585</t>
  </si>
  <si>
    <t>BOMBA CONTRA INCENDIO</t>
  </si>
  <si>
    <t>53220985</t>
  </si>
  <si>
    <t>BOMBA DE COBALTO</t>
  </si>
  <si>
    <t>53220987</t>
  </si>
  <si>
    <t>BOMBA DE CONTRAPULSACION AORTICA</t>
  </si>
  <si>
    <t>53220989</t>
  </si>
  <si>
    <t>BOMBA DE DRENAJE TERMOSTATICA</t>
  </si>
  <si>
    <t>53220993</t>
  </si>
  <si>
    <t>BOMBA DE IMPULSION</t>
  </si>
  <si>
    <t>53221002</t>
  </si>
  <si>
    <t>BOMBA DE INFUSION</t>
  </si>
  <si>
    <t>53221012</t>
  </si>
  <si>
    <t>BOMBA DE INSULINA</t>
  </si>
  <si>
    <t>67220629</t>
  </si>
  <si>
    <t>BOMBA DE MANO PARA RECARGA</t>
  </si>
  <si>
    <t>04220573</t>
  </si>
  <si>
    <t>BOMBA DE PRESION</t>
  </si>
  <si>
    <t>53221022</t>
  </si>
  <si>
    <t>BOMBA DE SANGRE</t>
  </si>
  <si>
    <t>53221027</t>
  </si>
  <si>
    <t>BOMBA DE SILICONA PARA VITRECTOMIA OFTALMICA</t>
  </si>
  <si>
    <t>60221068</t>
  </si>
  <si>
    <t>BOMBA DE SUCCION</t>
  </si>
  <si>
    <t>67220674</t>
  </si>
  <si>
    <t>BOMBA DE TURBINA VERTICAL</t>
  </si>
  <si>
    <t>67220764</t>
  </si>
  <si>
    <t>BOMBA DE VACIO O DE ALTA PRESION</t>
  </si>
  <si>
    <t>67220853</t>
  </si>
  <si>
    <t>BOMBA FUMIGADORA TIPO MOCHILA</t>
  </si>
  <si>
    <t>67220942</t>
  </si>
  <si>
    <t>BOMBA HIDRAULICA</t>
  </si>
  <si>
    <t>67220986</t>
  </si>
  <si>
    <t>BOMBA HIDRAULICA MANUAL/DE PIE</t>
  </si>
  <si>
    <t>53221032</t>
  </si>
  <si>
    <t>BOMBA HIDRONEUMATICA</t>
  </si>
  <si>
    <t>53221042</t>
  </si>
  <si>
    <t>BOMBA INYECTOR DE CONTRASTE</t>
  </si>
  <si>
    <t>67221008</t>
  </si>
  <si>
    <t>BOMBA NEUMATICA MANUAL/DE PIE</t>
  </si>
  <si>
    <t>67221031</t>
  </si>
  <si>
    <t>BOMBA PARA AGUA</t>
  </si>
  <si>
    <t>53221047</t>
  </si>
  <si>
    <t>BOMBA PARA ALIMENTACION ENTERAL</t>
  </si>
  <si>
    <t>67221120</t>
  </si>
  <si>
    <t>BOMBA PARA ARENAS</t>
  </si>
  <si>
    <t>67500263</t>
  </si>
  <si>
    <t>BOMBA PARA CONCRETO</t>
  </si>
  <si>
    <t>67221209</t>
  </si>
  <si>
    <t>BOMBA PARA LODO Y LIQUIDOS VIZCOSOS</t>
  </si>
  <si>
    <t>67221299</t>
  </si>
  <si>
    <t>BOMBA PARA PRODUCTOS ALIMENTICIOS Y QUIMICOS</t>
  </si>
  <si>
    <t>67221388</t>
  </si>
  <si>
    <t>BOMBA PARA SENTINA</t>
  </si>
  <si>
    <t>67221477</t>
  </si>
  <si>
    <t>BOMBA PERISTALTICA</t>
  </si>
  <si>
    <t>67221566</t>
  </si>
  <si>
    <t>BOMBA SUMERGIBLE</t>
  </si>
  <si>
    <t>67221655</t>
  </si>
  <si>
    <t>BOMBA TIPO RELOJ PARA TRASEGAR COMBUSTIBLE O ACEITE</t>
  </si>
  <si>
    <t>53221052</t>
  </si>
  <si>
    <t>BOMBA VOLUMETRICA</t>
  </si>
  <si>
    <t>39220856</t>
  </si>
  <si>
    <t>BOMBARDINO</t>
  </si>
  <si>
    <t>39220913</t>
  </si>
  <si>
    <t>BOMBARDON</t>
  </si>
  <si>
    <t>39220971</t>
  </si>
  <si>
    <t>BOMBO</t>
  </si>
  <si>
    <t>39221086</t>
  </si>
  <si>
    <t>BONGO</t>
  </si>
  <si>
    <t>95221184</t>
  </si>
  <si>
    <t>BOOM</t>
  </si>
  <si>
    <t>95221221</t>
  </si>
  <si>
    <t>BORRADOR DE CINTAS</t>
  </si>
  <si>
    <t>46221126</t>
  </si>
  <si>
    <t>BORRADOR DE EPROM</t>
  </si>
  <si>
    <t>74220037</t>
  </si>
  <si>
    <t>BORRADOR ELECTRICO</t>
  </si>
  <si>
    <t>88220256</t>
  </si>
  <si>
    <t>BOTAS ANTIFRAGMENTARIO</t>
  </si>
  <si>
    <t>67711050</t>
  </si>
  <si>
    <t>BOTE DE RECREO</t>
  </si>
  <si>
    <t>67711200</t>
  </si>
  <si>
    <t>BOTE MOTOR</t>
  </si>
  <si>
    <t>67711350</t>
  </si>
  <si>
    <t>BOTE SALVAVIDAS</t>
  </si>
  <si>
    <t>04642150</t>
  </si>
  <si>
    <t>BOTELLA NYSKIN</t>
  </si>
  <si>
    <t>53641192</t>
  </si>
  <si>
    <t>BOTIQUIN DE METAL</t>
  </si>
  <si>
    <t>95221259</t>
  </si>
  <si>
    <t>BOTONERA</t>
  </si>
  <si>
    <t>67641678</t>
  </si>
  <si>
    <t>BOYA METALICA</t>
  </si>
  <si>
    <t>67642264</t>
  </si>
  <si>
    <t>BOYA METEOROLOGICA/OCEANOGRAFICA</t>
  </si>
  <si>
    <t>53221057</t>
  </si>
  <si>
    <t>BRAZO MURAL PARA ELECTROBISTURI</t>
  </si>
  <si>
    <t>53221062</t>
  </si>
  <si>
    <t>BRONCOSCOPIO</t>
  </si>
  <si>
    <t>53221072</t>
  </si>
  <si>
    <t>BRONCOSCOPIO RIGIDO</t>
  </si>
  <si>
    <t>04220621</t>
  </si>
  <si>
    <t>BRUJULA</t>
  </si>
  <si>
    <t>67500266</t>
  </si>
  <si>
    <t>18780025</t>
  </si>
  <si>
    <t>BUBALOS</t>
  </si>
  <si>
    <t>39221143</t>
  </si>
  <si>
    <t>BUGLE</t>
  </si>
  <si>
    <t>67711500</t>
  </si>
  <si>
    <t>BUQUE CABLERO</t>
  </si>
  <si>
    <t>67711650</t>
  </si>
  <si>
    <t>BUQUE DE CARGA</t>
  </si>
  <si>
    <t>67711800</t>
  </si>
  <si>
    <t>BUQUE DE PASAJEROS</t>
  </si>
  <si>
    <t>67711950</t>
  </si>
  <si>
    <t>BUQUE DE SALVAMENTO</t>
  </si>
  <si>
    <t>67712100</t>
  </si>
  <si>
    <t>BUQUE PESQUERO DE EXTRACCION</t>
  </si>
  <si>
    <t>67712250</t>
  </si>
  <si>
    <t>BUQUE PESQUERO DE PROCESAMIENTO/FACTORIA</t>
  </si>
  <si>
    <t>60221082</t>
  </si>
  <si>
    <t>BURETA DIGITAL</t>
  </si>
  <si>
    <t>95221297</t>
  </si>
  <si>
    <t>BUSCA PERSONAS - BEEPER</t>
  </si>
  <si>
    <t>39641700</t>
  </si>
  <si>
    <t>BUSTO DE MARMOL</t>
  </si>
  <si>
    <t>39642250</t>
  </si>
  <si>
    <t>BUSTO DE METAL</t>
  </si>
  <si>
    <t>39642525</t>
  </si>
  <si>
    <t>BUSTOS (OTROS)</t>
  </si>
  <si>
    <t>39642662</t>
  </si>
  <si>
    <t>BUTACA PARA AUDITORIO</t>
  </si>
  <si>
    <t>74641677</t>
  </si>
  <si>
    <t>BUZON DE METAL</t>
  </si>
  <si>
    <t>39642696</t>
  </si>
  <si>
    <t>CABALLETE DE MADERA PARA DIBUJO</t>
  </si>
  <si>
    <t>39642730</t>
  </si>
  <si>
    <t>CABALLETE DE MADERA PARA ESCULTURA</t>
  </si>
  <si>
    <t>39642764</t>
  </si>
  <si>
    <t>CABALLETE DE MADERA PARA PINTURA</t>
  </si>
  <si>
    <t>67642655</t>
  </si>
  <si>
    <t>67642915</t>
  </si>
  <si>
    <t>CABALLETE PARA TOMA DE IMPRESION DIGITAL</t>
  </si>
  <si>
    <t>74641745</t>
  </si>
  <si>
    <t>CABINA - CASETA</t>
  </si>
  <si>
    <t>67643045</t>
  </si>
  <si>
    <t>CABINA ACUSTICA PARA GRUPO ELECTROGENO</t>
  </si>
  <si>
    <t>74641779</t>
  </si>
  <si>
    <t>CABINA DE INTERNET - TELECABINAS</t>
  </si>
  <si>
    <t>67221689</t>
  </si>
  <si>
    <t>CABINA DE PINTADO</t>
  </si>
  <si>
    <t>53221073</t>
  </si>
  <si>
    <t>CABINA DE SEGURIDAD BIOLOGICA - CAMARA DE BIOSEGURIDAD</t>
  </si>
  <si>
    <t>53641287</t>
  </si>
  <si>
    <t>CABINA EXTRACTORA</t>
  </si>
  <si>
    <t>67500268</t>
  </si>
  <si>
    <t>CABINA HORNO DE PINTURA</t>
  </si>
  <si>
    <t>53641335</t>
  </si>
  <si>
    <t>CABINA PARA BACILOSCOPIAS</t>
  </si>
  <si>
    <t>53641383</t>
  </si>
  <si>
    <t>CABINA PARA HEMOCULTIVOS</t>
  </si>
  <si>
    <t>32220668</t>
  </si>
  <si>
    <t>CAFETERA (MAYOR A 1/8 UIT)</t>
  </si>
  <si>
    <t>32220757</t>
  </si>
  <si>
    <t>CAFETERA ELECTRICA</t>
  </si>
  <si>
    <t>95221335</t>
  </si>
  <si>
    <t>CAJA ACUSTICA</t>
  </si>
  <si>
    <t>88220325</t>
  </si>
  <si>
    <t>CAJA BLINDADA PORTA AGUJAS RADIOACTIVAS</t>
  </si>
  <si>
    <t>39221258</t>
  </si>
  <si>
    <t>CAJA CHINA</t>
  </si>
  <si>
    <t>74080031</t>
  </si>
  <si>
    <t>CAJA COMPARTIDORA DE INTERNET - INTERNET SHARING BOX ISB</t>
  </si>
  <si>
    <t>53221074</t>
  </si>
  <si>
    <t>CAJA CONSERVADORA DE TEMPERATURA - COOLER</t>
  </si>
  <si>
    <t>60221096</t>
  </si>
  <si>
    <t>CAJA DE CAMPO</t>
  </si>
  <si>
    <t>95221373</t>
  </si>
  <si>
    <t>CAJA DE DISTRIBUCION DE MICROFONO, AUDIO Y LUCES</t>
  </si>
  <si>
    <t>53221075</t>
  </si>
  <si>
    <t>CAJA DE INTERFAZ DIAGNOSTICA PARA IMPLANTE COCLEAR</t>
  </si>
  <si>
    <t>60221110</t>
  </si>
  <si>
    <t>CAJA DE LENTES DE PRUEBA OFTALMICA</t>
  </si>
  <si>
    <t>67221723</t>
  </si>
  <si>
    <t>CAJA DE LUZ - CAJA VISUALIZADORA</t>
  </si>
  <si>
    <t>53641430</t>
  </si>
  <si>
    <t>CAJA DE MELAMINA PROTECTORA DE TERMO CRIOGENICO</t>
  </si>
  <si>
    <t>74641813</t>
  </si>
  <si>
    <t>CAJA DE METAL</t>
  </si>
  <si>
    <t>74641847</t>
  </si>
  <si>
    <t>CAJA DE SEGURIDAD</t>
  </si>
  <si>
    <t>74641881</t>
  </si>
  <si>
    <t>CAJA FUERTE</t>
  </si>
  <si>
    <t>46221179</t>
  </si>
  <si>
    <t>CAJA PATRON DE CAPACITANCIAS</t>
  </si>
  <si>
    <t>46221232</t>
  </si>
  <si>
    <t>CAJA PATRON DE INDUCTANCIAS</t>
  </si>
  <si>
    <t>46221285</t>
  </si>
  <si>
    <t>CAJA PATRON DE RESISTENCIAS</t>
  </si>
  <si>
    <t>74080037</t>
  </si>
  <si>
    <t>CAJERO AUTOMATICO</t>
  </si>
  <si>
    <t>39221286</t>
  </si>
  <si>
    <t>CAJITA RITMICA AFROPERUANA</t>
  </si>
  <si>
    <t>39221315</t>
  </si>
  <si>
    <t>CAJON DE MADERA PARA MUSICA</t>
  </si>
  <si>
    <t>74641903</t>
  </si>
  <si>
    <t>CAJONERA RODABLE DE MADERA</t>
  </si>
  <si>
    <t>74641925</t>
  </si>
  <si>
    <t>CAJONERA RODABLE DE MELAMINA</t>
  </si>
  <si>
    <t>74641937</t>
  </si>
  <si>
    <t>CAJONERA RODABLE DE METAL</t>
  </si>
  <si>
    <t>67221745</t>
  </si>
  <si>
    <t>CALADORA ELECTRICA MANUAL</t>
  </si>
  <si>
    <t>25220403</t>
  </si>
  <si>
    <t>CALANDRIA</t>
  </si>
  <si>
    <t>74220050</t>
  </si>
  <si>
    <t>CALCULADORA CIENTIFICA</t>
  </si>
  <si>
    <t>74220184</t>
  </si>
  <si>
    <t>CALCULADORA CIENTIFICA PARLANTE</t>
  </si>
  <si>
    <t>74220318</t>
  </si>
  <si>
    <t>CALCULADORA ELECTRICA</t>
  </si>
  <si>
    <t>74220585</t>
  </si>
  <si>
    <t>CALCULADORA ELECTRONICA</t>
  </si>
  <si>
    <t>53221076</t>
  </si>
  <si>
    <t>CALCULADORA ELECTRONICA PARA EVALUAR EL RIESGO DE GLAUCOMA</t>
  </si>
  <si>
    <t>74220719</t>
  </si>
  <si>
    <t>67500270</t>
  </si>
  <si>
    <t>CALDERO</t>
  </si>
  <si>
    <t>11220446</t>
  </si>
  <si>
    <t>CALEFACTOR</t>
  </si>
  <si>
    <t>11220512</t>
  </si>
  <si>
    <t>CALEFON</t>
  </si>
  <si>
    <t>32221111</t>
  </si>
  <si>
    <t>CALENTADOR A GAS</t>
  </si>
  <si>
    <t>53221077</t>
  </si>
  <si>
    <t>CALENTADOR DE AGUA</t>
  </si>
  <si>
    <t>53221082</t>
  </si>
  <si>
    <t>25220425</t>
  </si>
  <si>
    <t>CALENTADOR DE CERA DEPILATORIA</t>
  </si>
  <si>
    <t>53221097</t>
  </si>
  <si>
    <t>CALENTADOR DE CONTRASTE YODADO</t>
  </si>
  <si>
    <t>53221104</t>
  </si>
  <si>
    <t>CALENTADOR DE FLUIDOS</t>
  </si>
  <si>
    <t>53221112</t>
  </si>
  <si>
    <t>CALENTADOR DE FRAZADAS</t>
  </si>
  <si>
    <t>67221759</t>
  </si>
  <si>
    <t>CALENTADOR DE INDUCCION PORTATIL</t>
  </si>
  <si>
    <t>53221127</t>
  </si>
  <si>
    <t>CALENTADOR DE PARAFINA</t>
  </si>
  <si>
    <t>53221142</t>
  </si>
  <si>
    <t>CALENTADOR DE PLASMA</t>
  </si>
  <si>
    <t>53221157</t>
  </si>
  <si>
    <t>CALENTADOR DE SANGRE</t>
  </si>
  <si>
    <t>53221172</t>
  </si>
  <si>
    <t>CALENTADOR DE TUBOS</t>
  </si>
  <si>
    <t>53221192</t>
  </si>
  <si>
    <t>CALENTADOR ELECTRICO PARA BIBERON</t>
  </si>
  <si>
    <t>60221125</t>
  </si>
  <si>
    <t>CALENTADOR INFRARROJO</t>
  </si>
  <si>
    <t>53221240</t>
  </si>
  <si>
    <t>CALENTADOR PARA NEBULIZADOR</t>
  </si>
  <si>
    <t>60221181</t>
  </si>
  <si>
    <t>CALENTADOR TIPO PLANCHA DE LABORATORIO</t>
  </si>
  <si>
    <t>67221774</t>
  </si>
  <si>
    <t>CALIBRADOR DE DILUCION DE GAS</t>
  </si>
  <si>
    <t>67221803</t>
  </si>
  <si>
    <t>CALIBRADOR DIGITAL DE FLUJO DE AIRE</t>
  </si>
  <si>
    <t>67221834</t>
  </si>
  <si>
    <t>CALIBRADORES EN GENERAL</t>
  </si>
  <si>
    <t>39221372</t>
  </si>
  <si>
    <t>60221238</t>
  </si>
  <si>
    <t>CALORIMETRO</t>
  </si>
  <si>
    <t>53641478</t>
  </si>
  <si>
    <t>CAMA ARTICULADA</t>
  </si>
  <si>
    <t>53641525</t>
  </si>
  <si>
    <t>CAMA CAMILLA MULTIPROPOSITO</t>
  </si>
  <si>
    <t>53641573</t>
  </si>
  <si>
    <t>CAMA CLINICA METALICA RODABLE</t>
  </si>
  <si>
    <t>74641949</t>
  </si>
  <si>
    <t>CAMA CUNA DE MADERA</t>
  </si>
  <si>
    <t>74642016</t>
  </si>
  <si>
    <t>CAMA CUNA DE METAL</t>
  </si>
  <si>
    <t>74642084</t>
  </si>
  <si>
    <t>CAMA CUNA DE METAL Y MADERA</t>
  </si>
  <si>
    <t>74642152</t>
  </si>
  <si>
    <t>CAMA DE MADERA</t>
  </si>
  <si>
    <t>53641763</t>
  </si>
  <si>
    <t>CAMA DE METAL</t>
  </si>
  <si>
    <t>53641954</t>
  </si>
  <si>
    <t>CAMA DE METAL PLEGABLE</t>
  </si>
  <si>
    <t>53642144</t>
  </si>
  <si>
    <t>CAMA DE METAL QUIRURGICA HOSPITALARIA</t>
  </si>
  <si>
    <t>53642335</t>
  </si>
  <si>
    <t>CAMA DE METAL RODABLE PARA PARTO</t>
  </si>
  <si>
    <t>81222525</t>
  </si>
  <si>
    <t>CAMA ELASTICA PARA SALTAR</t>
  </si>
  <si>
    <t>53221264</t>
  </si>
  <si>
    <t>CAMA ELECTRICA HOSPITALARIA</t>
  </si>
  <si>
    <t>53642365</t>
  </si>
  <si>
    <t>CAMA METALICA CIRCULAR</t>
  </si>
  <si>
    <t>53642382</t>
  </si>
  <si>
    <t>CAMA NEUMATICA</t>
  </si>
  <si>
    <t>95221382</t>
  </si>
  <si>
    <t>CAMARA ANTISONORA</t>
  </si>
  <si>
    <t>53221288</t>
  </si>
  <si>
    <t>CAMARA ASEPTICA</t>
  </si>
  <si>
    <t>04220812</t>
  </si>
  <si>
    <t>CAMARA BIOCLIMATICA</t>
  </si>
  <si>
    <t>95221384</t>
  </si>
  <si>
    <t>CAMARA CCD PARA ASTROFOTOGRAFIA</t>
  </si>
  <si>
    <t>95221386</t>
  </si>
  <si>
    <t>CAMARA CINEMATOGRAFICA</t>
  </si>
  <si>
    <t>04221002</t>
  </si>
  <si>
    <t>CAMARA CLIMATICA - FITOTRON</t>
  </si>
  <si>
    <t>95221388</t>
  </si>
  <si>
    <t>CAMARA DE ACCION</t>
  </si>
  <si>
    <t>53221335</t>
  </si>
  <si>
    <t>CAMARA DE AISLANTE SENSORIAL</t>
  </si>
  <si>
    <t>53221359</t>
  </si>
  <si>
    <t>CAMARA DE ANAEROBIA</t>
  </si>
  <si>
    <t>67221878</t>
  </si>
  <si>
    <t>CAMARA DE BUSQUEDA CON SISTEMA DE COMUNICACION INTEGRADO</t>
  </si>
  <si>
    <t>11220578</t>
  </si>
  <si>
    <t>CAMARA DE CADAVERES</t>
  </si>
  <si>
    <t>95221391</t>
  </si>
  <si>
    <t>CAMARA DE CIANOCRILATO PARA LABORATORIO</t>
  </si>
  <si>
    <t>53221383</t>
  </si>
  <si>
    <t>CAMARA DE ELECTROFORESIS</t>
  </si>
  <si>
    <t>53221478</t>
  </si>
  <si>
    <t>CAMARA DE ESTERILIZACION DE LUZ ULTRAVIOLETA</t>
  </si>
  <si>
    <t>67500297</t>
  </si>
  <si>
    <t>CAMARA DE FERMENTACION</t>
  </si>
  <si>
    <t>53221573</t>
  </si>
  <si>
    <t>CAMARA DE FLUJO LAMINAR</t>
  </si>
  <si>
    <t>04642450</t>
  </si>
  <si>
    <t>CAMARA DE FUMIGACION</t>
  </si>
  <si>
    <t>67221923</t>
  </si>
  <si>
    <t>CAMARA DE IONIZACION NUCLEAR</t>
  </si>
  <si>
    <t>60221252</t>
  </si>
  <si>
    <t>CAMARA DE NIEBLA SALINA</t>
  </si>
  <si>
    <t>74220786</t>
  </si>
  <si>
    <t>CAMARA DE PRESENTACION DE IMAGEN - CAMARA DE DOCUMENTOS</t>
  </si>
  <si>
    <t>60221266</t>
  </si>
  <si>
    <t>CAMARA DE PRESION Y VACIO</t>
  </si>
  <si>
    <t>60221280</t>
  </si>
  <si>
    <t>CAMARA DE RADIOISOTOPOS</t>
  </si>
  <si>
    <t>95221400</t>
  </si>
  <si>
    <t>CAMARA DE RED - CAMARA IP INALAMBRICA</t>
  </si>
  <si>
    <t>11220710</t>
  </si>
  <si>
    <t>CAMARA DE REFRIGERACION</t>
  </si>
  <si>
    <t>95221410</t>
  </si>
  <si>
    <t>CAMARA DE SATELITE</t>
  </si>
  <si>
    <t>53221596</t>
  </si>
  <si>
    <t>CAMARA DE SILENCIO - CAMARA SONOAMORTIGUADORA</t>
  </si>
  <si>
    <t>95221448</t>
  </si>
  <si>
    <t>CAMARA DE TELEVISION</t>
  </si>
  <si>
    <t>95221457</t>
  </si>
  <si>
    <t>CAMARA DE TUBO SELLADO</t>
  </si>
  <si>
    <t>95221467</t>
  </si>
  <si>
    <t>CAMARA DE VIDEO</t>
  </si>
  <si>
    <t>95221470</t>
  </si>
  <si>
    <t>CAMARA DE VIDEO DIGITAL</t>
  </si>
  <si>
    <t>95221473</t>
  </si>
  <si>
    <t>CAMARA DE VIDEO DIGITAL CON DISQUETERA</t>
  </si>
  <si>
    <t>95221474</t>
  </si>
  <si>
    <t>CAMARA DOMO A COLOR</t>
  </si>
  <si>
    <t>95221475</t>
  </si>
  <si>
    <t>CAMARA DOMO BLANCO Y NEGRO</t>
  </si>
  <si>
    <t>53221608</t>
  </si>
  <si>
    <t>CAMARA ENDOVISION</t>
  </si>
  <si>
    <t>74220853</t>
  </si>
  <si>
    <t>CAMARA FOTOGRAFICA</t>
  </si>
  <si>
    <t>74220897</t>
  </si>
  <si>
    <t>CAMARA FOTOGRAFICA DIGITAL</t>
  </si>
  <si>
    <t>81222576</t>
  </si>
  <si>
    <t>CAMARA FOTOGRAFICA SUBMARINA/SUBACUATICA</t>
  </si>
  <si>
    <t>67222012</t>
  </si>
  <si>
    <t>CAMARA FOTOGRAMETRICA</t>
  </si>
  <si>
    <t>67500325</t>
  </si>
  <si>
    <t>CAMARA FOTOMECANICA</t>
  </si>
  <si>
    <t>11220842</t>
  </si>
  <si>
    <t>CAMARA FRIGORIFICA</t>
  </si>
  <si>
    <t>11221040</t>
  </si>
  <si>
    <t>CAMARA FRIGORIFICA CON PUERTA DE VIDRIO</t>
  </si>
  <si>
    <t>67222101</t>
  </si>
  <si>
    <t>CAMARA GAMMA</t>
  </si>
  <si>
    <t>95221477</t>
  </si>
  <si>
    <t>CAMARA GRABADORA DE VIDEO PARA VEHICULO</t>
  </si>
  <si>
    <t>53221620</t>
  </si>
  <si>
    <t>CAMARA HIPERBARICA</t>
  </si>
  <si>
    <t>53221668</t>
  </si>
  <si>
    <t>CAMARA HUMEDA OSCURA</t>
  </si>
  <si>
    <t>53221691</t>
  </si>
  <si>
    <t>CAMARA INTRAORAL</t>
  </si>
  <si>
    <t>53221715</t>
  </si>
  <si>
    <t>CAMARA LUCIDA PARA MICROSCOPIO</t>
  </si>
  <si>
    <t>53221724</t>
  </si>
  <si>
    <t>CAMARA MAGMATICA</t>
  </si>
  <si>
    <t>67222191</t>
  </si>
  <si>
    <t>CAMARA METRICA</t>
  </si>
  <si>
    <t>53221733</t>
  </si>
  <si>
    <t>CAMARA MULTI IMAGEN</t>
  </si>
  <si>
    <t>53221742</t>
  </si>
  <si>
    <t>CAMARA MULTIFORMATO</t>
  </si>
  <si>
    <t>53221746</t>
  </si>
  <si>
    <t>CAMARA PARA ANALIZAR GASES ARTERIALES</t>
  </si>
  <si>
    <t>53221751</t>
  </si>
  <si>
    <t>CAMARA PARA CONSERVACION DE CADAVERES</t>
  </si>
  <si>
    <t>60221351</t>
  </si>
  <si>
    <t>CAMARA PARA CROMATOGRAFIA</t>
  </si>
  <si>
    <t>67222213</t>
  </si>
  <si>
    <t>CAMARA PARA GENERACION DE MICROCLIMAS</t>
  </si>
  <si>
    <t>53221763</t>
  </si>
  <si>
    <t>CAMARA PARA LECTURA DE MUESTRAS DE SANGRE</t>
  </si>
  <si>
    <t>53221774</t>
  </si>
  <si>
    <t>CAMARA PARA MICROFOTOGRAFIA</t>
  </si>
  <si>
    <t>53221785</t>
  </si>
  <si>
    <t>CAMARA PARA NITROGENO</t>
  </si>
  <si>
    <t>53221790</t>
  </si>
  <si>
    <t>CAMARA PARA RECUPERACION ANTIGENICA</t>
  </si>
  <si>
    <t>67222235</t>
  </si>
  <si>
    <t>CAMARA PARA SECAR FIDEOS</t>
  </si>
  <si>
    <t>53221796</t>
  </si>
  <si>
    <t>CAMARA RETINAL</t>
  </si>
  <si>
    <t>67222257</t>
  </si>
  <si>
    <t>CAMARA TERMICA</t>
  </si>
  <si>
    <t>60221365</t>
  </si>
  <si>
    <t>CAMARA TERMOGRAFICA</t>
  </si>
  <si>
    <t>60221379</t>
  </si>
  <si>
    <t>CAMARA TERMOHIGROMETRICA</t>
  </si>
  <si>
    <t>67222280</t>
  </si>
  <si>
    <t>CAMARA TERRESTRE</t>
  </si>
  <si>
    <t>95221480</t>
  </si>
  <si>
    <t>CAMARA TRAMPA</t>
  </si>
  <si>
    <t>60221386</t>
  </si>
  <si>
    <t>CAMARA TRIAXIAL</t>
  </si>
  <si>
    <t>74642220</t>
  </si>
  <si>
    <t>CAMAROTE DE MADERA</t>
  </si>
  <si>
    <t>74642288</t>
  </si>
  <si>
    <t>CAMAROTE DE METAL</t>
  </si>
  <si>
    <t>67500328</t>
  </si>
  <si>
    <t>CAMBRADORA</t>
  </si>
  <si>
    <t>18780050</t>
  </si>
  <si>
    <t>CAMELIDOS</t>
  </si>
  <si>
    <t>53642406</t>
  </si>
  <si>
    <t>CAMILLA (OTRAS)</t>
  </si>
  <si>
    <t>81222628</t>
  </si>
  <si>
    <t>CAMILLA BICEP FEMORAL - PANTORRILLERA - LEG CURLING</t>
  </si>
  <si>
    <t>53642430</t>
  </si>
  <si>
    <t>CAMILLA DE MADERA</t>
  </si>
  <si>
    <t>53642525</t>
  </si>
  <si>
    <t>CAMILLA DE METAL</t>
  </si>
  <si>
    <t>53642715</t>
  </si>
  <si>
    <t>CAMILLA METALICA PARA EXAMEN GINECOLOGICO</t>
  </si>
  <si>
    <t>25641429</t>
  </si>
  <si>
    <t>CAMILLA PARA MAQUILLAJE</t>
  </si>
  <si>
    <t>53221803</t>
  </si>
  <si>
    <t>CAMILLA TERMOMASAJEADORA</t>
  </si>
  <si>
    <t>67820950</t>
  </si>
  <si>
    <t>CAMION (OTROS)</t>
  </si>
  <si>
    <t>67821400</t>
  </si>
  <si>
    <t>CAMION CISTERNA</t>
  </si>
  <si>
    <t>67821625</t>
  </si>
  <si>
    <t>CAMION COMPACTADOR DE BASURA</t>
  </si>
  <si>
    <t>67821850</t>
  </si>
  <si>
    <t>CAMION DE BOMBERO</t>
  </si>
  <si>
    <t>67822300</t>
  </si>
  <si>
    <t>CAMION FURGON</t>
  </si>
  <si>
    <t>67822750</t>
  </si>
  <si>
    <t>CAMION GRUA</t>
  </si>
  <si>
    <t>67823200</t>
  </si>
  <si>
    <t>CAMION IMPRIMADOR</t>
  </si>
  <si>
    <t>67823650</t>
  </si>
  <si>
    <t>CAMION REMOLCADOR</t>
  </si>
  <si>
    <t>67824100</t>
  </si>
  <si>
    <t>CAMION TRANSPORTADOR DE CONCRETO</t>
  </si>
  <si>
    <t>67824550</t>
  </si>
  <si>
    <t>CAMION VOLQUETE</t>
  </si>
  <si>
    <t>67825000</t>
  </si>
  <si>
    <t>CAMIONETA</t>
  </si>
  <si>
    <t>04221192</t>
  </si>
  <si>
    <t>CAMPANA DE CALEFACCION PARA ANIMALES</t>
  </si>
  <si>
    <t>60221393</t>
  </si>
  <si>
    <t>CAMPANA DE INOCULACION</t>
  </si>
  <si>
    <t>32221464</t>
  </si>
  <si>
    <t>CAMPANA EXTRACTORA ELECTRICA</t>
  </si>
  <si>
    <t>32643350</t>
  </si>
  <si>
    <t>CAMPANA EXTRACTORA METALICA</t>
  </si>
  <si>
    <t>39221431</t>
  </si>
  <si>
    <t>CAMPANA METALICA</t>
  </si>
  <si>
    <t>53221810</t>
  </si>
  <si>
    <t>CAMPANA PARA ANAEROBIOSIS</t>
  </si>
  <si>
    <t>60221408</t>
  </si>
  <si>
    <t>CAMPANA RADIOACTIVA</t>
  </si>
  <si>
    <t>39221459</t>
  </si>
  <si>
    <t>CAMPANAS TUBULARES</t>
  </si>
  <si>
    <t>39221488</t>
  </si>
  <si>
    <t>CAMPANELLA</t>
  </si>
  <si>
    <t>53221834</t>
  </si>
  <si>
    <t>CAMPIMETRO</t>
  </si>
  <si>
    <t>39642800</t>
  </si>
  <si>
    <t>CANDELABRO</t>
  </si>
  <si>
    <t>67712400</t>
  </si>
  <si>
    <t>CANOA O KAYAC</t>
  </si>
  <si>
    <t>60221436</t>
  </si>
  <si>
    <t>CANOMETRO</t>
  </si>
  <si>
    <t>81222834</t>
  </si>
  <si>
    <t>60221464</t>
  </si>
  <si>
    <t>CAPACIMETRO</t>
  </si>
  <si>
    <t>39642937</t>
  </si>
  <si>
    <t>CAPILLA ARDIENTE</t>
  </si>
  <si>
    <t>53221859</t>
  </si>
  <si>
    <t>CAPNOGRAFO</t>
  </si>
  <si>
    <t>74080050</t>
  </si>
  <si>
    <t>CAPTURADOR DE IMAGEN - SCANNER</t>
  </si>
  <si>
    <t>95221476</t>
  </si>
  <si>
    <t>CAPTURADOR DE VIDEO</t>
  </si>
  <si>
    <t>81223144</t>
  </si>
  <si>
    <t>CARABINA</t>
  </si>
  <si>
    <t>67222291</t>
  </si>
  <si>
    <t>CARDADORA</t>
  </si>
  <si>
    <t>53221954</t>
  </si>
  <si>
    <t>CARDIO MONITOR - MONITOR CARDIACO</t>
  </si>
  <si>
    <t>53221960</t>
  </si>
  <si>
    <t>CARDIOPROCESADOR</t>
  </si>
  <si>
    <t>53221966</t>
  </si>
  <si>
    <t>CARDIOSCOPIO</t>
  </si>
  <si>
    <t>60221478</t>
  </si>
  <si>
    <t>CARDIOTACOMETRO</t>
  </si>
  <si>
    <t>60221492</t>
  </si>
  <si>
    <t>CARDIOTOCOGRAFO</t>
  </si>
  <si>
    <t>95221486</t>
  </si>
  <si>
    <t>CARGA COAXIAL</t>
  </si>
  <si>
    <t>67500331</t>
  </si>
  <si>
    <t>CARGADOR APILADOR MANUAL - MANUAL STACKER</t>
  </si>
  <si>
    <t>46221341</t>
  </si>
  <si>
    <t>CARGADOR DE BATERIA EN GENERAL</t>
  </si>
  <si>
    <t>60221521</t>
  </si>
  <si>
    <t>CARGADOR DE DOSIMETRO</t>
  </si>
  <si>
    <t>67360626</t>
  </si>
  <si>
    <t>CARGADOR FRONTAL</t>
  </si>
  <si>
    <t>67500338</t>
  </si>
  <si>
    <t>CARGADOR TELESCOPICO</t>
  </si>
  <si>
    <t>67222302</t>
  </si>
  <si>
    <t>CARGADORES - ELEVADORES</t>
  </si>
  <si>
    <t>53642906</t>
  </si>
  <si>
    <t>CARPA DE OXIGENO PEDIATRICO</t>
  </si>
  <si>
    <t>53221990</t>
  </si>
  <si>
    <t>CARPA DE OXIGENOTERAPIA</t>
  </si>
  <si>
    <t>74642355</t>
  </si>
  <si>
    <t>CARPETA DE MADERA PARA DOS PERSONAS</t>
  </si>
  <si>
    <t>74642423</t>
  </si>
  <si>
    <t>CARPETA DE MADERA UNIPERSONAL</t>
  </si>
  <si>
    <t>74642491</t>
  </si>
  <si>
    <t>CARPETA DE METAL MULTIPLE</t>
  </si>
  <si>
    <t>74642559</t>
  </si>
  <si>
    <t>CARPETA DE METAL UNIPERSONAL</t>
  </si>
  <si>
    <t>74642627</t>
  </si>
  <si>
    <t>CARPETA MULTIPLE DE MADERA</t>
  </si>
  <si>
    <t>67643176</t>
  </si>
  <si>
    <t>67222313</t>
  </si>
  <si>
    <t>CARRETILLA HIDRAULICA</t>
  </si>
  <si>
    <t>39221502</t>
  </si>
  <si>
    <t>CARRILLON ALTO</t>
  </si>
  <si>
    <t>39221516</t>
  </si>
  <si>
    <t>CARRILLON SOPRANO</t>
  </si>
  <si>
    <t>32643384</t>
  </si>
  <si>
    <t>CARRITO ANTICUCHERO</t>
  </si>
  <si>
    <t>32643418</t>
  </si>
  <si>
    <t>CARRITO EMOLIENTERO</t>
  </si>
  <si>
    <t>32643435</t>
  </si>
  <si>
    <t>CARRITO PARA ALGODON DE AZUCAR</t>
  </si>
  <si>
    <t>32643453</t>
  </si>
  <si>
    <t>32643487</t>
  </si>
  <si>
    <t>CARRITO PARA POSTRES</t>
  </si>
  <si>
    <t>32643521</t>
  </si>
  <si>
    <t>CARRITO SALCHIPAPERO/POLLIPAPERO</t>
  </si>
  <si>
    <t>32643556</t>
  </si>
  <si>
    <t>CARRITO SANGUCHERO</t>
  </si>
  <si>
    <t>88220600</t>
  </si>
  <si>
    <t>CARRO CON BLINDAJE DE PLOMO</t>
  </si>
  <si>
    <t>74642695</t>
  </si>
  <si>
    <t>CARRO DE MADERA TRANSPORTADOR</t>
  </si>
  <si>
    <t>25642143</t>
  </si>
  <si>
    <t>CARRO DE METAL AYUDANTE PARA PELUQUERIA</t>
  </si>
  <si>
    <t>74642762</t>
  </si>
  <si>
    <t>CARRO DE METAL TRANSPORTADOR</t>
  </si>
  <si>
    <t>67643436</t>
  </si>
  <si>
    <t>CARRO HUARO</t>
  </si>
  <si>
    <t>67825150</t>
  </si>
  <si>
    <t>CARRO MARCADOR DE LINEAS PARA CAMPOS O PISTAS</t>
  </si>
  <si>
    <t>67222324</t>
  </si>
  <si>
    <t>CARRO PORTA RUEDA - PORTA NEUMATICO</t>
  </si>
  <si>
    <t>74642796</t>
  </si>
  <si>
    <t>CARRO TRANSPORTADOR (OTROS)</t>
  </si>
  <si>
    <t>67825300</t>
  </si>
  <si>
    <t>CARROZA</t>
  </si>
  <si>
    <t>81641416</t>
  </si>
  <si>
    <t>CARRUSEL</t>
  </si>
  <si>
    <t>04221383</t>
  </si>
  <si>
    <t>CARTOSCOPIO</t>
  </si>
  <si>
    <t>67643501</t>
  </si>
  <si>
    <t>CASA CONTENEDOR - CONTENEDOR VIVIENDA/MULTIPROPOSITO</t>
  </si>
  <si>
    <t>67360856</t>
  </si>
  <si>
    <t>CASA RODANTE</t>
  </si>
  <si>
    <t>39221530</t>
  </si>
  <si>
    <t>CASCABEL</t>
  </si>
  <si>
    <t>88220875</t>
  </si>
  <si>
    <t>95221524</t>
  </si>
  <si>
    <t>CASETERA DE PROGRAMACION DE CENTRAL TELEFONICA</t>
  </si>
  <si>
    <t>74642830</t>
  </si>
  <si>
    <t>CASILLERO DE MADERA</t>
  </si>
  <si>
    <t>74642864</t>
  </si>
  <si>
    <t>CASILLERO DE MELAMINA</t>
  </si>
  <si>
    <t>74642898</t>
  </si>
  <si>
    <t>CASILLERO DE METAL - LOCKER</t>
  </si>
  <si>
    <t>53642929</t>
  </si>
  <si>
    <t>CASILLERO METALICO PARA MEDICAMENTOS</t>
  </si>
  <si>
    <t>39221545</t>
  </si>
  <si>
    <t>81641757</t>
  </si>
  <si>
    <t>CASTILLO CON ANILLOS PARA GIMNASIA</t>
  </si>
  <si>
    <t>67222369</t>
  </si>
  <si>
    <t>CATALEJO</t>
  </si>
  <si>
    <t>60221577</t>
  </si>
  <si>
    <t>CAUDALIMETRO</t>
  </si>
  <si>
    <t>53222002</t>
  </si>
  <si>
    <t>CAUTERIZADOR</t>
  </si>
  <si>
    <t>46221772</t>
  </si>
  <si>
    <t>CAUTIL ELECTRICO</t>
  </si>
  <si>
    <t>60221634</t>
  </si>
  <si>
    <t>CAZOLETA DE PLATINO PARA MEDICION DE RADIOACTIVIDAD</t>
  </si>
  <si>
    <t>60221662</t>
  </si>
  <si>
    <t>CEFALOMETRO</t>
  </si>
  <si>
    <t>67500352</t>
  </si>
  <si>
    <t>CELDA DE FLOTACION</t>
  </si>
  <si>
    <t>39221573</t>
  </si>
  <si>
    <t>CELLESTA</t>
  </si>
  <si>
    <t>39221602</t>
  </si>
  <si>
    <t>CENCERRO</t>
  </si>
  <si>
    <t>74642966</t>
  </si>
  <si>
    <t>60221691</t>
  </si>
  <si>
    <t>CENTILOMETRO</t>
  </si>
  <si>
    <t>67500366</t>
  </si>
  <si>
    <t>CENTRADORA DE PUNTAS DE CALZADO</t>
  </si>
  <si>
    <t>95221536</t>
  </si>
  <si>
    <t>CENTRAL DE BUSCA PERSONAS - CENTRAL DE BEEPER</t>
  </si>
  <si>
    <t>95221542</t>
  </si>
  <si>
    <t>CENTRAL DE COMUNICACIONES</t>
  </si>
  <si>
    <t>95221548</t>
  </si>
  <si>
    <t>CENTRAL DE INTERCOMUNICADORES</t>
  </si>
  <si>
    <t>67222398</t>
  </si>
  <si>
    <t>CENTRAL DE OXIGENO</t>
  </si>
  <si>
    <t>67222427</t>
  </si>
  <si>
    <t>CENTRAL DE VACIO</t>
  </si>
  <si>
    <t>53222025</t>
  </si>
  <si>
    <t>CENTRAL DEL SISTEMA DE MONITORES</t>
  </si>
  <si>
    <t>95221561</t>
  </si>
  <si>
    <t>CENTRAL TELEFONICA</t>
  </si>
  <si>
    <t>60221705</t>
  </si>
  <si>
    <t>CENTRAL TERMOMETRICA DIGITAL</t>
  </si>
  <si>
    <t>67500380</t>
  </si>
  <si>
    <t>CENTRIFUGA</t>
  </si>
  <si>
    <t>32221552</t>
  </si>
  <si>
    <t>CENTRIFUGA DE VERDURAS</t>
  </si>
  <si>
    <t>67222434</t>
  </si>
  <si>
    <t>CENTRIFUGA EXTRACTORA DE MIEL</t>
  </si>
  <si>
    <t>53222059</t>
  </si>
  <si>
    <t>CENTRIFUGA PARA BOLSAS DE SANGRE</t>
  </si>
  <si>
    <t>53222069</t>
  </si>
  <si>
    <t>CENTRIFUGA PARA MICRO HEMATOCRITO</t>
  </si>
  <si>
    <t>53222039</t>
  </si>
  <si>
    <t>CENTRIFUGA PARA PLACAS</t>
  </si>
  <si>
    <t>53222049</t>
  </si>
  <si>
    <t>CENTRIFUGA PARA TUBOS</t>
  </si>
  <si>
    <t>53222079</t>
  </si>
  <si>
    <t>CENTRIFUGA REFRIGERADA</t>
  </si>
  <si>
    <t>67500384</t>
  </si>
  <si>
    <t>CENTRO DE MECANIZADO</t>
  </si>
  <si>
    <t>67222438</t>
  </si>
  <si>
    <t>CENTRO DE TRABAJO PORTAHERRAMIENTAS</t>
  </si>
  <si>
    <t>25220447</t>
  </si>
  <si>
    <t>CENTRO INTEGRAL DE BELLEZA PORTATIL</t>
  </si>
  <si>
    <t>67500386</t>
  </si>
  <si>
    <t>CEPILLADORA DE REGROSAR SUPERFICIE Y SIERRA CIRCULAR</t>
  </si>
  <si>
    <t>67222442</t>
  </si>
  <si>
    <t>CEPILLADORA ELECTRICA PORTATIL</t>
  </si>
  <si>
    <t>25220491</t>
  </si>
  <si>
    <t>CEPILLO MOLDEADOR ALISADOR PARA CABELLO</t>
  </si>
  <si>
    <t>39643075</t>
  </si>
  <si>
    <t>67500389</t>
  </si>
  <si>
    <t>CERRADORA AUTOMATICA DE FRASCOS</t>
  </si>
  <si>
    <t>67500392</t>
  </si>
  <si>
    <t>CERRADORA DE COSTADOS DE CALZADO</t>
  </si>
  <si>
    <t>67500395</t>
  </si>
  <si>
    <t>CERRADORA DE TALONES DE CALZADO</t>
  </si>
  <si>
    <t>88221287</t>
  </si>
  <si>
    <t>CHALECO ANTIBALAS</t>
  </si>
  <si>
    <t>88221493</t>
  </si>
  <si>
    <t>CHALECO ANTIFRAGMENTACION</t>
  </si>
  <si>
    <t>81223504</t>
  </si>
  <si>
    <t>CHALECO COMPENSADOR DE FLOTABILIDAD</t>
  </si>
  <si>
    <t>88221700</t>
  </si>
  <si>
    <t>CHALECO FLOTADOR SALVAVIDAS</t>
  </si>
  <si>
    <t>67500398</t>
  </si>
  <si>
    <t>CHANCADORA (OTRAS)</t>
  </si>
  <si>
    <t>67222458</t>
  </si>
  <si>
    <t>CHANCADORA PARA MINERALES DE LABORATORIO</t>
  </si>
  <si>
    <t>67360971</t>
  </si>
  <si>
    <t>CHANCADORA PRIMARIA</t>
  </si>
  <si>
    <t>67361086</t>
  </si>
  <si>
    <t>CHANCADORA PRIMARIA - SECUNDARIA</t>
  </si>
  <si>
    <t>67361201</t>
  </si>
  <si>
    <t>CHANCADORA SECUNDARIA</t>
  </si>
  <si>
    <t>39221632</t>
  </si>
  <si>
    <t>CHAPCHAS</t>
  </si>
  <si>
    <t>67500407</t>
  </si>
  <si>
    <t>CHAPONERO</t>
  </si>
  <si>
    <t>39221662</t>
  </si>
  <si>
    <t>CHARANGO</t>
  </si>
  <si>
    <t>74080162</t>
  </si>
  <si>
    <t>CHASIS PARA SERVIDORES TIPO HOJA/ULTRADELGADOS</t>
  </si>
  <si>
    <t>67712550</t>
  </si>
  <si>
    <t>CHATA O CHALANA</t>
  </si>
  <si>
    <t>39221777</t>
  </si>
  <si>
    <t>CHEMBALO</t>
  </si>
  <si>
    <t>67643566</t>
  </si>
  <si>
    <t>CHIBALETE - ARCHIVADOR DE CARACTERES</t>
  </si>
  <si>
    <t>67500414</t>
  </si>
  <si>
    <t>CHIPEADORA DESTROZADORA DE TRONCOS</t>
  </si>
  <si>
    <t>67222547</t>
  </si>
  <si>
    <t>CICLOERGOMETRO</t>
  </si>
  <si>
    <t>67361316</t>
  </si>
  <si>
    <t>CICLON DE SUB-PRODUCTOS</t>
  </si>
  <si>
    <t>60221712</t>
  </si>
  <si>
    <t>CIELOMETRO</t>
  </si>
  <si>
    <t>67222591</t>
  </si>
  <si>
    <t>CILINDRO SECADOR DE PAPEL</t>
  </si>
  <si>
    <t>53222089</t>
  </si>
  <si>
    <t>CINEANGIOGRAFO</t>
  </si>
  <si>
    <t>81223556</t>
  </si>
  <si>
    <t>CINTA DE ANDAR</t>
  </si>
  <si>
    <t>81223659</t>
  </si>
  <si>
    <t>CINTA DE CORRER MOTORIZADA - TROTADORA</t>
  </si>
  <si>
    <t>74643034</t>
  </si>
  <si>
    <t>CINTOTECA</t>
  </si>
  <si>
    <t>95221599</t>
  </si>
  <si>
    <t>CIRCUITO CERRADO DE VIDEO</t>
  </si>
  <si>
    <t>53222094</t>
  </si>
  <si>
    <t>CIRCUITO INTRA OCULAR COMPUTARIZADO</t>
  </si>
  <si>
    <t>67222613</t>
  </si>
  <si>
    <t>CIRCULINA MAGNETICA CON CONECTOR AL ENCENDEDOR DEL VEHICULO</t>
  </si>
  <si>
    <t>67712700</t>
  </si>
  <si>
    <t>CISTERNA AUTOPROPULSADA</t>
  </si>
  <si>
    <t>53222099</t>
  </si>
  <si>
    <t>CISTOMETRO</t>
  </si>
  <si>
    <t>53222109</t>
  </si>
  <si>
    <t>CISTOPANENDOSCOPIO</t>
  </si>
  <si>
    <t>53222119</t>
  </si>
  <si>
    <t>CISTOSCOPIO</t>
  </si>
  <si>
    <t>39221892</t>
  </si>
  <si>
    <t>CITACA</t>
  </si>
  <si>
    <t>39643097</t>
  </si>
  <si>
    <t>CITARA</t>
  </si>
  <si>
    <t>53222129</t>
  </si>
  <si>
    <t>CITOCENTRIFUGA</t>
  </si>
  <si>
    <t>53222144</t>
  </si>
  <si>
    <t>CITOMETRO DE FLUJO</t>
  </si>
  <si>
    <t>67222636</t>
  </si>
  <si>
    <t>CIZALLA</t>
  </si>
  <si>
    <t>67500421</t>
  </si>
  <si>
    <t>CIZALLA DE MESA TIPO GUILLOTINA</t>
  </si>
  <si>
    <t>95221618</t>
  </si>
  <si>
    <t>CLAQUETA DIGITAL</t>
  </si>
  <si>
    <t>39222122</t>
  </si>
  <si>
    <t>CLARIN</t>
  </si>
  <si>
    <t>39222352</t>
  </si>
  <si>
    <t>CLARINETE</t>
  </si>
  <si>
    <t>39222467</t>
  </si>
  <si>
    <t>CLARON</t>
  </si>
  <si>
    <t>60221719</t>
  </si>
  <si>
    <t>CLASIFICADOR DE FIBRAS DE PAPEL</t>
  </si>
  <si>
    <t>67222680</t>
  </si>
  <si>
    <t>CLASIFICADOR ESPIRAL</t>
  </si>
  <si>
    <t>67500435</t>
  </si>
  <si>
    <t>CLASIFICADOR HIDRAULICO</t>
  </si>
  <si>
    <t>39222525</t>
  </si>
  <si>
    <t>CLAVE MUSICAL</t>
  </si>
  <si>
    <t>39643119</t>
  </si>
  <si>
    <t>CLAVECIN</t>
  </si>
  <si>
    <t>39222583</t>
  </si>
  <si>
    <t>CLAVICORDIO</t>
  </si>
  <si>
    <t>39222813</t>
  </si>
  <si>
    <t>CLAVINOVA</t>
  </si>
  <si>
    <t>74080218</t>
  </si>
  <si>
    <t>CLIENTE LIVIANO</t>
  </si>
  <si>
    <t>11221139</t>
  </si>
  <si>
    <t>CLIMATIZADOR</t>
  </si>
  <si>
    <t>60221733</t>
  </si>
  <si>
    <t>CLINOMETRO</t>
  </si>
  <si>
    <t>67222703</t>
  </si>
  <si>
    <t>CLIPIADORA MANUAL</t>
  </si>
  <si>
    <t>60221747</t>
  </si>
  <si>
    <t>CLISIMETRO</t>
  </si>
  <si>
    <t>53222147</t>
  </si>
  <si>
    <t>CLORIDROMETRO</t>
  </si>
  <si>
    <t>67222708</t>
  </si>
  <si>
    <t>COAGULADOR DE MEDIOS DE CULTIVO</t>
  </si>
  <si>
    <t>53222151</t>
  </si>
  <si>
    <t>COAGULADOR ENDOSCOPICO</t>
  </si>
  <si>
    <t>60221775</t>
  </si>
  <si>
    <t>COAGULOMETRO</t>
  </si>
  <si>
    <t>53642941</t>
  </si>
  <si>
    <t>COCHE DE INTUBACION</t>
  </si>
  <si>
    <t>53642953</t>
  </si>
  <si>
    <t>COCHE DE MADERA PARA CURACIONES</t>
  </si>
  <si>
    <t>53643000</t>
  </si>
  <si>
    <t>COCHE DE MADERA PARA TRANSPORTE DE MATERIAL QUIRURGICO</t>
  </si>
  <si>
    <t>53643047</t>
  </si>
  <si>
    <t>COCHE DE MADERA RODANTE</t>
  </si>
  <si>
    <t>53643071</t>
  </si>
  <si>
    <t>COCHE DE PARO</t>
  </si>
  <si>
    <t>67291800</t>
  </si>
  <si>
    <t>COCHE DE PASAJEROS</t>
  </si>
  <si>
    <t>53643077</t>
  </si>
  <si>
    <t>COCHE DE POLIMERO PARA TRANSPORTE EN GENERAL</t>
  </si>
  <si>
    <t>53643083</t>
  </si>
  <si>
    <t>COCHE DE POLIURETANO PARA TRANSPORTE DE MEDICAMENTOS</t>
  </si>
  <si>
    <t>67643631</t>
  </si>
  <si>
    <t>COCHE METALICO DE PASEO PARA BEBE - COCHE DE BEBE</t>
  </si>
  <si>
    <t>53643096</t>
  </si>
  <si>
    <t>COCHE METALICO PARA CURACIONES</t>
  </si>
  <si>
    <t>53643287</t>
  </si>
  <si>
    <t>COCHE METALICO PARA TRANSP. MATERIAL QUIRURGICO</t>
  </si>
  <si>
    <t>53643477</t>
  </si>
  <si>
    <t>COCHE METALICO PARA TRANSPORTE EN GENERAL</t>
  </si>
  <si>
    <t>53643667</t>
  </si>
  <si>
    <t>COCHE METALICO PORTA CARDIOGRAFO</t>
  </si>
  <si>
    <t>67292400</t>
  </si>
  <si>
    <t>COCHE MOTOR - AUTOMOTOR</t>
  </si>
  <si>
    <t>81223763</t>
  </si>
  <si>
    <t>COCHE PARA KARTISMO - CHACHICAR</t>
  </si>
  <si>
    <t>53643770</t>
  </si>
  <si>
    <t>COCHE PARA MONITOR MULTIPARAMETRO</t>
  </si>
  <si>
    <t>67222711</t>
  </si>
  <si>
    <t>COCHE PORTA BANDEJAS</t>
  </si>
  <si>
    <t>53643858</t>
  </si>
  <si>
    <t>COCHE PORTAHISTORIAS DE MADERA</t>
  </si>
  <si>
    <t>53643762</t>
  </si>
  <si>
    <t>COCHE PORTAHISTORIAS DE METAL</t>
  </si>
  <si>
    <t>67293000</t>
  </si>
  <si>
    <t>COCHE REMOLQUE</t>
  </si>
  <si>
    <t>53644048</t>
  </si>
  <si>
    <t>COCHE TERMICO</t>
  </si>
  <si>
    <t>53644238</t>
  </si>
  <si>
    <t>COCHE TRANSPORTADOR DE ALIMENTO</t>
  </si>
  <si>
    <t>53644429</t>
  </si>
  <si>
    <t>COCHE TRANSPORTADOR DE BALON DE OXIGENO</t>
  </si>
  <si>
    <t>32221641</t>
  </si>
  <si>
    <t>COCINA (OTRAS)</t>
  </si>
  <si>
    <t>32221818</t>
  </si>
  <si>
    <t>COCINA A GAS</t>
  </si>
  <si>
    <t>32222171</t>
  </si>
  <si>
    <t>COCINA A KEROSENE</t>
  </si>
  <si>
    <t>32222348</t>
  </si>
  <si>
    <t>COCINA A PETROLEO</t>
  </si>
  <si>
    <t>67361431</t>
  </si>
  <si>
    <t>COCINA DE ASFALTO</t>
  </si>
  <si>
    <t>32222525</t>
  </si>
  <si>
    <t>COCINA ELECTRICA</t>
  </si>
  <si>
    <t>32222702</t>
  </si>
  <si>
    <t>COCINA PARA HOT DOG</t>
  </si>
  <si>
    <t>67222714</t>
  </si>
  <si>
    <t>COCINADOR DE PESCADO</t>
  </si>
  <si>
    <t>67222717</t>
  </si>
  <si>
    <t>COCINILLA CALEFACTORA MULTIUSOS</t>
  </si>
  <si>
    <t>39222870</t>
  </si>
  <si>
    <t>COCOS DE PERCUSION</t>
  </si>
  <si>
    <t>95221637</t>
  </si>
  <si>
    <t>CODIFICADOR</t>
  </si>
  <si>
    <t>53222154</t>
  </si>
  <si>
    <t>COLCHON INFLABLE CON BOMBA</t>
  </si>
  <si>
    <t>46222202</t>
  </si>
  <si>
    <t>COLECTOR AUTOMATICO DE FRACCIONES</t>
  </si>
  <si>
    <t>46222633</t>
  </si>
  <si>
    <t>COLECTOR DE AIRE</t>
  </si>
  <si>
    <t>53222158</t>
  </si>
  <si>
    <t>COLEDOFIBROSCOPIO</t>
  </si>
  <si>
    <t>53222161</t>
  </si>
  <si>
    <t>COLESTEROMETRO DIGITAL</t>
  </si>
  <si>
    <t>88221906</t>
  </si>
  <si>
    <t>COLLARIN EMPLOMADO</t>
  </si>
  <si>
    <t>53222165</t>
  </si>
  <si>
    <t>COLONOFIBROSCOPIO</t>
  </si>
  <si>
    <t>53222172</t>
  </si>
  <si>
    <t>COLONOSCOPIO</t>
  </si>
  <si>
    <t>53222179</t>
  </si>
  <si>
    <t>COLONOVIDEOENDOSCOPIO</t>
  </si>
  <si>
    <t>53222191</t>
  </si>
  <si>
    <t>COLOREADOR DE LAMINAS</t>
  </si>
  <si>
    <t>60221804</t>
  </si>
  <si>
    <t>COLORIMETRO</t>
  </si>
  <si>
    <t>53222239</t>
  </si>
  <si>
    <t>COLPOSCOPIO</t>
  </si>
  <si>
    <t>60221818</t>
  </si>
  <si>
    <t>COLUMNA DE ABSORCION DE GASES</t>
  </si>
  <si>
    <t>53222251</t>
  </si>
  <si>
    <t>COLUMNA DE GASES</t>
  </si>
  <si>
    <t>95221675</t>
  </si>
  <si>
    <t>COLUMNA SONORA</t>
  </si>
  <si>
    <t>81642098</t>
  </si>
  <si>
    <t>COLUMPIO</t>
  </si>
  <si>
    <t>81642269</t>
  </si>
  <si>
    <t>COLUMPIO SUBE Y BAJA</t>
  </si>
  <si>
    <t>53222263</t>
  </si>
  <si>
    <t>COMANDO ELECTRONICO PARA MICROFOTOGRAFIA</t>
  </si>
  <si>
    <t>67222718</t>
  </si>
  <si>
    <t>COMBINADA HIDRAULICA PARA RESCATE</t>
  </si>
  <si>
    <t>95221694</t>
  </si>
  <si>
    <t>COMBINADOR PARA REPETIDORA</t>
  </si>
  <si>
    <t>74643067</t>
  </si>
  <si>
    <t>COMODA (OTROS)</t>
  </si>
  <si>
    <t>74643101</t>
  </si>
  <si>
    <t>COMODA DE MADERA</t>
  </si>
  <si>
    <t>74643135</t>
  </si>
  <si>
    <t>COMODA DE MELAMINA</t>
  </si>
  <si>
    <t>67361547</t>
  </si>
  <si>
    <t>COMPACTADOR</t>
  </si>
  <si>
    <t>67361662</t>
  </si>
  <si>
    <t>COMPACTADOR VIBRATORIO TIPO PLANCHA</t>
  </si>
  <si>
    <t>60221832</t>
  </si>
  <si>
    <t>COMPARADOR DE LONGITUD</t>
  </si>
  <si>
    <t>60221846</t>
  </si>
  <si>
    <t>COMPARADOR DE TIEMPO</t>
  </si>
  <si>
    <t>60221860</t>
  </si>
  <si>
    <t>COMPARADOR DE VOLTAJE</t>
  </si>
  <si>
    <t>67222720</t>
  </si>
  <si>
    <t>COMPARADOR ILUMINADO</t>
  </si>
  <si>
    <t>60221888</t>
  </si>
  <si>
    <t>COMPAS NAUTICO</t>
  </si>
  <si>
    <t>60221902</t>
  </si>
  <si>
    <t>COMPENSADOR</t>
  </si>
  <si>
    <t>95221713</t>
  </si>
  <si>
    <t>COMPRESOR DE SONIDO</t>
  </si>
  <si>
    <t>11221238</t>
  </si>
  <si>
    <t>COMPRESOR DOMESTICO</t>
  </si>
  <si>
    <t>11221634</t>
  </si>
  <si>
    <t>COMPRESOR INDUSTRIAL</t>
  </si>
  <si>
    <t>67222726</t>
  </si>
  <si>
    <t>COMPRESORA DE AIRE</t>
  </si>
  <si>
    <t>53222287</t>
  </si>
  <si>
    <t>COMPRESORA DE AIRE PARA USO MEDICO (OTROS)</t>
  </si>
  <si>
    <t>67222815</t>
  </si>
  <si>
    <t>COMPRESORA DE ANILLOS</t>
  </si>
  <si>
    <t>67222904</t>
  </si>
  <si>
    <t>COMPRESORA PARA SECADO DE AIRE</t>
  </si>
  <si>
    <t>67222993</t>
  </si>
  <si>
    <t>COMPRESORA RECIPROCANTE</t>
  </si>
  <si>
    <t>67223007</t>
  </si>
  <si>
    <t>COMPROBADOR DE ARMADURA</t>
  </si>
  <si>
    <t>67223021</t>
  </si>
  <si>
    <t>COMPROBADOR DE CHISPA</t>
  </si>
  <si>
    <t>67223028</t>
  </si>
  <si>
    <t>COMPROBADOR DE INYECTORES</t>
  </si>
  <si>
    <t>67223035</t>
  </si>
  <si>
    <t>COMPROBADOR DE PERDIDA DE CILINDROS</t>
  </si>
  <si>
    <t>67223049</t>
  </si>
  <si>
    <t>COMPROBADOR DE PUESTA A PUNTO AUDIOVISUAL</t>
  </si>
  <si>
    <t>67223063</t>
  </si>
  <si>
    <t>COMPROBADOR DE PVC</t>
  </si>
  <si>
    <t>95221725</t>
  </si>
  <si>
    <t>COMPROBADOR DE SISTEMA Y GESTION DE INSTALACIONES CA-TV</t>
  </si>
  <si>
    <t>95221737</t>
  </si>
  <si>
    <t>COMPROBADOR DE TERMINALES MOVILES GSM</t>
  </si>
  <si>
    <t>74080275</t>
  </si>
  <si>
    <t>COMPUTADORA DE MANO - WORKPAD</t>
  </si>
  <si>
    <t>74080500</t>
  </si>
  <si>
    <t>COMPUTADORA PERSONAL PORTATIL</t>
  </si>
  <si>
    <t>74080950</t>
  </si>
  <si>
    <t>COMPUTADORA SERVIDOR - MAIN FRAME</t>
  </si>
  <si>
    <t>39643166</t>
  </si>
  <si>
    <t>COMULGATORIO DE MADERA</t>
  </si>
  <si>
    <t>95221750</t>
  </si>
  <si>
    <t>CONCENTRADOR (OTROS)</t>
  </si>
  <si>
    <t>53222293</t>
  </si>
  <si>
    <t>CONCENTRADOR CENTRIFUGO</t>
  </si>
  <si>
    <t>95221788</t>
  </si>
  <si>
    <t>CONCENTRADOR DE COMUNICACIONES</t>
  </si>
  <si>
    <t>95221807</t>
  </si>
  <si>
    <t>CONCENTRADOR DE IMAGENES - IMAGE HUB</t>
  </si>
  <si>
    <t>53222299</t>
  </si>
  <si>
    <t>CONCENTRADOR DE OXIGENO</t>
  </si>
  <si>
    <t>95221816</t>
  </si>
  <si>
    <t>CONCENTRADOR DE RED</t>
  </si>
  <si>
    <t>67361777</t>
  </si>
  <si>
    <t>CONCRETERO BARIVAL</t>
  </si>
  <si>
    <t>60221909</t>
  </si>
  <si>
    <t>CONDENSADOR DESMONTABLE</t>
  </si>
  <si>
    <t>60221917</t>
  </si>
  <si>
    <t>CONDUCTIMETRO - CONDUCTIVIMETRO</t>
  </si>
  <si>
    <t>39643141</t>
  </si>
  <si>
    <t>CONFESIONARIO DE MADERA</t>
  </si>
  <si>
    <t>39222928</t>
  </si>
  <si>
    <t>CONGA</t>
  </si>
  <si>
    <t>11221678</t>
  </si>
  <si>
    <t>CONGELADOR (OTROS)</t>
  </si>
  <si>
    <t>11221722</t>
  </si>
  <si>
    <t>CONGELADOR CONSERVADOR DE ORGANOS</t>
  </si>
  <si>
    <t>11221766</t>
  </si>
  <si>
    <t>CONGELADOR DE DIOXIDO DE CARBONO (CO2)</t>
  </si>
  <si>
    <t>11221810</t>
  </si>
  <si>
    <t>CONGELADOR DE GLOBULOS ROJOS</t>
  </si>
  <si>
    <t>11221854</t>
  </si>
  <si>
    <t>CONGELADOR DE NITROGENO</t>
  </si>
  <si>
    <t>11221898</t>
  </si>
  <si>
    <t>CONGELADOR DE PLASMA</t>
  </si>
  <si>
    <t>11221920</t>
  </si>
  <si>
    <t>CONGELADOR FOTOVOLTAICO</t>
  </si>
  <si>
    <t>11221942</t>
  </si>
  <si>
    <t>CONGELADOR PARA REACTIVOS</t>
  </si>
  <si>
    <t>11221986</t>
  </si>
  <si>
    <t>CONGELADOR PARA SANGRE</t>
  </si>
  <si>
    <t>11222030</t>
  </si>
  <si>
    <t>CONGELADORA ELECTRICA HORIZONTAL</t>
  </si>
  <si>
    <t>11222426</t>
  </si>
  <si>
    <t>CONGELADORA ELECTRICA VERTICAL</t>
  </si>
  <si>
    <t>74081512</t>
  </si>
  <si>
    <t>CONMUTADOR DE VIDEO, TECLADO Y MOUSE</t>
  </si>
  <si>
    <t>11222624</t>
  </si>
  <si>
    <t>CONSERVADOR PARA SANGRE</t>
  </si>
  <si>
    <t>60221945</t>
  </si>
  <si>
    <t>CONSISTOMETRO</t>
  </si>
  <si>
    <t>74643169</t>
  </si>
  <si>
    <t>CONSOLA DE MADERA</t>
  </si>
  <si>
    <t>74643203</t>
  </si>
  <si>
    <t>CONSOLA DE METAL</t>
  </si>
  <si>
    <t>74081540</t>
  </si>
  <si>
    <t>CONSOLA MULTIPLEXOR KVM</t>
  </si>
  <si>
    <t>95221826</t>
  </si>
  <si>
    <t>CONSOLA PARA ATENCION DE LLAMADAS TELEFONICAS</t>
  </si>
  <si>
    <t>95221864</t>
  </si>
  <si>
    <t>CONSOLA PARA CONTROL DE AUDIO</t>
  </si>
  <si>
    <t>95221902</t>
  </si>
  <si>
    <t>CONSOLA PARA CONTROL DE LUCES</t>
  </si>
  <si>
    <t>95221939</t>
  </si>
  <si>
    <t>CONSOLA PARA EQUIPO DE GRABACION</t>
  </si>
  <si>
    <t>60221973</t>
  </si>
  <si>
    <t>CONTACTIMETRO</t>
  </si>
  <si>
    <t>60222030</t>
  </si>
  <si>
    <t>CONTADOR (OTROS)</t>
  </si>
  <si>
    <t>53222311</t>
  </si>
  <si>
    <t>CONTADOR AUTOMATICO DE CELULAS</t>
  </si>
  <si>
    <t>60222087</t>
  </si>
  <si>
    <t>CONTADOR DE CENTELLEO GAMMA</t>
  </si>
  <si>
    <t>60222115</t>
  </si>
  <si>
    <t>CONTADOR DE COLONIAS</t>
  </si>
  <si>
    <t>60222143</t>
  </si>
  <si>
    <t>CONTADOR DE FRECUENCIA</t>
  </si>
  <si>
    <t>60222150</t>
  </si>
  <si>
    <t>CONTADOR DE GRANOS/SEMILLAS</t>
  </si>
  <si>
    <t>60222157</t>
  </si>
  <si>
    <t>CONTADOR DE ISOTOPOS</t>
  </si>
  <si>
    <t>60222164</t>
  </si>
  <si>
    <t>CONTADOR DE LEUCOCITOS</t>
  </si>
  <si>
    <t>60222171</t>
  </si>
  <si>
    <t>CONTADOR DE PARTICULAS</t>
  </si>
  <si>
    <t>60222185</t>
  </si>
  <si>
    <t>CONTADOR DE PLAQUETAS</t>
  </si>
  <si>
    <t>60222200</t>
  </si>
  <si>
    <t>CONTADOR DE RADIACION</t>
  </si>
  <si>
    <t>60222256</t>
  </si>
  <si>
    <t>CONTADOR DE REVOLUCION</t>
  </si>
  <si>
    <t>74220942</t>
  </si>
  <si>
    <t>CONTADOR ELECTRONICO DE BILLETES</t>
  </si>
  <si>
    <t>74221031</t>
  </si>
  <si>
    <t>CONTADOR ELECTRONICO DE MONEDAS</t>
  </si>
  <si>
    <t>53222335</t>
  </si>
  <si>
    <t>CONTADOR MECANICO DE CELULAS</t>
  </si>
  <si>
    <t>60222313</t>
  </si>
  <si>
    <t>CONTADOR UNIVERSAL</t>
  </si>
  <si>
    <t>67500462</t>
  </si>
  <si>
    <t>CONTADORA DE PAPEL CARTON Y PLASTICOS</t>
  </si>
  <si>
    <t>67361892</t>
  </si>
  <si>
    <t>CONTENEDOR</t>
  </si>
  <si>
    <t>67643664</t>
  </si>
  <si>
    <t>67643680</t>
  </si>
  <si>
    <t>32222790</t>
  </si>
  <si>
    <t>CONTENEDOR ISOTERMICO</t>
  </si>
  <si>
    <t>67361920</t>
  </si>
  <si>
    <t>CONTENEDOR SOTERRADO</t>
  </si>
  <si>
    <t>60222369</t>
  </si>
  <si>
    <t>CONTOMETRO</t>
  </si>
  <si>
    <t>53222350</t>
  </si>
  <si>
    <t>CONTRA ANGULO DENTAL</t>
  </si>
  <si>
    <t>39223043</t>
  </si>
  <si>
    <t>CONTRABAJO</t>
  </si>
  <si>
    <t>39223100</t>
  </si>
  <si>
    <t>CONTRAFAGOT</t>
  </si>
  <si>
    <t>53222366</t>
  </si>
  <si>
    <t>CONTROL DE MARCAPASOS</t>
  </si>
  <si>
    <t>95221977</t>
  </si>
  <si>
    <t>CONTROL DEL TRANSMISOR Y AUDIO</t>
  </si>
  <si>
    <t>95221996</t>
  </si>
  <si>
    <t>CONTROL DIGITAL DE IMAGENES MULTIPANTALLA - IMAGE GATEWAY</t>
  </si>
  <si>
    <t>95222015</t>
  </si>
  <si>
    <t>CONTROL REMOTO EN GENERAL</t>
  </si>
  <si>
    <t>46222955</t>
  </si>
  <si>
    <t>CONTROLADOR DE ILUMINACION - DIMMER PACK</t>
  </si>
  <si>
    <t>95222034</t>
  </si>
  <si>
    <t>CONTROLADOR DE PUNTOS DE ACCESO A RED INALAMBRICA</t>
  </si>
  <si>
    <t>46223278</t>
  </si>
  <si>
    <t>CONTROLADOR LOGICO PROGRAMABLE - PLC</t>
  </si>
  <si>
    <t>74081568</t>
  </si>
  <si>
    <t>CONTROLADOR PARA DUPLICADORA</t>
  </si>
  <si>
    <t>95222053</t>
  </si>
  <si>
    <t>CONVERSOR ANALOGICO DIGITAL</t>
  </si>
  <si>
    <t>95222071</t>
  </si>
  <si>
    <t>CONVERSOR CELULAR GSM</t>
  </si>
  <si>
    <t>95222090</t>
  </si>
  <si>
    <t>CONVERSOR DE BAJADA - DOWN CONVERTER</t>
  </si>
  <si>
    <t>95222128</t>
  </si>
  <si>
    <t>CONVERSOR DE SUBIDA</t>
  </si>
  <si>
    <t>95222166</t>
  </si>
  <si>
    <t>CONVERTIDOR (OTROS)</t>
  </si>
  <si>
    <t>46223493</t>
  </si>
  <si>
    <t>CONVERTIDOR DE CORRIENTE</t>
  </si>
  <si>
    <t>74081625</t>
  </si>
  <si>
    <t>46223924</t>
  </si>
  <si>
    <t>CONVERTIDOR DE VOLTAJE</t>
  </si>
  <si>
    <t>53222381</t>
  </si>
  <si>
    <t>COORDINADOR DE CUPPERS</t>
  </si>
  <si>
    <t>74221075</t>
  </si>
  <si>
    <t>COORDINATOGRAFO</t>
  </si>
  <si>
    <t>60222397</t>
  </si>
  <si>
    <t>COPA DE CASA GRANDE - LIMITE LIQUIDO</t>
  </si>
  <si>
    <t>74221097</t>
  </si>
  <si>
    <t>COPIADORA</t>
  </si>
  <si>
    <t>74221120</t>
  </si>
  <si>
    <t>COPIADORA AMPLIADORA REDUCTORA</t>
  </si>
  <si>
    <t>67500490</t>
  </si>
  <si>
    <t>COPIADORA DE LLAVES</t>
  </si>
  <si>
    <t>53222397</t>
  </si>
  <si>
    <t>COPIADORA DE PLACAS RADIOGRAFICAS</t>
  </si>
  <si>
    <t>74221388</t>
  </si>
  <si>
    <t>COPIADORA DE PLANOS</t>
  </si>
  <si>
    <t>39643257</t>
  </si>
  <si>
    <t>39223158</t>
  </si>
  <si>
    <t>CORNETA</t>
  </si>
  <si>
    <t>39223186</t>
  </si>
  <si>
    <t>CORNETA DOBLE TUBO</t>
  </si>
  <si>
    <t>39223214</t>
  </si>
  <si>
    <t>CORNETIN</t>
  </si>
  <si>
    <t>39223242</t>
  </si>
  <si>
    <t>CORNETON</t>
  </si>
  <si>
    <t>39223273</t>
  </si>
  <si>
    <t>CORNO</t>
  </si>
  <si>
    <t>39223330</t>
  </si>
  <si>
    <t>CORNO FRANCES</t>
  </si>
  <si>
    <t>39223387</t>
  </si>
  <si>
    <t>CORNO INGLES</t>
  </si>
  <si>
    <t>67500503</t>
  </si>
  <si>
    <t>CORONADORA - ENCHAPADORA</t>
  </si>
  <si>
    <t>95222204</t>
  </si>
  <si>
    <t>CORRECTOR BASE TIEMPO - T.B.C.</t>
  </si>
  <si>
    <t>60222426</t>
  </si>
  <si>
    <t>CORRENTOMETRO</t>
  </si>
  <si>
    <t>60222483</t>
  </si>
  <si>
    <t>CORRENTOMETRO ELECTRICO</t>
  </si>
  <si>
    <t>67223072</t>
  </si>
  <si>
    <t>CORTA BOTELLAS</t>
  </si>
  <si>
    <t>67500517</t>
  </si>
  <si>
    <t>CORTA CLAVOS</t>
  </si>
  <si>
    <t>67500545</t>
  </si>
  <si>
    <t>CORTADOR ABRASIVO DE ALTA VELOCIDAD</t>
  </si>
  <si>
    <t>53222413</t>
  </si>
  <si>
    <t>CORTADOR AFEITADOR ELECTRICO QUIRURGICO</t>
  </si>
  <si>
    <t>95222242</t>
  </si>
  <si>
    <t>CORTADOR DE FIBRA OPTICA</t>
  </si>
  <si>
    <t>53222430</t>
  </si>
  <si>
    <t>25220580</t>
  </si>
  <si>
    <t>CORTADOR ELECTRICO DE PELO ANIMAL</t>
  </si>
  <si>
    <t>67223077</t>
  </si>
  <si>
    <t>CORTADOR HIDRAULICO PARA RESCATE</t>
  </si>
  <si>
    <t>32222879</t>
  </si>
  <si>
    <t>CORTADORA DE ALIMENTOS</t>
  </si>
  <si>
    <t>04221573</t>
  </si>
  <si>
    <t>CORTADORA DE CESPED</t>
  </si>
  <si>
    <t>67500558</t>
  </si>
  <si>
    <t>CORTADORA DE CONCRETO - CORTADORA DE PAVIMENTO</t>
  </si>
  <si>
    <t>32223055</t>
  </si>
  <si>
    <t>CORTADORA DE EMBUTIDOS - REBANADORA</t>
  </si>
  <si>
    <t>53222461</t>
  </si>
  <si>
    <t>CORTADORA DE GASAS</t>
  </si>
  <si>
    <t>32223232</t>
  </si>
  <si>
    <t>CORTADORA DE JAMONADA</t>
  </si>
  <si>
    <t>67500565</t>
  </si>
  <si>
    <t>CORTADORA DE MOSAICOS</t>
  </si>
  <si>
    <t>67223082</t>
  </si>
  <si>
    <t>CORTADORA PENDULAR</t>
  </si>
  <si>
    <t>67500568</t>
  </si>
  <si>
    <t>CORTADORA POR DIAMANTE PARA ACABADO Y BISELADO SOBRE CADENAS</t>
  </si>
  <si>
    <t>04221668</t>
  </si>
  <si>
    <t>CORTADORA/SIERRA DE PRECISION PARA OTOLITOS</t>
  </si>
  <si>
    <t>11222673</t>
  </si>
  <si>
    <t>CORTINA DE AIRE</t>
  </si>
  <si>
    <t>11222723</t>
  </si>
  <si>
    <t>CORTINA DE ENFRIAMIENTO</t>
  </si>
  <si>
    <t>67500572</t>
  </si>
  <si>
    <t>COSEDORA DE BLOQUES DE METAL</t>
  </si>
  <si>
    <t>32223409</t>
  </si>
  <si>
    <t>COSERVADOR ELECTRICO PARA HELADOS</t>
  </si>
  <si>
    <t>60222539</t>
  </si>
  <si>
    <t>COSFIMETRO</t>
  </si>
  <si>
    <t>53222492</t>
  </si>
  <si>
    <t>CRANEOGRAFO</t>
  </si>
  <si>
    <t>53222525</t>
  </si>
  <si>
    <t>CRANEOTOMO</t>
  </si>
  <si>
    <t>74643237</t>
  </si>
  <si>
    <t>CREDENZA DE MADERA</t>
  </si>
  <si>
    <t>74643271</t>
  </si>
  <si>
    <t>CREDENZA DE MELAMINA</t>
  </si>
  <si>
    <t>74643305</t>
  </si>
  <si>
    <t>CREDENZA DE METAL</t>
  </si>
  <si>
    <t>74643373</t>
  </si>
  <si>
    <t>CREDENZA DE METAL Y MADERA</t>
  </si>
  <si>
    <t>74643378</t>
  </si>
  <si>
    <t>CREDENZA DE METAL Y MELAMINA</t>
  </si>
  <si>
    <t>74643384</t>
  </si>
  <si>
    <t>CREDENZA ESTANTE DE MADERA</t>
  </si>
  <si>
    <t>74643389</t>
  </si>
  <si>
    <t>CREDENZA ESTANTE DE MELAMINA</t>
  </si>
  <si>
    <t>04221763</t>
  </si>
  <si>
    <t>CRIADERO DE RAYOS INFRARROJOS</t>
  </si>
  <si>
    <t>53222572</t>
  </si>
  <si>
    <t>CRIOCIRUGIA DE OFTALMOLOGIA</t>
  </si>
  <si>
    <t>53222620</t>
  </si>
  <si>
    <t>CRIOPRESERVADOR</t>
  </si>
  <si>
    <t>60222567</t>
  </si>
  <si>
    <t>CRIOSCOPO</t>
  </si>
  <si>
    <t>53222715</t>
  </si>
  <si>
    <t>CRIOSTATO</t>
  </si>
  <si>
    <t>95222251</t>
  </si>
  <si>
    <t>CRIPTOFAX - CIFRADOR DE FACSIMIL</t>
  </si>
  <si>
    <t>95222260</t>
  </si>
  <si>
    <t>CRIPTOFONO</t>
  </si>
  <si>
    <t>67643697</t>
  </si>
  <si>
    <t>CRISOL PARA FUNDICION</t>
  </si>
  <si>
    <t>53222739</t>
  </si>
  <si>
    <t>CROMATOGRAFO</t>
  </si>
  <si>
    <t>60222581</t>
  </si>
  <si>
    <t>CRONOGRAFO - CRONOSCOPIO</t>
  </si>
  <si>
    <t>60222596</t>
  </si>
  <si>
    <t>CRONOMETRO</t>
  </si>
  <si>
    <t>81224072</t>
  </si>
  <si>
    <t>CRONOMETRO PARA AJEDREZ</t>
  </si>
  <si>
    <t>39223444</t>
  </si>
  <si>
    <t>CROTALOS</t>
  </si>
  <si>
    <t>39643350</t>
  </si>
  <si>
    <t>39643625</t>
  </si>
  <si>
    <t>81642440</t>
  </si>
  <si>
    <t>CUADRILATERO - RING PARA BOXEO DE MADERA Y METAL</t>
  </si>
  <si>
    <t>39643900</t>
  </si>
  <si>
    <t>CUADROS EN GENERAL</t>
  </si>
  <si>
    <t>60222610</t>
  </si>
  <si>
    <t>CUALIFICADOR</t>
  </si>
  <si>
    <t>53222745</t>
  </si>
  <si>
    <t>CUANTIFICADOR DE PRUEBAS RAPIDAS DE INMUNOCROMATOGRAFIA</t>
  </si>
  <si>
    <t>60222613</t>
  </si>
  <si>
    <t>CUARTEADOR UNIVERSAL</t>
  </si>
  <si>
    <t>67825337</t>
  </si>
  <si>
    <t>CUATRIMOTO</t>
  </si>
  <si>
    <t>39223473</t>
  </si>
  <si>
    <t>CUATRO</t>
  </si>
  <si>
    <t>53644524</t>
  </si>
  <si>
    <t>CUBICULO EXTRACTOR PARA MICROBIOLOGIA</t>
  </si>
  <si>
    <t>95222269</t>
  </si>
  <si>
    <t>CUBO DE RETROPROYECCION - VIDEO WALL CUBE</t>
  </si>
  <si>
    <t>32223586</t>
  </si>
  <si>
    <t>CUCHILLO ELECTRICO</t>
  </si>
  <si>
    <t>53222751</t>
  </si>
  <si>
    <t>CUENTA GOTAS ELECTRONICO</t>
  </si>
  <si>
    <t>04221954</t>
  </si>
  <si>
    <t>CULTIVADORAS EN GENERAL</t>
  </si>
  <si>
    <t>53222763</t>
  </si>
  <si>
    <t>CUNA DE CALOR RADIANTE</t>
  </si>
  <si>
    <t>53644619</t>
  </si>
  <si>
    <t>CUNA EN GENERAL</t>
  </si>
  <si>
    <t>60222617</t>
  </si>
  <si>
    <t>CUNA UNIVERSAL PARA ENSAYO CON MARTILLO DE SCHMIDT</t>
  </si>
  <si>
    <t>67223093</t>
  </si>
  <si>
    <t>60222624</t>
  </si>
  <si>
    <t>CURIMETRO</t>
  </si>
  <si>
    <t>60222652</t>
  </si>
  <si>
    <t>CURVIMETRO</t>
  </si>
  <si>
    <t>39644175</t>
  </si>
  <si>
    <t>CUSTODIA</t>
  </si>
  <si>
    <t>95222279</t>
  </si>
  <si>
    <t>DECODIFICADOR (OTROS)</t>
  </si>
  <si>
    <t>95222298</t>
  </si>
  <si>
    <t>95222317</t>
  </si>
  <si>
    <t>DECODIFICADOR PARA LECTURA DE TONO</t>
  </si>
  <si>
    <t>60222680</t>
  </si>
  <si>
    <t>DEFORMIMETRO</t>
  </si>
  <si>
    <t>95222355</t>
  </si>
  <si>
    <t>DEMODULADOR (OTROS)</t>
  </si>
  <si>
    <t>95222393</t>
  </si>
  <si>
    <t>DEMODULADOR DE TV</t>
  </si>
  <si>
    <t>95222412</t>
  </si>
  <si>
    <t>DEMODULADOR DIGITAL</t>
  </si>
  <si>
    <t>60222694</t>
  </si>
  <si>
    <t>DENDOMETRO</t>
  </si>
  <si>
    <t>60222709</t>
  </si>
  <si>
    <t>DENSIMETRO</t>
  </si>
  <si>
    <t>60222723</t>
  </si>
  <si>
    <t>DENSIMETRO DIGITAL</t>
  </si>
  <si>
    <t>53222811</t>
  </si>
  <si>
    <t>DENSITOMETRO</t>
  </si>
  <si>
    <t>25221022</t>
  </si>
  <si>
    <t>DEPILADORA ELECTRICA</t>
  </si>
  <si>
    <t>67500579</t>
  </si>
  <si>
    <t>DEPILADORA ESCALDADORA DE CERDOS</t>
  </si>
  <si>
    <t>67223104</t>
  </si>
  <si>
    <t>DEPURADOR NEUTRALIZADOR DE VAPORES ACIDOS</t>
  </si>
  <si>
    <t>95222431</t>
  </si>
  <si>
    <t>DERIVADOR DE DATOS SISTEMA DIGITAL</t>
  </si>
  <si>
    <t>53222906</t>
  </si>
  <si>
    <t>DERMATOMO</t>
  </si>
  <si>
    <t>53222937</t>
  </si>
  <si>
    <t>DERMATOSCOPIO</t>
  </si>
  <si>
    <t>53222952</t>
  </si>
  <si>
    <t>DERMOGRAFO ELECTRICO/ELECTRONICO</t>
  </si>
  <si>
    <t>60222730</t>
  </si>
  <si>
    <t>DESACELEROMETRO - DECELEROMETRO</t>
  </si>
  <si>
    <t>67500586</t>
  </si>
  <si>
    <t>DESAPILADOR ROTATIVO POR SUCCION DE HOJAS Y ETIQUETAS</t>
  </si>
  <si>
    <t>04221977</t>
  </si>
  <si>
    <t>DESCONGELADOR DE PAJUELAS</t>
  </si>
  <si>
    <t>53222960</t>
  </si>
  <si>
    <t>DESCONGELADOR DE PLASMA</t>
  </si>
  <si>
    <t>67223127</t>
  </si>
  <si>
    <t>DESCREMADORA DE LECHE</t>
  </si>
  <si>
    <t>53222968</t>
  </si>
  <si>
    <t>DESECADOR</t>
  </si>
  <si>
    <t>67223172</t>
  </si>
  <si>
    <t>DESENGRASADORA</t>
  </si>
  <si>
    <t>67500600</t>
  </si>
  <si>
    <t>DESENROLLADOR DE PLANCHAS METALICAS</t>
  </si>
  <si>
    <t>53223001</t>
  </si>
  <si>
    <t>DESFIBRILADOR</t>
  </si>
  <si>
    <t>74221522</t>
  </si>
  <si>
    <t>DESGLOSADORA DE PAPEL CONTINUO</t>
  </si>
  <si>
    <t>04222001</t>
  </si>
  <si>
    <t>DESGRANADORA MANUAL DE MAIZ</t>
  </si>
  <si>
    <t>53223032</t>
  </si>
  <si>
    <t>DESHIDRATADOR</t>
  </si>
  <si>
    <t>04222017</t>
  </si>
  <si>
    <t>DESHIDRATADORA POR ATOMIZACION</t>
  </si>
  <si>
    <t>11222747</t>
  </si>
  <si>
    <t>DESHUMEDECEDOR</t>
  </si>
  <si>
    <t>11222822</t>
  </si>
  <si>
    <t>DESHUMEDECEDOR PARA AMBIENTE TIPO COMERCIAL</t>
  </si>
  <si>
    <t>11223218</t>
  </si>
  <si>
    <t>DESHUMEDECEDOR PARA AMBIENTE TIPO INDUSTRIAL</t>
  </si>
  <si>
    <t>95222449</t>
  </si>
  <si>
    <t>DESIGNADOR LASERICO</t>
  </si>
  <si>
    <t>67223194</t>
  </si>
  <si>
    <t>DESINTEGRADOR</t>
  </si>
  <si>
    <t>67223216</t>
  </si>
  <si>
    <t>DESINTEGRADOR DE PULPA DE PAPEL</t>
  </si>
  <si>
    <t>67223261</t>
  </si>
  <si>
    <t>DESIONIZADOR ELECTRICO - DESMINERALIZADOR</t>
  </si>
  <si>
    <t>67500606</t>
  </si>
  <si>
    <t>DESLINTADORA</t>
  </si>
  <si>
    <t>67712850</t>
  </si>
  <si>
    <t>DESLIZADOR</t>
  </si>
  <si>
    <t>67500613</t>
  </si>
  <si>
    <t>DESMANCHADORA</t>
  </si>
  <si>
    <t>67500620</t>
  </si>
  <si>
    <t>DESMOTADORA DE ALGODON</t>
  </si>
  <si>
    <t>53223039</t>
  </si>
  <si>
    <t>DESORBEDOR TERMICO PARA CROMATOGRAFIA DE GASES</t>
  </si>
  <si>
    <t>04222033</t>
  </si>
  <si>
    <t>DESPALILLADORA - TROZADORA DE PLANTAS AROMATICAS</t>
  </si>
  <si>
    <t>67500627</t>
  </si>
  <si>
    <t>DESPEDREGADORA TRITURADORA</t>
  </si>
  <si>
    <t>67223305</t>
  </si>
  <si>
    <t>DESPICADORA</t>
  </si>
  <si>
    <t>67500628</t>
  </si>
  <si>
    <t>DESPLUMADORA DE AVES</t>
  </si>
  <si>
    <t>67500624</t>
  </si>
  <si>
    <t>DESPULPADORA DE CAFE</t>
  </si>
  <si>
    <t>53223047</t>
  </si>
  <si>
    <t>DESTARTARIZADOR DE ULTRASONIDO</t>
  </si>
  <si>
    <t>60222737</t>
  </si>
  <si>
    <t>DESTILADOR (OTROS)</t>
  </si>
  <si>
    <t>53223063</t>
  </si>
  <si>
    <t>DESTILADOR DE AGUA</t>
  </si>
  <si>
    <t>60222744</t>
  </si>
  <si>
    <t>DESTILADOR DE NITROGENO</t>
  </si>
  <si>
    <t>60222751</t>
  </si>
  <si>
    <t>DESTILADOR DE PROTEINAS</t>
  </si>
  <si>
    <t>67223350</t>
  </si>
  <si>
    <t>DESTILADOR ELECTRICO DE AGUA</t>
  </si>
  <si>
    <t>74221555</t>
  </si>
  <si>
    <t>DESTRUCTOR ELECTRICO DE INSECTOS</t>
  </si>
  <si>
    <t>67223394</t>
  </si>
  <si>
    <t>DESTRUCTOR ULTRASONICO DE ALGAS</t>
  </si>
  <si>
    <t>74221588</t>
  </si>
  <si>
    <t>DESTRUCTORA DE CD/DVD</t>
  </si>
  <si>
    <t>74221655</t>
  </si>
  <si>
    <t>DESTRUCTORA DE DOCUMENTOS</t>
  </si>
  <si>
    <t>67223439</t>
  </si>
  <si>
    <t>DETECTOR (OTROS)</t>
  </si>
  <si>
    <t>60222765</t>
  </si>
  <si>
    <t>DETECTOR DE AREA</t>
  </si>
  <si>
    <t>95222453</t>
  </si>
  <si>
    <t>DETECTOR DE AUDIO TRANSMISOR</t>
  </si>
  <si>
    <t>60222793</t>
  </si>
  <si>
    <t>DETECTOR DE BARRAS DE ACERO</t>
  </si>
  <si>
    <t>74221789</t>
  </si>
  <si>
    <t>DETECTOR DE BILLETES FALSOS</t>
  </si>
  <si>
    <t>95222457</t>
  </si>
  <si>
    <t>DETECTOR DE GRABADORES DE CINTA O VIDEO</t>
  </si>
  <si>
    <t>67500629</t>
  </si>
  <si>
    <t>DETECTOR DE HOLGURAS</t>
  </si>
  <si>
    <t>88222112</t>
  </si>
  <si>
    <t>DETECTOR DE HUMO</t>
  </si>
  <si>
    <t>95222461</t>
  </si>
  <si>
    <t>DETECTOR DE INTERFERENCIAS TELEFONICAS</t>
  </si>
  <si>
    <t>53223096</t>
  </si>
  <si>
    <t>DETECTOR DE LATIDOS</t>
  </si>
  <si>
    <t>74221923</t>
  </si>
  <si>
    <t>DETECTOR DE METALES TIPO ARCO</t>
  </si>
  <si>
    <t>67223444</t>
  </si>
  <si>
    <t>DETECTOR DE MOVIMIENTO TORACCICO PRODUCIDO POR RESPIRACION</t>
  </si>
  <si>
    <t>67223450</t>
  </si>
  <si>
    <t>DETECTOR DE MURCIELAGOS</t>
  </si>
  <si>
    <t>67223461</t>
  </si>
  <si>
    <t>DETECTOR DE NARCOTICOS EXPLOSIVOS Y OTRAS SUSTANCIAS</t>
  </si>
  <si>
    <t>60222822</t>
  </si>
  <si>
    <t>DETECTOR DE RADIACION</t>
  </si>
  <si>
    <t>74222057</t>
  </si>
  <si>
    <t>DETECTOR DE RAYOS X PARA SOBRES Y PAQUETES</t>
  </si>
  <si>
    <t>67223472</t>
  </si>
  <si>
    <t>DETECTOR DE TELEFONOS CELULARES</t>
  </si>
  <si>
    <t>46224031</t>
  </si>
  <si>
    <t>DETECTOR DE TENSION</t>
  </si>
  <si>
    <t>60222879</t>
  </si>
  <si>
    <t>DETECTOR DE TERMOLUMINICENCIA</t>
  </si>
  <si>
    <t>67223477</t>
  </si>
  <si>
    <t>DETECTOR DE VICTIMAS INALAMBRICO</t>
  </si>
  <si>
    <t>53223191</t>
  </si>
  <si>
    <t>DETECTOR FETAL</t>
  </si>
  <si>
    <t>95222468</t>
  </si>
  <si>
    <t>DETECTOR LINEAL</t>
  </si>
  <si>
    <t>74222191</t>
  </si>
  <si>
    <t>DETECTOR MANUAL DE METALES</t>
  </si>
  <si>
    <t>60222907</t>
  </si>
  <si>
    <t>DETERMINADOR DE AGUA EN PRODUCTOS ASFALTICOS</t>
  </si>
  <si>
    <t>60222921</t>
  </si>
  <si>
    <t>DETERMINADOR DE CAIDA DE PRESION</t>
  </si>
  <si>
    <t>60222935</t>
  </si>
  <si>
    <t>DETERMINADOR DE CAPACIDAD DE CAMBIO DE SUELO</t>
  </si>
  <si>
    <t>60222992</t>
  </si>
  <si>
    <t>DETERMINADOR DE CARBONO Y/O AZUFRE</t>
  </si>
  <si>
    <t>60223020</t>
  </si>
  <si>
    <t>DETERMINADOR DE CIRCUNFERENCIA DE CIGARRILLOS</t>
  </si>
  <si>
    <t>60223048</t>
  </si>
  <si>
    <t>DETERMINADOR DE DENSIDAD</t>
  </si>
  <si>
    <t>60223076</t>
  </si>
  <si>
    <t>DETERMINADOR DE DUREZA DE CIGARRILLOS</t>
  </si>
  <si>
    <t>60223090</t>
  </si>
  <si>
    <t>DETERMINADOR DE ESTABILIDAD DE PUNTAS DE CIGARRILLOS</t>
  </si>
  <si>
    <t>60223105</t>
  </si>
  <si>
    <t>DETERMINADOR DE HUMEDAD</t>
  </si>
  <si>
    <t>60223114</t>
  </si>
  <si>
    <t>DETERMINADOR DE HUMEDAD RELATIVA</t>
  </si>
  <si>
    <t>04222144</t>
  </si>
  <si>
    <t>DETERMINADOR DE IMPUREZAS</t>
  </si>
  <si>
    <t>04222335</t>
  </si>
  <si>
    <t>DETERMINADOR DE INFESTACION POR INSECTOS</t>
  </si>
  <si>
    <t>04222525</t>
  </si>
  <si>
    <t>DETERMINADOR DE MUESTRAS</t>
  </si>
  <si>
    <t>60223123</t>
  </si>
  <si>
    <t>DETERMINADOR DE PERMEABILIDAD</t>
  </si>
  <si>
    <t>67500630</t>
  </si>
  <si>
    <t>DEVANADORA</t>
  </si>
  <si>
    <t>39644312</t>
  </si>
  <si>
    <t>67500641</t>
  </si>
  <si>
    <t>DIAMANTADORA DE CABEZA HORIZONTAL</t>
  </si>
  <si>
    <t>67500648</t>
  </si>
  <si>
    <t>DIAMANTADORA DE CABEZAS HORIZONTAL Y VERTICAL</t>
  </si>
  <si>
    <t>67500634</t>
  </si>
  <si>
    <t>DIAMANTADORA UNIVERSAL</t>
  </si>
  <si>
    <t>74222258</t>
  </si>
  <si>
    <t>DICCIONARIO TRADUCTOR ELECTRONICO PORTATIL</t>
  </si>
  <si>
    <t>95222506</t>
  </si>
  <si>
    <t>DICTAFONO</t>
  </si>
  <si>
    <t>60223133</t>
  </si>
  <si>
    <t>DIFRACTROMETRO</t>
  </si>
  <si>
    <t>53223334</t>
  </si>
  <si>
    <t>DIGESTOR</t>
  </si>
  <si>
    <t>53223336</t>
  </si>
  <si>
    <t>DIGITALIZADOR</t>
  </si>
  <si>
    <t>95222525</t>
  </si>
  <si>
    <t>DIGITALIZADOR DE MICROFILM</t>
  </si>
  <si>
    <t>53223337</t>
  </si>
  <si>
    <t>DILUIDOR GRAVIMETRICO DE LABORATORIO</t>
  </si>
  <si>
    <t>60223161</t>
  </si>
  <si>
    <t>DINAMOMETRO</t>
  </si>
  <si>
    <t>67500655</t>
  </si>
  <si>
    <t>DINAMOMETRO HIDRAULICO</t>
  </si>
  <si>
    <t>60223218</t>
  </si>
  <si>
    <t>DINAMOVIL</t>
  </si>
  <si>
    <t>67713000</t>
  </si>
  <si>
    <t>DINGUIS</t>
  </si>
  <si>
    <t>53223339</t>
  </si>
  <si>
    <t>DIPLOSCOPIO</t>
  </si>
  <si>
    <t>67713150</t>
  </si>
  <si>
    <t>DIQUE CON PROPULSION</t>
  </si>
  <si>
    <t>67713300</t>
  </si>
  <si>
    <t>DIQUE SIN PROPULSION</t>
  </si>
  <si>
    <t>95222534</t>
  </si>
  <si>
    <t>DISCADOR AUTOMATICO</t>
  </si>
  <si>
    <t>81224381</t>
  </si>
  <si>
    <t>DISCO DE METAL PARA LEVANTAMIENTO DE PESAS</t>
  </si>
  <si>
    <t>60223275</t>
  </si>
  <si>
    <t>DISCO DE PLATINO</t>
  </si>
  <si>
    <t>74081850</t>
  </si>
  <si>
    <t>DISCO DURO EXTERNO</t>
  </si>
  <si>
    <t>81224458</t>
  </si>
  <si>
    <t>DISCO PARA ATLETISMO</t>
  </si>
  <si>
    <t>53223342</t>
  </si>
  <si>
    <t>DISOLUTOR</t>
  </si>
  <si>
    <t>53223340</t>
  </si>
  <si>
    <t>DISPENSADOR AUTOMATICO DE CUBRE ZAPATOS</t>
  </si>
  <si>
    <t>53223343</t>
  </si>
  <si>
    <t>DISPENSADOR AUTOMATICO DE MEDIOS DE CULTIVO</t>
  </si>
  <si>
    <t>53223345</t>
  </si>
  <si>
    <t>DISPENSADOR DE PARAFINA</t>
  </si>
  <si>
    <t>53223346</t>
  </si>
  <si>
    <t>DISPENSADOR DE SOLUCION CON PEDAL</t>
  </si>
  <si>
    <t>53223344</t>
  </si>
  <si>
    <t>DISPENSADOR DIGITAL DE LIQUIDOS O SOLUCIONES</t>
  </si>
  <si>
    <t>53223347</t>
  </si>
  <si>
    <t>DISPENSADOR PIPETEADOR AUTOMATICO</t>
  </si>
  <si>
    <t>95222539</t>
  </si>
  <si>
    <t>DISPOSITIVO DE SERVICIOS DE RED</t>
  </si>
  <si>
    <t>74082300</t>
  </si>
  <si>
    <t>DISQUETERA EXTERNA</t>
  </si>
  <si>
    <t>60223331</t>
  </si>
  <si>
    <t>DISTANCIOMETRO ELECTRONICO</t>
  </si>
  <si>
    <t>60223345</t>
  </si>
  <si>
    <t>DISTANCIOMETRO LASER</t>
  </si>
  <si>
    <t>95222544</t>
  </si>
  <si>
    <t>DISTORCIMETRO DE AUDIO</t>
  </si>
  <si>
    <t>60223359</t>
  </si>
  <si>
    <t>DISTORSIOMETRO</t>
  </si>
  <si>
    <t>95222582</t>
  </si>
  <si>
    <t>DISTRIBUIDOR DE AUDIO</t>
  </si>
  <si>
    <t>95222619</t>
  </si>
  <si>
    <t>DISTRIBUIDOR DE FLUJO</t>
  </si>
  <si>
    <t>95222657</t>
  </si>
  <si>
    <t>DISTRIBUIDOR DE LINEA TELEFONICA</t>
  </si>
  <si>
    <t>95222695</t>
  </si>
  <si>
    <t>DISTRIBUIDOR DE POTENCIA</t>
  </si>
  <si>
    <t>95222714</t>
  </si>
  <si>
    <t>DISTRIBUIDOR DE VIDEO</t>
  </si>
  <si>
    <t>95222733</t>
  </si>
  <si>
    <t>DISTRIBUIDOR DE VIDEO Y PULSOS</t>
  </si>
  <si>
    <t>46224139</t>
  </si>
  <si>
    <t>DIVISOR DE CUADROS PARA MONITOR - CONTROL QUAD DIVISOR</t>
  </si>
  <si>
    <t>95222771</t>
  </si>
  <si>
    <t>DIVISOR DE FRECUENCIA</t>
  </si>
  <si>
    <t>67223483</t>
  </si>
  <si>
    <t>DIVISORA DE SUELA</t>
  </si>
  <si>
    <t>67500902</t>
  </si>
  <si>
    <t>DOBLADORA DE CUERO</t>
  </si>
  <si>
    <t>67500710</t>
  </si>
  <si>
    <t>DOBLADORA DE LAMINAS METALICAS</t>
  </si>
  <si>
    <t>67500820</t>
  </si>
  <si>
    <t>DOBLADORA DE TUBOS</t>
  </si>
  <si>
    <t>74222291</t>
  </si>
  <si>
    <t>DOBLADORA ENGRAPADORA</t>
  </si>
  <si>
    <t>67500875</t>
  </si>
  <si>
    <t>81224484</t>
  </si>
  <si>
    <t>DOBLE POLEA MULTIFUNCION</t>
  </si>
  <si>
    <t>81224510</t>
  </si>
  <si>
    <t>DOMINADA ASISTIDA MULTIFUNCION</t>
  </si>
  <si>
    <t>60223388</t>
  </si>
  <si>
    <t>DOSIMETRO</t>
  </si>
  <si>
    <t>67713450</t>
  </si>
  <si>
    <t>DRAGA AUTOPROPULSADA</t>
  </si>
  <si>
    <t>67713600</t>
  </si>
  <si>
    <t>DRAGA SIN PROPULSION</t>
  </si>
  <si>
    <t>53223350</t>
  </si>
  <si>
    <t>DUCTOSCOPIO</t>
  </si>
  <si>
    <t>53223348</t>
  </si>
  <si>
    <t>DUGLASCOPIO</t>
  </si>
  <si>
    <t>67825375</t>
  </si>
  <si>
    <t>DUMPER</t>
  </si>
  <si>
    <t>53223349</t>
  </si>
  <si>
    <t>DUODENOFIBROSCOPIO</t>
  </si>
  <si>
    <t>53223351</t>
  </si>
  <si>
    <t>DUODENOSCOPIO</t>
  </si>
  <si>
    <t>53223354</t>
  </si>
  <si>
    <t>DUOEDENOVIDEOENDOSCOPIO</t>
  </si>
  <si>
    <t>95222808</t>
  </si>
  <si>
    <t>DUPLEXOR</t>
  </si>
  <si>
    <t>74082450</t>
  </si>
  <si>
    <t>DUPLICADOR DE PUERTOS</t>
  </si>
  <si>
    <t>95222818</t>
  </si>
  <si>
    <t>DUPLICADOR DE SLIDES</t>
  </si>
  <si>
    <t>95222832</t>
  </si>
  <si>
    <t>DUPLICADOR/COPIADOR DE CD/DVD</t>
  </si>
  <si>
    <t>74222325</t>
  </si>
  <si>
    <t>DUPLICADORA CON EDITOR INTELIGENTE - DUPLICADORA DIGITAL</t>
  </si>
  <si>
    <t>74082468</t>
  </si>
  <si>
    <t>DUPLICADORA DE DISQUETES</t>
  </si>
  <si>
    <t>95222790</t>
  </si>
  <si>
    <t>DUPLICADORA DE MICROFILM</t>
  </si>
  <si>
    <t>53223357</t>
  </si>
  <si>
    <t>DUPLICADORA DE RADIOGRAFIAS</t>
  </si>
  <si>
    <t>95222839</t>
  </si>
  <si>
    <t>DUPLICADORA IMPRESORA DE CD/DVD</t>
  </si>
  <si>
    <t>60223416</t>
  </si>
  <si>
    <t>DUROMETRO</t>
  </si>
  <si>
    <t>60223444</t>
  </si>
  <si>
    <t>ECLIMETRO</t>
  </si>
  <si>
    <t>53223363</t>
  </si>
  <si>
    <t>ECOANOSCOPIO</t>
  </si>
  <si>
    <t>53223369</t>
  </si>
  <si>
    <t>ECOCARDIOGRAFO COMPUTARIZADO</t>
  </si>
  <si>
    <t>60223501</t>
  </si>
  <si>
    <t>ECOMETRO</t>
  </si>
  <si>
    <t>04222715</t>
  </si>
  <si>
    <t>ECOSONDA</t>
  </si>
  <si>
    <t>95222846</t>
  </si>
  <si>
    <t>ECUALIZADOR</t>
  </si>
  <si>
    <t>95222858</t>
  </si>
  <si>
    <t>ECUALIZADOR GRAFICO DIGITAL</t>
  </si>
  <si>
    <t>95222870</t>
  </si>
  <si>
    <t>ECUALIZADOR PARAMETRICO DIGITAL</t>
  </si>
  <si>
    <t>60223515</t>
  </si>
  <si>
    <t>ELECTRO QUIMIO LUMINISCENCIA</t>
  </si>
  <si>
    <t>53223382</t>
  </si>
  <si>
    <t>ELECTROBISTURI</t>
  </si>
  <si>
    <t>67223528</t>
  </si>
  <si>
    <t>ELECTROBOMBA</t>
  </si>
  <si>
    <t>53223429</t>
  </si>
  <si>
    <t>ELECTROCARDIOFONOGRAFO</t>
  </si>
  <si>
    <t>53223477</t>
  </si>
  <si>
    <t>ELECTROCARDIOGRAFO</t>
  </si>
  <si>
    <t>53223524</t>
  </si>
  <si>
    <t>ELECTROCARDIOGRAFO COMPUTARIZADO</t>
  </si>
  <si>
    <t>53223572</t>
  </si>
  <si>
    <t>ELECTROCAUTERIO</t>
  </si>
  <si>
    <t>53223603</t>
  </si>
  <si>
    <t>ELECTROCOCLEOGRAFO</t>
  </si>
  <si>
    <t>53223634</t>
  </si>
  <si>
    <t>ELECTRODERMATOMO</t>
  </si>
  <si>
    <t>53223667</t>
  </si>
  <si>
    <t>ELECTROENCEFALOGRAFO</t>
  </si>
  <si>
    <t>67500889</t>
  </si>
  <si>
    <t>ELECTROEROSIONADORA</t>
  </si>
  <si>
    <t>53223672</t>
  </si>
  <si>
    <t>ELECTROFORESIS COMPUTARIZADO</t>
  </si>
  <si>
    <t>53223677</t>
  </si>
  <si>
    <t>ELECTROFOTOMETRO</t>
  </si>
  <si>
    <t>60223529</t>
  </si>
  <si>
    <t>ELECTROGONIOMETRO</t>
  </si>
  <si>
    <t>60223557</t>
  </si>
  <si>
    <t>ELECTROMETRO</t>
  </si>
  <si>
    <t>53223682</t>
  </si>
  <si>
    <t>ELECTROMIOGRAFO</t>
  </si>
  <si>
    <t>53223687</t>
  </si>
  <si>
    <t>ELECTROMIOGRAFO Y POTENCIALES EVOCADOS</t>
  </si>
  <si>
    <t>53223692</t>
  </si>
  <si>
    <t>ELECTRORETINOGRAFO</t>
  </si>
  <si>
    <t>60223585</t>
  </si>
  <si>
    <t>ELECTROSCOPIO</t>
  </si>
  <si>
    <t>04222906</t>
  </si>
  <si>
    <t>ELEVADOR DE GRANOS</t>
  </si>
  <si>
    <t>67223539</t>
  </si>
  <si>
    <t>ELEVADOR DE LABORATORIO</t>
  </si>
  <si>
    <t>95222884</t>
  </si>
  <si>
    <t>ELEVADOR DE SONIDO</t>
  </si>
  <si>
    <t>95222922</t>
  </si>
  <si>
    <t>ELEVADOR DE VOLTAJE</t>
  </si>
  <si>
    <t>95222960</t>
  </si>
  <si>
    <t>ELEVADOR MANUAL</t>
  </si>
  <si>
    <t>04223001</t>
  </si>
  <si>
    <t>ELEVADOR NEUMATICO CON CICLON PARA PLANTAS AROMATICAS</t>
  </si>
  <si>
    <t>67223550</t>
  </si>
  <si>
    <t>ELEVADOR PARA PROYECTOR/TELEVISOR Y OTROS</t>
  </si>
  <si>
    <t>53223694</t>
  </si>
  <si>
    <t>ELEVADOR PORTATIL DE PACIENTE</t>
  </si>
  <si>
    <t>67223573</t>
  </si>
  <si>
    <t>ELIMINADOR DE REVESTIMIENTO</t>
  </si>
  <si>
    <t>67713750</t>
  </si>
  <si>
    <t>EMBARCACION DE PESCA FLUVIAL</t>
  </si>
  <si>
    <t>67713900</t>
  </si>
  <si>
    <t>EMBARCACION DE REMOS DE RECREO</t>
  </si>
  <si>
    <t>67714050</t>
  </si>
  <si>
    <t>EMBARCACION DEPORTIVA Y DE RECREO FLUVIAL</t>
  </si>
  <si>
    <t>67714200</t>
  </si>
  <si>
    <t>EMBARCACION PARA EXTINCION DE INCENDIOS</t>
  </si>
  <si>
    <t>95222978</t>
  </si>
  <si>
    <t>EMBEBEDOR/DESEMBEBEDOR DE AUDIO</t>
  </si>
  <si>
    <t>67500930</t>
  </si>
  <si>
    <t>EMBOLSADOR</t>
  </si>
  <si>
    <t>67500933</t>
  </si>
  <si>
    <t>EMBUTIDORA</t>
  </si>
  <si>
    <t>67223618</t>
  </si>
  <si>
    <t>EMISOR DE RADIACION</t>
  </si>
  <si>
    <t>04223096</t>
  </si>
  <si>
    <t>EMPACADORA DE ALGODON</t>
  </si>
  <si>
    <t>67500934</t>
  </si>
  <si>
    <t>EMPACADORA DE FORRAJE</t>
  </si>
  <si>
    <t>67223707</t>
  </si>
  <si>
    <t>95222997</t>
  </si>
  <si>
    <t>EMPALMADOR DE CINTA</t>
  </si>
  <si>
    <t>95223035</t>
  </si>
  <si>
    <t>EMPALMADOR DE FIBRA OPTICA</t>
  </si>
  <si>
    <t>67714350</t>
  </si>
  <si>
    <t>EMPUJADOR</t>
  </si>
  <si>
    <t>53223697</t>
  </si>
  <si>
    <t>ENCAPSULADORA AUTOMATICA</t>
  </si>
  <si>
    <t>53223699</t>
  </si>
  <si>
    <t>ENCAPSULADORA MANUAL</t>
  </si>
  <si>
    <t>67223729</t>
  </si>
  <si>
    <t>ENCORCHADORA MANUAL</t>
  </si>
  <si>
    <t>53223702</t>
  </si>
  <si>
    <t>ENDOSCOPIO</t>
  </si>
  <si>
    <t>11223317</t>
  </si>
  <si>
    <t>ENFRIADOR DE AIRE</t>
  </si>
  <si>
    <t>67223740</t>
  </si>
  <si>
    <t>ENFRIADOR DE LECHE MATERNA</t>
  </si>
  <si>
    <t>67223751</t>
  </si>
  <si>
    <t>ENFRIADOR DE PLACAS - INTERCAMBIADOR DE CALOR A PLACAS</t>
  </si>
  <si>
    <t>67223796</t>
  </si>
  <si>
    <t>ENGRAPADOR INDUSTRIAL</t>
  </si>
  <si>
    <t>67223818</t>
  </si>
  <si>
    <t>ENGRAPADORA DE TENAZA NEUMATICA</t>
  </si>
  <si>
    <t>67500935</t>
  </si>
  <si>
    <t>ENGRAPADORA, DOBLADORA Y GUILLOTINA</t>
  </si>
  <si>
    <t>67223841</t>
  </si>
  <si>
    <t>67500937</t>
  </si>
  <si>
    <t>ENLLANTADORA</t>
  </si>
  <si>
    <t>67223885</t>
  </si>
  <si>
    <t>ENMICADORA</t>
  </si>
  <si>
    <t>67223907</t>
  </si>
  <si>
    <t>ENROLLADOR DE FIBRA - FIBROSAMPLER</t>
  </si>
  <si>
    <t>67223929</t>
  </si>
  <si>
    <t>ENROLLADORA DE FLEJES LAMINADOS</t>
  </si>
  <si>
    <t>67223951</t>
  </si>
  <si>
    <t>ENSANCHADOR DE ANILLOS</t>
  </si>
  <si>
    <t>67500940</t>
  </si>
  <si>
    <t>ENSANCHADORA DE CALZADO - ENSANCHADORA DE CUERO</t>
  </si>
  <si>
    <t>67500941</t>
  </si>
  <si>
    <t>ENSOBRADORA DE REVISTAS Y OTROS</t>
  </si>
  <si>
    <t>46224192</t>
  </si>
  <si>
    <t>ENTRENADOR DE ANTENAS</t>
  </si>
  <si>
    <t>53223703</t>
  </si>
  <si>
    <t>ENTRENADOR PARA ATENCION DE LA TRAQUEOSTOMIA</t>
  </si>
  <si>
    <t>53223704</t>
  </si>
  <si>
    <t>ENTRENADOR PARA AUTOEXAMINACION DE MAMAS</t>
  </si>
  <si>
    <t>53223705</t>
  </si>
  <si>
    <t>ENTRENADOR PARA LIMPIEZA Y CAMBIO DE APOSITOS DE ULCERAS</t>
  </si>
  <si>
    <t>67500942</t>
  </si>
  <si>
    <t>ENVOLVEDORA DE PALETAS</t>
  </si>
  <si>
    <t>04223191</t>
  </si>
  <si>
    <t>EPIDIOSCOPE</t>
  </si>
  <si>
    <t>67223974</t>
  </si>
  <si>
    <t>EPLIRRADIADORA ELECTRICA</t>
  </si>
  <si>
    <t>53223707</t>
  </si>
  <si>
    <t>EQUIPO ABLANDADOR DE AGUA</t>
  </si>
  <si>
    <t>67224064</t>
  </si>
  <si>
    <t>EQUIPO ACELERADOR DE NEUTRONES</t>
  </si>
  <si>
    <t>95223047</t>
  </si>
  <si>
    <t>EQUIPO ADF</t>
  </si>
  <si>
    <t>95223053</t>
  </si>
  <si>
    <t>EQUIPO ADMINISTRADOR DE ANCHO DE BANDA - BANDWIDTH MANAGER</t>
  </si>
  <si>
    <t>67224153</t>
  </si>
  <si>
    <t>EQUIPO ALFA NUCLEAR</t>
  </si>
  <si>
    <t>04223239</t>
  </si>
  <si>
    <t>EQUIPO AMAMANTADOR</t>
  </si>
  <si>
    <t>88222318</t>
  </si>
  <si>
    <t>EQUIPO ANTIFRAGMENTARIO</t>
  </si>
  <si>
    <t>53223711</t>
  </si>
  <si>
    <t>EQUIPO AUTOMATIZADO DETECCION DE PATOGENOS</t>
  </si>
  <si>
    <t>53223713</t>
  </si>
  <si>
    <t>EQUIPO AUTOMATIZADO DETECCION DE SENSIBILIDAD ANTIMICROBIANA</t>
  </si>
  <si>
    <t>53223708</t>
  </si>
  <si>
    <t>EQUIPO BASICO DE ESTEREOTAXIA</t>
  </si>
  <si>
    <t>53223712</t>
  </si>
  <si>
    <t>EQUIPO BIOANALIZADOR</t>
  </si>
  <si>
    <t>53223709</t>
  </si>
  <si>
    <t>EQUIPO CALENTADOR TELESCOPICO</t>
  </si>
  <si>
    <t>53223710</t>
  </si>
  <si>
    <t>EQUIPO CEFALORAQUIDEO</t>
  </si>
  <si>
    <t>95223077</t>
  </si>
  <si>
    <t>EQUIPO CERTIFICADOR DE CABLEADO ESTRUCTURADO</t>
  </si>
  <si>
    <t>25221464</t>
  </si>
  <si>
    <t>EQUIPO CLORADOR</t>
  </si>
  <si>
    <t>67500944</t>
  </si>
  <si>
    <t>EQUIPO CLORINADOR</t>
  </si>
  <si>
    <t>53223738</t>
  </si>
  <si>
    <t>EQUIPO COMPARADOR DE HUELLAS</t>
  </si>
  <si>
    <t>53223750</t>
  </si>
  <si>
    <t>EQUIPO COMPARADOR PORTATIL PARA PRUEBAS</t>
  </si>
  <si>
    <t>46224246</t>
  </si>
  <si>
    <t>EQUIPO COMPUTARIZADO SIMULADOR DE CONTROL DE PROCESOS</t>
  </si>
  <si>
    <t>60223599</t>
  </si>
  <si>
    <t>EQUIPO CON PENDULO PARA PRUEBA DE RESISTENCIA Y ESTABILIDAD</t>
  </si>
  <si>
    <t>53223756</t>
  </si>
  <si>
    <t>EQUIPO CONECTOR ESTERIL DE TUBULADURA</t>
  </si>
  <si>
    <t>95223056</t>
  </si>
  <si>
    <t>EQUIPO CRIPTOGRAFICO</t>
  </si>
  <si>
    <t>60223614</t>
  </si>
  <si>
    <t>EQUIPO CROMATOGRAFICO</t>
  </si>
  <si>
    <t>95223059</t>
  </si>
  <si>
    <t>EQUIPO CSAS CONTROL DE SISTEMA DE AUMENTACION ESTABILIZACION</t>
  </si>
  <si>
    <t>67224264</t>
  </si>
  <si>
    <t>EQUIPO DE ABRASION</t>
  </si>
  <si>
    <t>60223618</t>
  </si>
  <si>
    <t>EQUIPO DE AFINAMIENTO</t>
  </si>
  <si>
    <t>04223287</t>
  </si>
  <si>
    <t>EQUIPO DE AFORO</t>
  </si>
  <si>
    <t>11223366</t>
  </si>
  <si>
    <t>EQUIPO DE AIRE ACONDICIONADO DE PRECISION</t>
  </si>
  <si>
    <t>67224242</t>
  </si>
  <si>
    <t>EQUIPO DE AIRE AUTOCONTENIDO</t>
  </si>
  <si>
    <t>46224354</t>
  </si>
  <si>
    <t>EQUIPO DE ALARMA Y PROTECCION</t>
  </si>
  <si>
    <t>53223759</t>
  </si>
  <si>
    <t>EQUIPO DE ALTA FRECUENCIA FACIAL PORTATIL</t>
  </si>
  <si>
    <t>53223763</t>
  </si>
  <si>
    <t>EQUIPO DE ANESTESIA</t>
  </si>
  <si>
    <t>53223794</t>
  </si>
  <si>
    <t>EQUIPO DE ANGIOPLASTIA</t>
  </si>
  <si>
    <t>67224286</t>
  </si>
  <si>
    <t>EQUIPO DE ASPIRACION PARA SOLDADURA</t>
  </si>
  <si>
    <t>95223066</t>
  </si>
  <si>
    <t>EQUIPO DE AUDIOCONFERENCIA</t>
  </si>
  <si>
    <t>53223809</t>
  </si>
  <si>
    <t>EQUIPO DE AUTOCOLORACION</t>
  </si>
  <si>
    <t>74082487</t>
  </si>
  <si>
    <t>EQUIPO DE AUTOSERVICIO</t>
  </si>
  <si>
    <t>67224331</t>
  </si>
  <si>
    <t>53223825</t>
  </si>
  <si>
    <t>EQUIPO DE BETATERAPIA</t>
  </si>
  <si>
    <t>53223833</t>
  </si>
  <si>
    <t>EQUIPO DE BIOFISICA COMPUTARIZADO</t>
  </si>
  <si>
    <t>53223837</t>
  </si>
  <si>
    <t>EQUIPO DE BIOIMPEDANCIA</t>
  </si>
  <si>
    <t>53223841</t>
  </si>
  <si>
    <t>EQUIPO DE BRAQUITERAPIA</t>
  </si>
  <si>
    <t>53223858</t>
  </si>
  <si>
    <t>EQUIPO DE CALEFACCION PARA RECIEN NACIDO</t>
  </si>
  <si>
    <t>53223869</t>
  </si>
  <si>
    <t>EQUIPO DE CARBOXITERAPIA</t>
  </si>
  <si>
    <t>67224420</t>
  </si>
  <si>
    <t>EQUIPO DE CARBURO</t>
  </si>
  <si>
    <t>95223073</t>
  </si>
  <si>
    <t>EQUIPO DE CARGA FANTASMA</t>
  </si>
  <si>
    <t>60223620</t>
  </si>
  <si>
    <t>EQUIPO DE CARGA PUNTUAL DIGITAL</t>
  </si>
  <si>
    <t>53223881</t>
  </si>
  <si>
    <t>EQUIPO DE CATETERISMO</t>
  </si>
  <si>
    <t>53223905</t>
  </si>
  <si>
    <t>EQUIPO DE CAVITRON</t>
  </si>
  <si>
    <t>67224464</t>
  </si>
  <si>
    <t>EQUIPO DE CIANURACION</t>
  </si>
  <si>
    <t>95223082</t>
  </si>
  <si>
    <t>EQUIPO DE CINE EN CASA - HOME THEATER</t>
  </si>
  <si>
    <t>53224000</t>
  </si>
  <si>
    <t>EQUIPO DE CIRUGIA POR ARTROSCOPIA</t>
  </si>
  <si>
    <t>53224048</t>
  </si>
  <si>
    <t>EQUIPO DE COAGULACION</t>
  </si>
  <si>
    <t>53224053</t>
  </si>
  <si>
    <t>EQUIPO DE COBALTOTERAPIA</t>
  </si>
  <si>
    <t>60223623</t>
  </si>
  <si>
    <t>EQUIPO DE COMPRESION</t>
  </si>
  <si>
    <t>95223085</t>
  </si>
  <si>
    <t>EQUIPO DE COMUNICACION LAN</t>
  </si>
  <si>
    <t>95223088</t>
  </si>
  <si>
    <t>EQUIPO DE COMUNICACION WAN</t>
  </si>
  <si>
    <t>60223627</t>
  </si>
  <si>
    <t>EQUIPO DE CONDUCTIVIDAD TERMICA</t>
  </si>
  <si>
    <t>11223416</t>
  </si>
  <si>
    <t>EQUIPO DE CONGELACION DE EMBRIONES</t>
  </si>
  <si>
    <t>60223632</t>
  </si>
  <si>
    <t>EQUIPO DE CONSOLIDACION</t>
  </si>
  <si>
    <t>74082580</t>
  </si>
  <si>
    <t>EQUIPO DE CONTROL DE ACCESO</t>
  </si>
  <si>
    <t>74082600</t>
  </si>
  <si>
    <t>EQUIPO DE CONTROL DE ACCESO BIOMETRICO</t>
  </si>
  <si>
    <t>74082618</t>
  </si>
  <si>
    <t>EQUIPO DE CONTROL DE MANDO PARA MAQUINAS</t>
  </si>
  <si>
    <t>53224059</t>
  </si>
  <si>
    <t>EQUIPO DE CRIOCIRUGIA</t>
  </si>
  <si>
    <t>53224071</t>
  </si>
  <si>
    <t>EQUIPO DE CRIOTERAPIA</t>
  </si>
  <si>
    <t>67224509</t>
  </si>
  <si>
    <t>EQUIPO DE CROMATOGRAFIA</t>
  </si>
  <si>
    <t>95223092</t>
  </si>
  <si>
    <t>EQUIPO DE DATACONFERENCIA</t>
  </si>
  <si>
    <t>60223637</t>
  </si>
  <si>
    <t>EQUIPO DE DEMOSTRACION AERODINAMICA</t>
  </si>
  <si>
    <t>53224094</t>
  </si>
  <si>
    <t>EQUIPO DE DERMABRACION</t>
  </si>
  <si>
    <t>67224520</t>
  </si>
  <si>
    <t>EQUIPO DE DESCARGA EN ORIFICIOS</t>
  </si>
  <si>
    <t>60223642</t>
  </si>
  <si>
    <t>EQUIPO DE DESTILACION AUTOMATICA</t>
  </si>
  <si>
    <t>53224117</t>
  </si>
  <si>
    <t>EQUIPO DE DIATERMIA</t>
  </si>
  <si>
    <t>53224143</t>
  </si>
  <si>
    <t>EQUIPO DE DISTRIBUCION DE AIRE COMPRIMIDO</t>
  </si>
  <si>
    <t>53224190</t>
  </si>
  <si>
    <t>EQUIPO DE DRENAJE</t>
  </si>
  <si>
    <t>53224214</t>
  </si>
  <si>
    <t>EQUIPO DE ELECTROACUPUNTURA</t>
  </si>
  <si>
    <t>53224226</t>
  </si>
  <si>
    <t>EQUIPO DE ELECTROANALGESIA</t>
  </si>
  <si>
    <t>53224238</t>
  </si>
  <si>
    <t>EQUIPO DE ELECTROCOAGULACION</t>
  </si>
  <si>
    <t>53224334</t>
  </si>
  <si>
    <t>EQUIPO DE ELECTROFORESIS</t>
  </si>
  <si>
    <t>67224531</t>
  </si>
  <si>
    <t>EQUIPO DE ELECTROLISIS</t>
  </si>
  <si>
    <t>53224381</t>
  </si>
  <si>
    <t>EQUIPO DE ELECTROLISIS TERAPEUTICO</t>
  </si>
  <si>
    <t>53224397</t>
  </si>
  <si>
    <t>EQUIPO DE ELECTROTERAPIA DE CORRIENTES MULTIPLES</t>
  </si>
  <si>
    <t>67224554</t>
  </si>
  <si>
    <t>EQUIPO DE ENCARRILAR</t>
  </si>
  <si>
    <t>53224405</t>
  </si>
  <si>
    <t>EQUIPO DE ENDOSCOPIA</t>
  </si>
  <si>
    <t>67224556</t>
  </si>
  <si>
    <t>EQUIPO DE ENGRASE CON CARRETE DE PARED</t>
  </si>
  <si>
    <t>95223111</t>
  </si>
  <si>
    <t>EQUIPO DE ENLACE LINK</t>
  </si>
  <si>
    <t>60223645</t>
  </si>
  <si>
    <t>EQUIPO DE ENSAYO DE COLISION Y CINEMATICA</t>
  </si>
  <si>
    <t>60223646</t>
  </si>
  <si>
    <t>EQUIPO DE ENSAYO DE PENETRACION ESTANDAR</t>
  </si>
  <si>
    <t>53224413</t>
  </si>
  <si>
    <t>EQUIPO DE ERGOMETRIA</t>
  </si>
  <si>
    <t>53224429</t>
  </si>
  <si>
    <t>EQUIPO DE ESPECTROPAOTOMETER</t>
  </si>
  <si>
    <t>60223647</t>
  </si>
  <si>
    <t>EQUIPO DE EULEN</t>
  </si>
  <si>
    <t>67224559</t>
  </si>
  <si>
    <t>EQUIPO DE EVALUACION VOCACIONAL MOVIL</t>
  </si>
  <si>
    <t>67224565</t>
  </si>
  <si>
    <t>EQUIPO DE EXTRACCION</t>
  </si>
  <si>
    <t>67224570</t>
  </si>
  <si>
    <t>EQUIPO DE FERMENTACION</t>
  </si>
  <si>
    <t>67224573</t>
  </si>
  <si>
    <t>EQUIPO DE FILTRACION POR MEMBRANA</t>
  </si>
  <si>
    <t>53224477</t>
  </si>
  <si>
    <t>EQUIPO DE FISIOTERAPIA</t>
  </si>
  <si>
    <t>53224482</t>
  </si>
  <si>
    <t>EQUIPO DE FLEBOGRAFIA</t>
  </si>
  <si>
    <t>53224488</t>
  </si>
  <si>
    <t>EQUIPO DE FLUORESCENCIA</t>
  </si>
  <si>
    <t>53224489</t>
  </si>
  <si>
    <t>EQUIPO DE FONOCARDIOGRAFIA</t>
  </si>
  <si>
    <t>53224491</t>
  </si>
  <si>
    <t>EQUIPO DE FOTOMICROSCOPIA</t>
  </si>
  <si>
    <t>53224494</t>
  </si>
  <si>
    <t>EQUIPO DE FOTOPOLIMERIZACION</t>
  </si>
  <si>
    <t>60223649</t>
  </si>
  <si>
    <t>EQUIPO DE FOTORADIOGRAFIA</t>
  </si>
  <si>
    <t>53224500</t>
  </si>
  <si>
    <t>EQUIPO DE FOTOROENTGEN</t>
  </si>
  <si>
    <t>53224524</t>
  </si>
  <si>
    <t>EQUIPO DE FOTOTERAPIA</t>
  </si>
  <si>
    <t>53224537</t>
  </si>
  <si>
    <t>EQUIPO DE GAMMATERAPIA</t>
  </si>
  <si>
    <t>81224536</t>
  </si>
  <si>
    <t>EQUIPO DE GIMNASIO MULTIUSOS</t>
  </si>
  <si>
    <t>95223129</t>
  </si>
  <si>
    <t>EQUIPO DE GIRO DIRECCIONAL</t>
  </si>
  <si>
    <t>53224550</t>
  </si>
  <si>
    <t>EQUIPO DE HEMODIALISIS</t>
  </si>
  <si>
    <t>53224563</t>
  </si>
  <si>
    <t>EQUIPO DE HEMODINAMICA</t>
  </si>
  <si>
    <t>53224566</t>
  </si>
  <si>
    <t>EQUIPO DE HIBRIDACION REVERSA</t>
  </si>
  <si>
    <t>53224569</t>
  </si>
  <si>
    <t>EQUIPO DE HIDROTRACK</t>
  </si>
  <si>
    <t>53224576</t>
  </si>
  <si>
    <t>EQUIPO DE HIPOTERMIA</t>
  </si>
  <si>
    <t>53224579</t>
  </si>
  <si>
    <t>EQUIPO DE HISTEROSALPINGOGRAFIA</t>
  </si>
  <si>
    <t>60223652</t>
  </si>
  <si>
    <t>EQUIPO DE HOLOGRAFIA</t>
  </si>
  <si>
    <t>46224785</t>
  </si>
  <si>
    <t>EQUIPO DE ILUMINACION DE EMERGENCIA</t>
  </si>
  <si>
    <t>67224576</t>
  </si>
  <si>
    <t>EQUIPO DE IMPACTO</t>
  </si>
  <si>
    <t>53224580</t>
  </si>
  <si>
    <t>EQUIPO DE INMUNOHEMATOLOGIA</t>
  </si>
  <si>
    <t>04223350</t>
  </si>
  <si>
    <t>EQUIPO DE INSEMINACION</t>
  </si>
  <si>
    <t>60223654</t>
  </si>
  <si>
    <t>EQUIPO DE LABORATORIO ANALISIS DE MARCHA</t>
  </si>
  <si>
    <t>53224582</t>
  </si>
  <si>
    <t>EQUIPO DE LAPAROSCOPIA</t>
  </si>
  <si>
    <t>53224585</t>
  </si>
  <si>
    <t>EQUIPO DE LAPAROSCOPIA E HISTEROSCOPIA</t>
  </si>
  <si>
    <t>67224581</t>
  </si>
  <si>
    <t>EQUIPO DE LAVADO EN CALIENTE</t>
  </si>
  <si>
    <t>04223381</t>
  </si>
  <si>
    <t>EQUIPO DE LAVADO Y FUMIGACION</t>
  </si>
  <si>
    <t>60223656</t>
  </si>
  <si>
    <t>EQUIPO DE LIMITE PLASTICO</t>
  </si>
  <si>
    <t>95223138</t>
  </si>
  <si>
    <t>EQUIPO DE LINEA DE ABONADO DIGITAL ASIMETRICA - ADSL</t>
  </si>
  <si>
    <t>46224838</t>
  </si>
  <si>
    <t>EQUIPO DE LUCES PORTATIL</t>
  </si>
  <si>
    <t>60223663</t>
  </si>
  <si>
    <t>EQUIPO DE LUMINISCENCIA</t>
  </si>
  <si>
    <t>53224589</t>
  </si>
  <si>
    <t>EQUIPO DE MAGNETOTERAPIA</t>
  </si>
  <si>
    <t>53224590</t>
  </si>
  <si>
    <t>EQUIPO DE MEDICION DE CUBITO CARDIACO</t>
  </si>
  <si>
    <t>60223671</t>
  </si>
  <si>
    <t>EQUIPO DE MEDICION PARA CONTAMINACION AMBIENTAL</t>
  </si>
  <si>
    <t>60223678</t>
  </si>
  <si>
    <t>EQUIPO DE MEDICION TRIDIMENSIONAL DE DEFORMACIONES</t>
  </si>
  <si>
    <t>60223685</t>
  </si>
  <si>
    <t>EQUIPO DE MICROMETODO PARA ANALISIS</t>
  </si>
  <si>
    <t>95223148</t>
  </si>
  <si>
    <t>EQUIPO DE MICROONDAS</t>
  </si>
  <si>
    <t>53224591</t>
  </si>
  <si>
    <t>EQUIPO DE NEUMOPELVIGRAFIA</t>
  </si>
  <si>
    <t>53224593</t>
  </si>
  <si>
    <t>EQUIPO DE NEUMOPERITONEO AUTOMATICO</t>
  </si>
  <si>
    <t>53224594</t>
  </si>
  <si>
    <t>EQUIPO DE NEUROCIRUGIA PARA GRABAR DATOS</t>
  </si>
  <si>
    <t>60223692</t>
  </si>
  <si>
    <t>EQUIPO DE NIVELACION DE SUELOS</t>
  </si>
  <si>
    <t>60223694</t>
  </si>
  <si>
    <t>EQUIPO DE OPTICA GEOMETRICA</t>
  </si>
  <si>
    <t>60223696</t>
  </si>
  <si>
    <t>EQUIPO DE OPTICA ONDULATORIA</t>
  </si>
  <si>
    <t>04223413</t>
  </si>
  <si>
    <t>53224595</t>
  </si>
  <si>
    <t>EQUIPO DE OSMOSIS</t>
  </si>
  <si>
    <t>53224602</t>
  </si>
  <si>
    <t>EQUIPO DE OSMOSIS REVERSA</t>
  </si>
  <si>
    <t>53224619</t>
  </si>
  <si>
    <t>EQUIPO DE OXIGENOTERAPIA</t>
  </si>
  <si>
    <t>67224587</t>
  </si>
  <si>
    <t>EQUIPO DE PERDIDAS DE CARGA EN TUBERIAS</t>
  </si>
  <si>
    <t>60223699</t>
  </si>
  <si>
    <t>EQUIPO DE PERMEABILIDAD</t>
  </si>
  <si>
    <t>95223167</t>
  </si>
  <si>
    <t>EQUIPO DE PILOTO AUTOMATICO</t>
  </si>
  <si>
    <t>95223186</t>
  </si>
  <si>
    <t>EQUIPO DE POSICIONAMIENTO - GPS</t>
  </si>
  <si>
    <t>53224634</t>
  </si>
  <si>
    <t>EQUIPO DE PROFILAXIA</t>
  </si>
  <si>
    <t>88222421</t>
  </si>
  <si>
    <t>EQUIPO DE PROTECCION EMPLOMADO PARA RAYOS X</t>
  </si>
  <si>
    <t>95223205</t>
  </si>
  <si>
    <t>EQUIPO DE PROYECCION AL AIRE LIBRE</t>
  </si>
  <si>
    <t>60223713</t>
  </si>
  <si>
    <t>EQUIPO DE PRUEBA DE ARRANQUE DE PERNOS</t>
  </si>
  <si>
    <t>95223224</t>
  </si>
  <si>
    <t>EQUIPO DE PRUEBA DE CARGA DE RUIDO</t>
  </si>
  <si>
    <t>95223243</t>
  </si>
  <si>
    <t>EQUIPO DE PRUEBA EN LINEA</t>
  </si>
  <si>
    <t>95223262</t>
  </si>
  <si>
    <t>EQUIPO DE RADAR</t>
  </si>
  <si>
    <t>95223300</t>
  </si>
  <si>
    <t>EQUIPO DE RADIO</t>
  </si>
  <si>
    <t>95223318</t>
  </si>
  <si>
    <t>EQUIPO DE RADIO ALTIMETRO</t>
  </si>
  <si>
    <t>95223337</t>
  </si>
  <si>
    <t>EQUIPO DE RADIO MOVIL</t>
  </si>
  <si>
    <t>53224650</t>
  </si>
  <si>
    <t>EQUIPO DE RADIODIAGNOSTICO</t>
  </si>
  <si>
    <t>53224681</t>
  </si>
  <si>
    <t>EQUIPO DE RADIOTERAPIA</t>
  </si>
  <si>
    <t>53224697</t>
  </si>
  <si>
    <t>EQUIPO DE RADIOVISIOGRAFIA</t>
  </si>
  <si>
    <t>67224599</t>
  </si>
  <si>
    <t>EQUIPO DE RAYOS INFRARROJOS</t>
  </si>
  <si>
    <t>53224714</t>
  </si>
  <si>
    <t>EQUIPO DE RAYOS LASER</t>
  </si>
  <si>
    <t>67224688</t>
  </si>
  <si>
    <t>EQUIPO DE RAYOS ULTRAVIOLETA</t>
  </si>
  <si>
    <t>67224777</t>
  </si>
  <si>
    <t>EQUIPO DE RAYOS X</t>
  </si>
  <si>
    <t>53224722</t>
  </si>
  <si>
    <t>EQUIPO DE RAYOS X DENTAL</t>
  </si>
  <si>
    <t>53224730</t>
  </si>
  <si>
    <t>EQUIPO DE RAYOS X PARA RADIOGRAFIA Y FLUOROSCOPIA</t>
  </si>
  <si>
    <t>60223727</t>
  </si>
  <si>
    <t>EQUIPO DE REFRACCION SISMICA</t>
  </si>
  <si>
    <t>11223465</t>
  </si>
  <si>
    <t>EQUIPO DE REFRIGERACION PARA MAGNETO</t>
  </si>
  <si>
    <t>67224821</t>
  </si>
  <si>
    <t>EQUIPO DE REHABILITACION COGNITIVA</t>
  </si>
  <si>
    <t>53224734</t>
  </si>
  <si>
    <t>EQUIPO DE RESECCION TRANSVERSAL</t>
  </si>
  <si>
    <t>60223728</t>
  </si>
  <si>
    <t>EQUIPO DE RESONANCIA DEL SPIN ELECTRON</t>
  </si>
  <si>
    <t>53224738</t>
  </si>
  <si>
    <t>EQUIPO DE RESONANCIA MAGNETICA</t>
  </si>
  <si>
    <t>04223477</t>
  </si>
  <si>
    <t>EQUIPO DE RIEGO POR ASPERSION</t>
  </si>
  <si>
    <t>04223667</t>
  </si>
  <si>
    <t>EQUIPO DE RIEGO POR GOTEO</t>
  </si>
  <si>
    <t>04223858</t>
  </si>
  <si>
    <t>EQUIPO DE RIEGO POR MICRO ASPERSION</t>
  </si>
  <si>
    <t>53224742</t>
  </si>
  <si>
    <t>EQUIPO DE SIALOGRAFIA</t>
  </si>
  <si>
    <t>67224866</t>
  </si>
  <si>
    <t>EQUIPO DE SISTEMA BIOTRON</t>
  </si>
  <si>
    <t>95223356</t>
  </si>
  <si>
    <t>EQUIPO DE SISTEMA DE POSICION EN TIERRA</t>
  </si>
  <si>
    <t>95223365</t>
  </si>
  <si>
    <t>EQUIPO DE SISTEMA INVERSOR</t>
  </si>
  <si>
    <t>67224955</t>
  </si>
  <si>
    <t>EQUIPO DE SOLDADURA</t>
  </si>
  <si>
    <t>95223375</t>
  </si>
  <si>
    <t>EQUIPO DE SONIDO</t>
  </si>
  <si>
    <t>53224746</t>
  </si>
  <si>
    <t>EQUIPO DE SUCCION E IRRIGACION</t>
  </si>
  <si>
    <t>53224754</t>
  </si>
  <si>
    <t>EQUIPO DE SUCCION ENDOSCOPICA</t>
  </si>
  <si>
    <t>53224756</t>
  </si>
  <si>
    <t>EQUIPO DE TELETERMOMETRO</t>
  </si>
  <si>
    <t>53224758</t>
  </si>
  <si>
    <t>EQUIPO DE THEREAD MILL</t>
  </si>
  <si>
    <t>53224762</t>
  </si>
  <si>
    <t>EQUIPO DE TRACCION (OTROS)</t>
  </si>
  <si>
    <t>53224766</t>
  </si>
  <si>
    <t>EQUIPO DE TRACCION CEFALICA</t>
  </si>
  <si>
    <t>53224770</t>
  </si>
  <si>
    <t>EQUIPO DE TRACCION CERVICAL</t>
  </si>
  <si>
    <t>53224774</t>
  </si>
  <si>
    <t>EQUIPO DE TRACCION CERVICAL Y LUMBAR</t>
  </si>
  <si>
    <t>53224778</t>
  </si>
  <si>
    <t>EQUIPO DE TRACCION LUMBAR</t>
  </si>
  <si>
    <t>53224786</t>
  </si>
  <si>
    <t>EQUIPO DE TRACCION PELVICA</t>
  </si>
  <si>
    <t>67224966</t>
  </si>
  <si>
    <t>EQUIPO DE TRASIEGO DE GLP</t>
  </si>
  <si>
    <t>67224977</t>
  </si>
  <si>
    <t>EQUIPO DE TRATAMIENTO DE AGUA</t>
  </si>
  <si>
    <t>67224999</t>
  </si>
  <si>
    <t>EQUIPO DE ULTRAFILTRACION</t>
  </si>
  <si>
    <t>67225022</t>
  </si>
  <si>
    <t>EQUIPO DE VACIO</t>
  </si>
  <si>
    <t>53224787</t>
  </si>
  <si>
    <t>EQUIPO DE VIDEO FOTOGRAFIA</t>
  </si>
  <si>
    <t>53224788</t>
  </si>
  <si>
    <t>EQUIPO DE VIDEO PARA CIRUGIA TORACICA</t>
  </si>
  <si>
    <t>95223384</t>
  </si>
  <si>
    <t>EQUIPO DE VIDEOCONFERENCIA</t>
  </si>
  <si>
    <t>60223730</t>
  </si>
  <si>
    <t>EQUIPO DE VISION DE PROFUNDIDAD</t>
  </si>
  <si>
    <t>95223394</t>
  </si>
  <si>
    <t>EQUIPO DECCA</t>
  </si>
  <si>
    <t>95223413</t>
  </si>
  <si>
    <t>EQUIPO DECODIFICADOR DE RECEPCION</t>
  </si>
  <si>
    <t>53224789</t>
  </si>
  <si>
    <t>EQUIPO DESTRUCTOR DE AGUJAS</t>
  </si>
  <si>
    <t>67225045</t>
  </si>
  <si>
    <t>EQUIPO DETECTOR DE EXPLOSIVOS</t>
  </si>
  <si>
    <t>95223416</t>
  </si>
  <si>
    <t>EQUIPO DIRECTOR DE VUELO</t>
  </si>
  <si>
    <t>95223422</t>
  </si>
  <si>
    <t>EQUIPO DOPPLER</t>
  </si>
  <si>
    <t>53224794</t>
  </si>
  <si>
    <t>EQUIPO DOPPLER DE FLUJO INTRACRANEAL</t>
  </si>
  <si>
    <t>53224802</t>
  </si>
  <si>
    <t>EQUIPO DOPPLER VASCULAR</t>
  </si>
  <si>
    <t>53224810</t>
  </si>
  <si>
    <t>EQUIPO DOSIFICADOR DE PRODUCTOS QUIMICOS</t>
  </si>
  <si>
    <t>60223732</t>
  </si>
  <si>
    <t>EQUIPO DUALISMO ONDA CORPUSCULO</t>
  </si>
  <si>
    <t>53224857</t>
  </si>
  <si>
    <t>EQUIPO DUALTIMER</t>
  </si>
  <si>
    <t>53224905</t>
  </si>
  <si>
    <t>EQUIPO ECOCARDIOGRAFO</t>
  </si>
  <si>
    <t>53225000</t>
  </si>
  <si>
    <t>EQUIPO ECOGRAFO - ULTRASONIDO</t>
  </si>
  <si>
    <t>60223734</t>
  </si>
  <si>
    <t>EQUIPO ELECTRICO PARA PRUEBAS DE JARRAS</t>
  </si>
  <si>
    <t>53225015</t>
  </si>
  <si>
    <t>EQUIPO ELECTROGALVANA</t>
  </si>
  <si>
    <t>53225030</t>
  </si>
  <si>
    <t>EQUIPO ELECTRONISTAGNIOMETRO</t>
  </si>
  <si>
    <t>04223953</t>
  </si>
  <si>
    <t>EQUIPO ELIMINADOR DE ESCAMAS</t>
  </si>
  <si>
    <t>53225047</t>
  </si>
  <si>
    <t>EQUIPO ELIMINADOR DE PIROGENOS</t>
  </si>
  <si>
    <t>53225095</t>
  </si>
  <si>
    <t>EQUIPO ENCEFALOGRAFO</t>
  </si>
  <si>
    <t>53225142</t>
  </si>
  <si>
    <t>EQUIPO ENDOLASER</t>
  </si>
  <si>
    <t>53225190</t>
  </si>
  <si>
    <t>EQUIPO ENEFALOGRAFO</t>
  </si>
  <si>
    <t>60223736</t>
  </si>
  <si>
    <t>EQUIPO ESFINGOLNANOMETRO</t>
  </si>
  <si>
    <t>95223425</t>
  </si>
  <si>
    <t>EQUIPO ESPAS</t>
  </si>
  <si>
    <t>60223738</t>
  </si>
  <si>
    <t>EQUIPO ESPESOMETRO</t>
  </si>
  <si>
    <t>53225286</t>
  </si>
  <si>
    <t>EQUIPO ESTIMULANTE - ELECTROSHOCK</t>
  </si>
  <si>
    <t>60223739</t>
  </si>
  <si>
    <t>EQUIPO EULER</t>
  </si>
  <si>
    <t>67225089</t>
  </si>
  <si>
    <t>EQUIPO FORMATIVO DE PAPEL</t>
  </si>
  <si>
    <t>53225381</t>
  </si>
  <si>
    <t>EQUIPO FOTOLLAMA</t>
  </si>
  <si>
    <t>67225134</t>
  </si>
  <si>
    <t>EQUIPO GAMMA PARA PERFILAJE</t>
  </si>
  <si>
    <t>67225223</t>
  </si>
  <si>
    <t>EQUIPO GAMMA PARA RADIOGRAFIA</t>
  </si>
  <si>
    <t>95223426</t>
  </si>
  <si>
    <t>EQUIPO GUARDIAN/PORTERO - GATEKEEPER</t>
  </si>
  <si>
    <t>67225312</t>
  </si>
  <si>
    <t>EQUIPO HIDRONEUMATICO</t>
  </si>
  <si>
    <t>67225334</t>
  </si>
  <si>
    <t>EQUIPO IDENTIFICADOR DE INSTANTANEAS</t>
  </si>
  <si>
    <t>95223428</t>
  </si>
  <si>
    <t>EQUIPO IDENTIFICADOR Y REGISTRADOR DE LLAMADAS</t>
  </si>
  <si>
    <t>95223429</t>
  </si>
  <si>
    <t>EQUIPO INMARSAT</t>
  </si>
  <si>
    <t>95223431</t>
  </si>
  <si>
    <t>EQUIPO INTELIGENTE DE COMUNICACIONES</t>
  </si>
  <si>
    <t>95223437</t>
  </si>
  <si>
    <t>EQUIPO INTERCOM</t>
  </si>
  <si>
    <t>53225388</t>
  </si>
  <si>
    <t>EQUIPO IRRIGADOR NASAL PULSATIL</t>
  </si>
  <si>
    <t>53225396</t>
  </si>
  <si>
    <t>EQUIPO LASERPUNTURA</t>
  </si>
  <si>
    <t>53225412</t>
  </si>
  <si>
    <t>EQUIPO LAVADOR QUIRURGICO DE MANO EN ESPUMA</t>
  </si>
  <si>
    <t>53225443</t>
  </si>
  <si>
    <t>EQUIPO LOCALIZADOR DE BANGESTER</t>
  </si>
  <si>
    <t>95223443</t>
  </si>
  <si>
    <t>EQUIPO LORAN C</t>
  </si>
  <si>
    <t>74082637</t>
  </si>
  <si>
    <t>EQUIPO MANEJADOR DE VOZ - CONMUTADOR DE VOZ</t>
  </si>
  <si>
    <t>95223419</t>
  </si>
  <si>
    <t>EQUIPO MEDIDOR DE DISTANCIA - DME</t>
  </si>
  <si>
    <t>53225476</t>
  </si>
  <si>
    <t>EQUIPO MICRO CENTRIFUGA</t>
  </si>
  <si>
    <t>53225459</t>
  </si>
  <si>
    <t>EQUIPO MICRONEBULIZADOR</t>
  </si>
  <si>
    <t>74222358</t>
  </si>
  <si>
    <t>EQUIPO MULTIFUNCIONAL COPIADORA IMPRESORA SCANNER Y/O FAX</t>
  </si>
  <si>
    <t>53225523</t>
  </si>
  <si>
    <t>EQUIPO MULTIFUNCIONAL DE PSICOMOTRICIDAD</t>
  </si>
  <si>
    <t>60223740</t>
  </si>
  <si>
    <t>EQUIPO MULTIFUNCIONAL PARA ENSAYOS DE SUELO</t>
  </si>
  <si>
    <t>95223451</t>
  </si>
  <si>
    <t>EQUIPO MULTIPLEXOR</t>
  </si>
  <si>
    <t>95223454</t>
  </si>
  <si>
    <t>EQUIPO NAVEGADOR</t>
  </si>
  <si>
    <t>53225547</t>
  </si>
  <si>
    <t>EQUIPO NAVEGADOR DETECTOR DE CANCER</t>
  </si>
  <si>
    <t>53225571</t>
  </si>
  <si>
    <t>EQUIPO NEBULIZADOR</t>
  </si>
  <si>
    <t>53225666</t>
  </si>
  <si>
    <t>EQUIPO ODONTOGRAFICO</t>
  </si>
  <si>
    <t>53225762</t>
  </si>
  <si>
    <t>EQUIPO OFTALMOLOGIA</t>
  </si>
  <si>
    <t>95223457</t>
  </si>
  <si>
    <t>EQUIPO OMEGA</t>
  </si>
  <si>
    <t>67225356</t>
  </si>
  <si>
    <t>EQUIPO ORDENADOR DE TURNO ELECTRONICO</t>
  </si>
  <si>
    <t>67225367</t>
  </si>
  <si>
    <t>EQUIPO OXIACETILENO</t>
  </si>
  <si>
    <t>11223515</t>
  </si>
  <si>
    <t>EQUIPO PARA AIRE ACONDICIONADO PORTATIL</t>
  </si>
  <si>
    <t>11223614</t>
  </si>
  <si>
    <t>EQUIPO PARA AIRE ACONDICIONADO TIPO DOMESTICO</t>
  </si>
  <si>
    <t>11224010</t>
  </si>
  <si>
    <t>EQUIPO PARA AIRE ACONDICIONADO TIPO INDUSTRIAL</t>
  </si>
  <si>
    <t>04224048</t>
  </si>
  <si>
    <t>EQUIPO PARA ANALISIS DE SUELOS</t>
  </si>
  <si>
    <t>53225793</t>
  </si>
  <si>
    <t>EQUIPO PARA ARTROSIS</t>
  </si>
  <si>
    <t>53225800</t>
  </si>
  <si>
    <t>53225801</t>
  </si>
  <si>
    <t>EQUIPO PARA CIRUGIA ENDOSCOPICA NASAL Y DE SENOS PARANASALES</t>
  </si>
  <si>
    <t>53225802</t>
  </si>
  <si>
    <t>EQUIPO PARA DETERMINACION DE FLUJO</t>
  </si>
  <si>
    <t>60223741</t>
  </si>
  <si>
    <t>EQUIPO PARA DETERMINAR EL PUNTO DE FUSION</t>
  </si>
  <si>
    <t>60223742</t>
  </si>
  <si>
    <t>EQUIPO PARA DETERMINAR EQUIVALENTE DE ARENA</t>
  </si>
  <si>
    <t>60223743</t>
  </si>
  <si>
    <t>EQUIPO PARA DETERMINAR LA CONSTANTE DE PLANCK</t>
  </si>
  <si>
    <t>46224892</t>
  </si>
  <si>
    <t>EQUIPO PARA DETERMINAR LA TENSION DE PASO Y CONTACTO</t>
  </si>
  <si>
    <t>67225372</t>
  </si>
  <si>
    <t>EQUIPO PARA DETERMINAR NITROGENO ORGANICO</t>
  </si>
  <si>
    <t>53225803</t>
  </si>
  <si>
    <t>EQUIPO PARA DIAGNOSTICO DENTAL</t>
  </si>
  <si>
    <t>53225804</t>
  </si>
  <si>
    <t>EQUIPO PARA ENUCLEACION</t>
  </si>
  <si>
    <t>67225374</t>
  </si>
  <si>
    <t>EQUIPO PARA ESTAMPAR</t>
  </si>
  <si>
    <t>60223744</t>
  </si>
  <si>
    <t>EQUIPO PARA ESTUDIO DE FRECUENCIAS ELECTROMAGNETICAS</t>
  </si>
  <si>
    <t>53225808</t>
  </si>
  <si>
    <t>EQUIPO PARA FABRICACION DE CONCENTRADOS PARA HEMODIALISIS</t>
  </si>
  <si>
    <t>67225376</t>
  </si>
  <si>
    <t>EQUIPO PARA FILTRADO DE MIEL</t>
  </si>
  <si>
    <t>74082646</t>
  </si>
  <si>
    <t>EQUIPO PARA FIRMA ELECTRONICA - PAD PARA FIRMA</t>
  </si>
  <si>
    <t>60223745</t>
  </si>
  <si>
    <t>EQUIPO PARA HALLAR CARGAS ELECTRICAS</t>
  </si>
  <si>
    <t>53225824</t>
  </si>
  <si>
    <t>EQUIPO PARA IMPLANTOLOGIA</t>
  </si>
  <si>
    <t>53644647</t>
  </si>
  <si>
    <t>EQUIPO PARA INMOVILIZACION DE COLUMNA</t>
  </si>
  <si>
    <t>53225840</t>
  </si>
  <si>
    <t>53225848</t>
  </si>
  <si>
    <t>EQUIPO PARA MAMOGRAFIA</t>
  </si>
  <si>
    <t>60223746</t>
  </si>
  <si>
    <t>EQUIPO PARA MEDICION DE EXPANSION LINEAL EN METALES</t>
  </si>
  <si>
    <t>60223748</t>
  </si>
  <si>
    <t>EQUIPO PARA MEDIR DEXTROSA</t>
  </si>
  <si>
    <t>60223747</t>
  </si>
  <si>
    <t>EQUIPO PARA MEDIR LA ESTANQUIDAD DEL CALZADO</t>
  </si>
  <si>
    <t>60223749</t>
  </si>
  <si>
    <t>EQUIPO PARA MEDIR RESISTENCIA ELECTRICA DE CALZADO</t>
  </si>
  <si>
    <t>60223752</t>
  </si>
  <si>
    <t>EQUIPO PARA MEDIR RIGIDEZ DEL CALZADO COMPLETO O LA SUELA</t>
  </si>
  <si>
    <t>60223750</t>
  </si>
  <si>
    <t>EQUIPO PARA MEDIR SUPERFICIE DE PIELES</t>
  </si>
  <si>
    <t>74082656</t>
  </si>
  <si>
    <t>EQUIPO PARA MOSTRAR DATOS - DATA DISPLAY</t>
  </si>
  <si>
    <t>53225850</t>
  </si>
  <si>
    <t>EQUIPO PARA MOVIMIENTO PASIVO CONTINUO</t>
  </si>
  <si>
    <t>53225852</t>
  </si>
  <si>
    <t>EQUIPO PARA NEUROCIRUGIA ESTEREOTACTICA</t>
  </si>
  <si>
    <t>60223751</t>
  </si>
  <si>
    <t>EQUIPO PARA OBSERVAR EFECTO HALL</t>
  </si>
  <si>
    <t>04224143</t>
  </si>
  <si>
    <t>EQUIPO PARA PESCA ELECTRICA - ELECTROFISHER</t>
  </si>
  <si>
    <t>53225854</t>
  </si>
  <si>
    <t>EQUIPO PARA PREPARAR MEDIOS DE CULTIVO</t>
  </si>
  <si>
    <t>67225378</t>
  </si>
  <si>
    <t>EQUIPO PARA PROBAR HERMITICIDAD DE CULATAS</t>
  </si>
  <si>
    <t>53225857</t>
  </si>
  <si>
    <t>EQUIPO PARA PROCESAR HEMATOCRITO</t>
  </si>
  <si>
    <t>60223755</t>
  </si>
  <si>
    <t>EQUIPO PARA PRUEBA CBR</t>
  </si>
  <si>
    <t>53225880</t>
  </si>
  <si>
    <t>EQUIPO PARA PRUEBA DE ELISA</t>
  </si>
  <si>
    <t>53225883</t>
  </si>
  <si>
    <t>EQUIPO PARA PRUEBA DE ESFUERZO COMPUTARIZADO</t>
  </si>
  <si>
    <t>60223762</t>
  </si>
  <si>
    <t>EQUIPO PARA PRUEBA DE ESTABILIDAD DE SILLAS</t>
  </si>
  <si>
    <t>53225886</t>
  </si>
  <si>
    <t>EQUIPO PARA PRUEBA PCR EN TIEMPO REAL</t>
  </si>
  <si>
    <t>53225889</t>
  </si>
  <si>
    <t>EQUIPO PARA PRUEBAS DE POTENCIA ANTIBIOTICA</t>
  </si>
  <si>
    <t>67500948</t>
  </si>
  <si>
    <t>EQUIPO PARA QUEBRAR GRANOS</t>
  </si>
  <si>
    <t>67500952</t>
  </si>
  <si>
    <t>EQUIPO PARA RECICLAR FUNDENTE</t>
  </si>
  <si>
    <t>67500974</t>
  </si>
  <si>
    <t>EQUIPO PARA RECONSTRUCCION DE SISTEMA DE TRACCION</t>
  </si>
  <si>
    <t>67225389</t>
  </si>
  <si>
    <t>EQUIPO PARA REPRODUCCIONES FOTOGRAFICAS</t>
  </si>
  <si>
    <t>53225892</t>
  </si>
  <si>
    <t>EQUIPO PARA RESECCION ENDOSCOPICA DE PROSTATA</t>
  </si>
  <si>
    <t>53225904</t>
  </si>
  <si>
    <t>EQUIPO PARA RESPIRACION ARTIFICIAL</t>
  </si>
  <si>
    <t>53225910</t>
  </si>
  <si>
    <t>EQUIPO PARA SERIOGRAFIA</t>
  </si>
  <si>
    <t>95223460</t>
  </si>
  <si>
    <t>EQUIPO PARA SUPERVISION Y SERVICIO SATELITAL DVB</t>
  </si>
  <si>
    <t>53225913</t>
  </si>
  <si>
    <t>EQUIPO PARA TERAPIA SUBDERMICA NO INVASIVA - VACUUMTERAPIA</t>
  </si>
  <si>
    <t>53225914</t>
  </si>
  <si>
    <t>EQUIPO PARA TRANSFERENCIA DE PROTEINAS DE MINIGEL/GEL</t>
  </si>
  <si>
    <t>88222473</t>
  </si>
  <si>
    <t>EQUIPO PARA TRASLADO DE EXPLOSIVOS</t>
  </si>
  <si>
    <t>60223769</t>
  </si>
  <si>
    <t>EQUIPO PARA VERIFICAR LA VELOCIDAD DE LA LUZ</t>
  </si>
  <si>
    <t>53225916</t>
  </si>
  <si>
    <t>EQUIPO PERIMETRO</t>
  </si>
  <si>
    <t>53225928</t>
  </si>
  <si>
    <t>EQUIPO PERIMETRO COMPUTARIZADO</t>
  </si>
  <si>
    <t>95223463</t>
  </si>
  <si>
    <t>EQUIPO PLANTA EXTERNA APU</t>
  </si>
  <si>
    <t>95223465</t>
  </si>
  <si>
    <t>EQUIPO PUERTA DE ENLACE - GATEWAY DE VOZ/FAX</t>
  </si>
  <si>
    <t>53225929</t>
  </si>
  <si>
    <t>EQUIPO PULSOCAROTIDO</t>
  </si>
  <si>
    <t>11224208</t>
  </si>
  <si>
    <t>EQUIPO PURIFICADOR DE AMBIENTE</t>
  </si>
  <si>
    <t>53225930</t>
  </si>
  <si>
    <t>EQUIPO RAQUICENTESIS</t>
  </si>
  <si>
    <t>95223467</t>
  </si>
  <si>
    <t>EQUIPO RECEPTOR DE SATELITE DIGITAL - RECEPTOR SATELITAL</t>
  </si>
  <si>
    <t>53225931</t>
  </si>
  <si>
    <t>EQUIPO RECUPERADOR INTRAVASCULAR</t>
  </si>
  <si>
    <t>46225000</t>
  </si>
  <si>
    <t>EQUIPO SECUENCIADOR DE CUATRO POSICIONES</t>
  </si>
  <si>
    <t>60223784</t>
  </si>
  <si>
    <t>EQUIPO SEMIPORTATIL PARA SISMICIDAD</t>
  </si>
  <si>
    <t>95223469</t>
  </si>
  <si>
    <t>EQUIPO SISA</t>
  </si>
  <si>
    <t>95223475</t>
  </si>
  <si>
    <t>EQUIPO SLAVE</t>
  </si>
  <si>
    <t>95223481</t>
  </si>
  <si>
    <t>EQUIPO SUBSCRIBER</t>
  </si>
  <si>
    <t>74222391</t>
  </si>
  <si>
    <t>EQUIPO TRADUCTOR DE IDIOMAS</t>
  </si>
  <si>
    <t>95223489</t>
  </si>
  <si>
    <t>EQUIPO TRANSCEPTOR FM</t>
  </si>
  <si>
    <t>95223526</t>
  </si>
  <si>
    <t>EQUIPO TRANSCEPTOR HF</t>
  </si>
  <si>
    <t>95223564</t>
  </si>
  <si>
    <t>EQUIPO TRANSCEPTOR UHF</t>
  </si>
  <si>
    <t>95223602</t>
  </si>
  <si>
    <t>EQUIPO TRANSCEPTOR VHF</t>
  </si>
  <si>
    <t>95223621</t>
  </si>
  <si>
    <t>EQUIPO TRANSPONDEDOR</t>
  </si>
  <si>
    <t>95223640</t>
  </si>
  <si>
    <t>EQUIPO TRISPONDER VHF</t>
  </si>
  <si>
    <t>67225395</t>
  </si>
  <si>
    <t>EQUIPO ULTRASONIDO PARA PORCELANA</t>
  </si>
  <si>
    <t>67225398</t>
  </si>
  <si>
    <t>EQUIPO ULTRASONIDO PORTATIL PARA ENSAYOS NO DESTRUCTIVOS</t>
  </si>
  <si>
    <t>53225932</t>
  </si>
  <si>
    <t>EQUIPO URETRORENOFIBROSCOPIO</t>
  </si>
  <si>
    <t>53225934</t>
  </si>
  <si>
    <t>EQUIPO URETROTOMO</t>
  </si>
  <si>
    <t>53225940</t>
  </si>
  <si>
    <t>EQUIPO VITREOFAGO</t>
  </si>
  <si>
    <t>95223677</t>
  </si>
  <si>
    <t>EQUIPOS AUDIOVISUALES</t>
  </si>
  <si>
    <t>81224613</t>
  </si>
  <si>
    <t>ESCALADORA - MAQUINA DE SUBIR ESCALERAS</t>
  </si>
  <si>
    <t>74643395</t>
  </si>
  <si>
    <t>ESCALERA (OTRAS)</t>
  </si>
  <si>
    <t>74643417</t>
  </si>
  <si>
    <t>ESCALERA DE FIBRA DE VIDRIO TIPO TIJERA</t>
  </si>
  <si>
    <t>74643440</t>
  </si>
  <si>
    <t>ESCALERA DE MADERA</t>
  </si>
  <si>
    <t>74643508</t>
  </si>
  <si>
    <t>ESCALERA DE MADERA TIPO TIJERA</t>
  </si>
  <si>
    <t>67361949</t>
  </si>
  <si>
    <t>ESCALERA ELECTRICA</t>
  </si>
  <si>
    <t>67362007</t>
  </si>
  <si>
    <t>ESCALERA MECANICA</t>
  </si>
  <si>
    <t>74643576</t>
  </si>
  <si>
    <t>ESCALERA METALICA</t>
  </si>
  <si>
    <t>74643644</t>
  </si>
  <si>
    <t>ESCALERA METALICA TIPO TIJERA</t>
  </si>
  <si>
    <t>53644653</t>
  </si>
  <si>
    <t>ESCALERA SUECA</t>
  </si>
  <si>
    <t>67225401</t>
  </si>
  <si>
    <t>ESCALERA TELESCOPICA</t>
  </si>
  <si>
    <t>53644665</t>
  </si>
  <si>
    <t>ESCALINATA - GRADILLA</t>
  </si>
  <si>
    <t>60223791</t>
  </si>
  <si>
    <t>ESCANER 3D PORTATIL</t>
  </si>
  <si>
    <t>60223798</t>
  </si>
  <si>
    <t>ESCANER DE CIELO</t>
  </si>
  <si>
    <t>95223686</t>
  </si>
  <si>
    <t>ESCANER DE RED</t>
  </si>
  <si>
    <t>60223812</t>
  </si>
  <si>
    <t>ESCLEROMETRO PARA PRUEBA DE CONCRETO</t>
  </si>
  <si>
    <t>81224691</t>
  </si>
  <si>
    <t>ESCOPETA</t>
  </si>
  <si>
    <t>74643712</t>
  </si>
  <si>
    <t>ESCRITORIO DE MADERA</t>
  </si>
  <si>
    <t>74643745</t>
  </si>
  <si>
    <t>ESCRITORIO DE MELAMINA</t>
  </si>
  <si>
    <t>74643779</t>
  </si>
  <si>
    <t>ESCRITORIO DE METAL</t>
  </si>
  <si>
    <t>74643847</t>
  </si>
  <si>
    <t>ESCRITORIO DE METAL Y MADERA</t>
  </si>
  <si>
    <t>74643881</t>
  </si>
  <si>
    <t>ESCRITORIO DE METAL Y MELAMINA</t>
  </si>
  <si>
    <t>39644450</t>
  </si>
  <si>
    <t>ESCUDOS EN GENERAL</t>
  </si>
  <si>
    <t>39645000</t>
  </si>
  <si>
    <t>ESCULTURA EN GENERAL</t>
  </si>
  <si>
    <t>60223826</t>
  </si>
  <si>
    <t>ESFEROMETRO</t>
  </si>
  <si>
    <t>60223840</t>
  </si>
  <si>
    <t>ESFIGMOMANOMETRO</t>
  </si>
  <si>
    <t>67225491</t>
  </si>
  <si>
    <t>ESMERIL ELECTRICO</t>
  </si>
  <si>
    <t>67500996</t>
  </si>
  <si>
    <t>ESMERILADOR DE BIELA</t>
  </si>
  <si>
    <t>53225952</t>
  </si>
  <si>
    <t>ESOFAGOFIBROSCOPIO</t>
  </si>
  <si>
    <t>53225957</t>
  </si>
  <si>
    <t>ESOFAGOSCOPIO</t>
  </si>
  <si>
    <t>81225000</t>
  </si>
  <si>
    <t>ESPADA DE METAL</t>
  </si>
  <si>
    <t>81225154</t>
  </si>
  <si>
    <t>ESPADIN</t>
  </si>
  <si>
    <t>67225513</t>
  </si>
  <si>
    <t>ESPANTA PLAGA ELECTRICO</t>
  </si>
  <si>
    <t>67362122</t>
  </si>
  <si>
    <t>ESPARCIDORA DE AGREGADOS</t>
  </si>
  <si>
    <t>67225535</t>
  </si>
  <si>
    <t>ESPATULA TERMOELECTRICA</t>
  </si>
  <si>
    <t>53225962</t>
  </si>
  <si>
    <t>ESPECTRODENSIMETRO</t>
  </si>
  <si>
    <t>60223868</t>
  </si>
  <si>
    <t>ESPECTROFLUOROMETRO</t>
  </si>
  <si>
    <t>60223897</t>
  </si>
  <si>
    <t>ESPECTROFOMETRO</t>
  </si>
  <si>
    <t>60223953</t>
  </si>
  <si>
    <t>ESPECTROFOTOMETRO</t>
  </si>
  <si>
    <t>60223981</t>
  </si>
  <si>
    <t>ESPECTROGRAFO</t>
  </si>
  <si>
    <t>60224010</t>
  </si>
  <si>
    <t>ESPECTROMETRO</t>
  </si>
  <si>
    <t>60224017</t>
  </si>
  <si>
    <t>ESPECTRORRADIOMETRO PORTATIL</t>
  </si>
  <si>
    <t>53225972</t>
  </si>
  <si>
    <t>ESPECTROSCOPIO</t>
  </si>
  <si>
    <t>67500997</t>
  </si>
  <si>
    <t>ESPIGADORA</t>
  </si>
  <si>
    <t>53225984</t>
  </si>
  <si>
    <t>ESPIROGRAFO</t>
  </si>
  <si>
    <t>53226016</t>
  </si>
  <si>
    <t>ESPIROMETRO</t>
  </si>
  <si>
    <t>04224238</t>
  </si>
  <si>
    <t>ESPOLVOREADOR</t>
  </si>
  <si>
    <t>53226026</t>
  </si>
  <si>
    <t>ESPOSIMETRO PARA MICROSCOPIO</t>
  </si>
  <si>
    <t>81225309</t>
  </si>
  <si>
    <t>ESQUI</t>
  </si>
  <si>
    <t>53226027</t>
  </si>
  <si>
    <t>ESQUIASCOPIO</t>
  </si>
  <si>
    <t>67225546</t>
  </si>
  <si>
    <t>ESQUILADORA</t>
  </si>
  <si>
    <t>74643898</t>
  </si>
  <si>
    <t>ESQUINERO DE MELAMINA</t>
  </si>
  <si>
    <t>46225215</t>
  </si>
  <si>
    <t>ESTABILIZADOR</t>
  </si>
  <si>
    <t>95223691</t>
  </si>
  <si>
    <t>ESTABILIZADOR DE CAMARA</t>
  </si>
  <si>
    <t>60224024</t>
  </si>
  <si>
    <t>ESTACION AUTOMATIZADA DE EXTRACCION DE ADN/ARN/PROTEINAS</t>
  </si>
  <si>
    <t>95223696</t>
  </si>
  <si>
    <t>ESTACION BASE COMUNITARIA</t>
  </si>
  <si>
    <t>95223697</t>
  </si>
  <si>
    <t>ESTACION BASE PARA GPS</t>
  </si>
  <si>
    <t>53226029</t>
  </si>
  <si>
    <t>ESTACION DE INCLUSION INTEGRADA</t>
  </si>
  <si>
    <t>53226028</t>
  </si>
  <si>
    <t>ESTACION DE RECUBRIMIENTO</t>
  </si>
  <si>
    <t>95223690</t>
  </si>
  <si>
    <t>ESTACION DE TRABAJO DE RFID</t>
  </si>
  <si>
    <t>53226024</t>
  </si>
  <si>
    <t>ESTACION DE TRABAJO PARA ESTERILIZACION</t>
  </si>
  <si>
    <t>53226030</t>
  </si>
  <si>
    <t>ESTACION DE TRABAJO PARA PATOLOGIA</t>
  </si>
  <si>
    <t>74082675</t>
  </si>
  <si>
    <t>ESTACION GRAFICA</t>
  </si>
  <si>
    <t>60224031</t>
  </si>
  <si>
    <t>ESTACION HIDROLOGICA AUTOMATICA</t>
  </si>
  <si>
    <t>60224038</t>
  </si>
  <si>
    <t>ESTACION METEOROLOGICA AUTOMATICA</t>
  </si>
  <si>
    <t>53226031</t>
  </si>
  <si>
    <t>ESTACION PARA INVESTIGACION HOLTER</t>
  </si>
  <si>
    <t>53226033</t>
  </si>
  <si>
    <t>ESTACION PARA PREPARAR SOLUCIONES</t>
  </si>
  <si>
    <t>67225551</t>
  </si>
  <si>
    <t>ESTACION PARA SOLDAR - ESTACION DE SOLDADURA</t>
  </si>
  <si>
    <t>95223698</t>
  </si>
  <si>
    <t>ESTACION RECEPTORA DE IMAGENES DE SATELITE</t>
  </si>
  <si>
    <t>95223700</t>
  </si>
  <si>
    <t>ESTACION REMOTA VSAT</t>
  </si>
  <si>
    <t>95223705</t>
  </si>
  <si>
    <t>ESTACION REPETIDORA</t>
  </si>
  <si>
    <t>60224052</t>
  </si>
  <si>
    <t>ESTACION TOTAL</t>
  </si>
  <si>
    <t>60224059</t>
  </si>
  <si>
    <t>ESTADIOMETRO DIGITAL</t>
  </si>
  <si>
    <t>74643915</t>
  </si>
  <si>
    <t>ESTAFETA DE MADERA</t>
  </si>
  <si>
    <t>67500999</t>
  </si>
  <si>
    <t>ESTAMPADORA PARA MARCAR TELA</t>
  </si>
  <si>
    <t>74643983</t>
  </si>
  <si>
    <t>ESTANDARTE</t>
  </si>
  <si>
    <t>74644016</t>
  </si>
  <si>
    <t>ESTANTE ARCHIVADOR DE MADERA</t>
  </si>
  <si>
    <t>74644033</t>
  </si>
  <si>
    <t>ESTANTE ARCHIVADOR DE MELAMINA</t>
  </si>
  <si>
    <t>74644050</t>
  </si>
  <si>
    <t>ESTANTE CORREDIZO - ESTANTE MOVIL</t>
  </si>
  <si>
    <t>04642525</t>
  </si>
  <si>
    <t>ESTANTE DE ACERO INOXIDABLE</t>
  </si>
  <si>
    <t>04642600</t>
  </si>
  <si>
    <t>ESTANTE DE ALUMINIO</t>
  </si>
  <si>
    <t>74644118</t>
  </si>
  <si>
    <t>ESTANTE DE MADERA</t>
  </si>
  <si>
    <t>74644152</t>
  </si>
  <si>
    <t>ESTANTE DE MELAMINA</t>
  </si>
  <si>
    <t>74644186</t>
  </si>
  <si>
    <t>ESTANTE DE METAL</t>
  </si>
  <si>
    <t>74644254</t>
  </si>
  <si>
    <t>ESTANTE DE METAL Y MADERA</t>
  </si>
  <si>
    <t>74644288</t>
  </si>
  <si>
    <t>ESTANTE DE METAL Y MELAMINA</t>
  </si>
  <si>
    <t>74644322</t>
  </si>
  <si>
    <t>ESTANTE ESCRITORIO</t>
  </si>
  <si>
    <t>39645550</t>
  </si>
  <si>
    <t>ESTATUAS EN GENERAL</t>
  </si>
  <si>
    <t>60224067</t>
  </si>
  <si>
    <t>ESTERCOMICROMETRO</t>
  </si>
  <si>
    <t>67225557</t>
  </si>
  <si>
    <t>ESTEREO MICROSCOPIO</t>
  </si>
  <si>
    <t>67225580</t>
  </si>
  <si>
    <t>ESTEREO SIMPLEX</t>
  </si>
  <si>
    <t>60224123</t>
  </si>
  <si>
    <t>ESTEREO TOPOGRAFO</t>
  </si>
  <si>
    <t>53226036</t>
  </si>
  <si>
    <t>ESTEREOCOLPOSCOPIO</t>
  </si>
  <si>
    <t>67225669</t>
  </si>
  <si>
    <t>ESTEREOSCOPIO</t>
  </si>
  <si>
    <t>53226047</t>
  </si>
  <si>
    <t>ESTERILIZADOR</t>
  </si>
  <si>
    <t>11224307</t>
  </si>
  <si>
    <t>ESTERILIZADOR DE AIRE</t>
  </si>
  <si>
    <t>67501003</t>
  </si>
  <si>
    <t>ESTERILIZADOR DE COLCHONES</t>
  </si>
  <si>
    <t>53226070</t>
  </si>
  <si>
    <t>ESTERILIZADOR DE GASES</t>
  </si>
  <si>
    <t>53226094</t>
  </si>
  <si>
    <t>ESTERNOTOMO</t>
  </si>
  <si>
    <t>60224137</t>
  </si>
  <si>
    <t>ESTILOMETRO - STELOMETER</t>
  </si>
  <si>
    <t>53226142</t>
  </si>
  <si>
    <t>ESTIMULADOR ELECTRICO</t>
  </si>
  <si>
    <t>53226190</t>
  </si>
  <si>
    <t>ESTIMULADOR TRANSCUTANEO</t>
  </si>
  <si>
    <t>53226214</t>
  </si>
  <si>
    <t>ESTISCOPIO</t>
  </si>
  <si>
    <t>95223715</t>
  </si>
  <si>
    <t>ESTRELLA PARA TRIPODE EMBOBINADOR</t>
  </si>
  <si>
    <t>60224151</t>
  </si>
  <si>
    <t>ESTROBOSCOPIO</t>
  </si>
  <si>
    <t>53226238</t>
  </si>
  <si>
    <t>ESTUFA</t>
  </si>
  <si>
    <t>67225698</t>
  </si>
  <si>
    <t>ESTUFA DE SECADO</t>
  </si>
  <si>
    <t>67225712</t>
  </si>
  <si>
    <t>ESTUFA DE VACIO</t>
  </si>
  <si>
    <t>32223939</t>
  </si>
  <si>
    <t>ESTUFA ELECTRICA</t>
  </si>
  <si>
    <t>67225727</t>
  </si>
  <si>
    <t>ESTUFA ELECTRICA PARA LABORATORIO</t>
  </si>
  <si>
    <t>53226269</t>
  </si>
  <si>
    <t>ESTUFA ESTERILIZADA</t>
  </si>
  <si>
    <t>67225758</t>
  </si>
  <si>
    <t>ESTUFA INFRARROJA A KEROSENE</t>
  </si>
  <si>
    <t>67501006</t>
  </si>
  <si>
    <t>ETIQUETADORA - ROTULADORA</t>
  </si>
  <si>
    <t>53226276</t>
  </si>
  <si>
    <t>EUTOSCOPIO</t>
  </si>
  <si>
    <t>95223753</t>
  </si>
  <si>
    <t>EVALUADOR DE CINTA DE VIDEO</t>
  </si>
  <si>
    <t>11224406</t>
  </si>
  <si>
    <t>EVAPORADOR</t>
  </si>
  <si>
    <t>60224165</t>
  </si>
  <si>
    <t>EVAPORATRANSPIROMETRO</t>
  </si>
  <si>
    <t>04224429</t>
  </si>
  <si>
    <t>EVAPORIGRAFO</t>
  </si>
  <si>
    <t>60224180</t>
  </si>
  <si>
    <t>EVAPORIMETRO</t>
  </si>
  <si>
    <t>53226284</t>
  </si>
  <si>
    <t>EVAPORIZADOR DE PIEL</t>
  </si>
  <si>
    <t>67501010</t>
  </si>
  <si>
    <t>EXAUSTOR</t>
  </si>
  <si>
    <t>67362179</t>
  </si>
  <si>
    <t>EXCAVADORA HIDRAULICA</t>
  </si>
  <si>
    <t>67225847</t>
  </si>
  <si>
    <t>EXCITACON PARA MOVIMIENTO DE BARRAS</t>
  </si>
  <si>
    <t>74644356</t>
  </si>
  <si>
    <t>EXHIBIDOR DE PUBLICACIONES</t>
  </si>
  <si>
    <t>60224208</t>
  </si>
  <si>
    <t>EXOFTALMOMETRO</t>
  </si>
  <si>
    <t>53226300</t>
  </si>
  <si>
    <t>EXPANSOR DE PIEL</t>
  </si>
  <si>
    <t>60224222</t>
  </si>
  <si>
    <t>EXPLOSIMETRO - INDICADOR DE GAS COMBUSTIBLE</t>
  </si>
  <si>
    <t>60224236</t>
  </si>
  <si>
    <t>EXPOSIMETRO</t>
  </si>
  <si>
    <t>32224116</t>
  </si>
  <si>
    <t>EXPRIMIDOR ELECTRICO</t>
  </si>
  <si>
    <t>67225891</t>
  </si>
  <si>
    <t>EXPRIMIDORA DE CITRICOS</t>
  </si>
  <si>
    <t>60224264</t>
  </si>
  <si>
    <t>EXTENSOGRAFO</t>
  </si>
  <si>
    <t>60224293</t>
  </si>
  <si>
    <t>EXTENSOMETRO</t>
  </si>
  <si>
    <t>88222525</t>
  </si>
  <si>
    <t>EXTINTOR</t>
  </si>
  <si>
    <t>67225936</t>
  </si>
  <si>
    <t>EXTRACTOR (OTROS)</t>
  </si>
  <si>
    <t>53226316</t>
  </si>
  <si>
    <t>EXTRACTOR AL VACIO EN FASE SOLIDA</t>
  </si>
  <si>
    <t>11224802</t>
  </si>
  <si>
    <t>EXTRACTOR DE AIRE</t>
  </si>
  <si>
    <t>67501018</t>
  </si>
  <si>
    <t>EXTRACTOR DE COLLAR DE RODILLO</t>
  </si>
  <si>
    <t>60224294</t>
  </si>
  <si>
    <t>EXTRACTOR DE GRASA Y/O ACEITE</t>
  </si>
  <si>
    <t>32224293</t>
  </si>
  <si>
    <t>EXTRACTOR DE JUGOS</t>
  </si>
  <si>
    <t>67501021</t>
  </si>
  <si>
    <t>EXTRACTOR DE MIEL</t>
  </si>
  <si>
    <t>67225958</t>
  </si>
  <si>
    <t>EXTRACTOR DE NUCLEOS DE CONCRETO</t>
  </si>
  <si>
    <t>53226333</t>
  </si>
  <si>
    <t>EXTRACTOR DE PLASMA</t>
  </si>
  <si>
    <t>53226340</t>
  </si>
  <si>
    <t>EXTRACTOR ELECTRICO DE VACIO</t>
  </si>
  <si>
    <t>53226348</t>
  </si>
  <si>
    <t>11225198</t>
  </si>
  <si>
    <t>EXTRACTOR PARA VAHOS INDUSTRIAL</t>
  </si>
  <si>
    <t>53226363</t>
  </si>
  <si>
    <t>FACOEMULSIFICADOR</t>
  </si>
  <si>
    <t>95223791</t>
  </si>
  <si>
    <t>FACSIMIL</t>
  </si>
  <si>
    <t>39223503</t>
  </si>
  <si>
    <t>FAGOT</t>
  </si>
  <si>
    <t>67225980</t>
  </si>
  <si>
    <t>FAJA LAVADORA Y TRANSPORTADORA DE FRUTAS</t>
  </si>
  <si>
    <t>67501025</t>
  </si>
  <si>
    <t>FAJA TRANSPORTADORA</t>
  </si>
  <si>
    <t>39223618</t>
  </si>
  <si>
    <t>FANFARRIA</t>
  </si>
  <si>
    <t>53226366</t>
  </si>
  <si>
    <t>FANTOMA DE ACREDITACION PARA MAMOGRAFIA</t>
  </si>
  <si>
    <t>53226370</t>
  </si>
  <si>
    <t>FANTOMA DE AGUA</t>
  </si>
  <si>
    <t>53226378</t>
  </si>
  <si>
    <t>FARINGOSCOPIO</t>
  </si>
  <si>
    <t>60224295</t>
  </si>
  <si>
    <t>FARINOGRAFO</t>
  </si>
  <si>
    <t>53644688</t>
  </si>
  <si>
    <t>FERULA DE METAL</t>
  </si>
  <si>
    <t>53226393</t>
  </si>
  <si>
    <t>FETOSCOPIO</t>
  </si>
  <si>
    <t>60224296</t>
  </si>
  <si>
    <t>FIBROGRAFO</t>
  </si>
  <si>
    <t>53226400</t>
  </si>
  <si>
    <t>FIBROLARINGOSCOPIO</t>
  </si>
  <si>
    <t>53226408</t>
  </si>
  <si>
    <t>FIBROMETRO</t>
  </si>
  <si>
    <t>53226418</t>
  </si>
  <si>
    <t>FIBROPANEBDOSCOPIO</t>
  </si>
  <si>
    <t>53226428</t>
  </si>
  <si>
    <t>FIBROSCOPIO - BRONCOFIBROSCOPIO</t>
  </si>
  <si>
    <t>53226435</t>
  </si>
  <si>
    <t>FIBROSIGMOIDOSCOPIO</t>
  </si>
  <si>
    <t>74644390</t>
  </si>
  <si>
    <t>FICHERO DE MADERA</t>
  </si>
  <si>
    <t>74644458</t>
  </si>
  <si>
    <t>FICHERO DE METAL</t>
  </si>
  <si>
    <t>53226437</t>
  </si>
  <si>
    <t>FIJADOR DE CRANEO</t>
  </si>
  <si>
    <t>53644711</t>
  </si>
  <si>
    <t>FIJADOR EXTERNO PARA EXTREMIDADES</t>
  </si>
  <si>
    <t>74222458</t>
  </si>
  <si>
    <t>FIJADORA DE MATRIZ ELECTROSTATICA</t>
  </si>
  <si>
    <t>95223829</t>
  </si>
  <si>
    <t>FILMADORA</t>
  </si>
  <si>
    <t>95223838</t>
  </si>
  <si>
    <t>FILMADORA DE MICROFILM</t>
  </si>
  <si>
    <t>95223847</t>
  </si>
  <si>
    <t>FILMADORA PROCESADORA DE MICROFICHAS</t>
  </si>
  <si>
    <t>95223856</t>
  </si>
  <si>
    <t>FILMADORA PROCESADORA DE MICROFILM</t>
  </si>
  <si>
    <t>67225985</t>
  </si>
  <si>
    <t>FILTRO DE JUGOS INDUSTRIAL</t>
  </si>
  <si>
    <t>53226439</t>
  </si>
  <si>
    <t>FILTRO MULTIPLE - MANIFOLD</t>
  </si>
  <si>
    <t>67501028</t>
  </si>
  <si>
    <t>FILTRO PRENSA</t>
  </si>
  <si>
    <t>39223734</t>
  </si>
  <si>
    <t>FLAUTA</t>
  </si>
  <si>
    <t>39223738</t>
  </si>
  <si>
    <t>FLAUTA BAJO</t>
  </si>
  <si>
    <t>39223742</t>
  </si>
  <si>
    <t>FLAUTA DE PAN</t>
  </si>
  <si>
    <t>39223746</t>
  </si>
  <si>
    <t>FLAUTA DULCE</t>
  </si>
  <si>
    <t>39223750</t>
  </si>
  <si>
    <t>FLAUTA SOPRANO</t>
  </si>
  <si>
    <t>39223754</t>
  </si>
  <si>
    <t>FLAUTA TRANSVERSAL</t>
  </si>
  <si>
    <t>39223762</t>
  </si>
  <si>
    <t>FLAUTIN</t>
  </si>
  <si>
    <t>67225991</t>
  </si>
  <si>
    <t>FLEJADORA</t>
  </si>
  <si>
    <t>39223769</t>
  </si>
  <si>
    <t>FLEXATONO</t>
  </si>
  <si>
    <t>60224298</t>
  </si>
  <si>
    <t>FLEXOMETRO PARA MATERIALES DE EMPEINE</t>
  </si>
  <si>
    <t>60224299</t>
  </si>
  <si>
    <t>FLEXOMETRO PARA SUELAS DE CALZADO</t>
  </si>
  <si>
    <t>39646100</t>
  </si>
  <si>
    <t>81225619</t>
  </si>
  <si>
    <t>FLORETE DE METAL</t>
  </si>
  <si>
    <t>53226443</t>
  </si>
  <si>
    <t>FLOTADOR DE TEJIDO</t>
  </si>
  <si>
    <t>88223350</t>
  </si>
  <si>
    <t>FLOTADOR SALVAVIDAS</t>
  </si>
  <si>
    <t>60224297</t>
  </si>
  <si>
    <t>FLUJOMETRO DE GASES</t>
  </si>
  <si>
    <t>60224301</t>
  </si>
  <si>
    <t>FLUORIMETRO</t>
  </si>
  <si>
    <t>60224307</t>
  </si>
  <si>
    <t>FLUOROMETRO</t>
  </si>
  <si>
    <t>60224314</t>
  </si>
  <si>
    <t>FLUOROPHOS</t>
  </si>
  <si>
    <t>53226458</t>
  </si>
  <si>
    <t>FLUOROSCOPIO OFTALMOLOGICO</t>
  </si>
  <si>
    <t>53226465</t>
  </si>
  <si>
    <t>FONOCARDIOGRAFO</t>
  </si>
  <si>
    <t>53226473</t>
  </si>
  <si>
    <t>FOROPTERO</t>
  </si>
  <si>
    <t>67501032</t>
  </si>
  <si>
    <t>FORRADORA DE BOTONES</t>
  </si>
  <si>
    <t>04224619</t>
  </si>
  <si>
    <t>FOTOCARTOGRAFO</t>
  </si>
  <si>
    <t>53226488</t>
  </si>
  <si>
    <t>FOTOCOAGULADOR</t>
  </si>
  <si>
    <t>53226503</t>
  </si>
  <si>
    <t>FOTOCOLIMETRO</t>
  </si>
  <si>
    <t>60224321</t>
  </si>
  <si>
    <t>FOTOCOLORIMETRO</t>
  </si>
  <si>
    <t>74222726</t>
  </si>
  <si>
    <t>FOTOCOPIADORA EN GENERAL</t>
  </si>
  <si>
    <t>53226513</t>
  </si>
  <si>
    <t>FOTOFLUOROGRAFIA</t>
  </si>
  <si>
    <t>60224349</t>
  </si>
  <si>
    <t>FOTOMETRO</t>
  </si>
  <si>
    <t>67226003</t>
  </si>
  <si>
    <t>FOTOMICROSCOPIO</t>
  </si>
  <si>
    <t>67226026</t>
  </si>
  <si>
    <t>FOTORESTITUIDOR</t>
  </si>
  <si>
    <t>53226518</t>
  </si>
  <si>
    <t>FOTOSCOPIO</t>
  </si>
  <si>
    <t>60224363</t>
  </si>
  <si>
    <t>FOTOTACOMETRO DIGITAL</t>
  </si>
  <si>
    <t>60224377</t>
  </si>
  <si>
    <t>FRACCIONADOR DE GRADIENTE DE DENSIDAD</t>
  </si>
  <si>
    <t>74082712</t>
  </si>
  <si>
    <t>FRAD DE DATOS MULTIPROTOCOLO</t>
  </si>
  <si>
    <t>67226115</t>
  </si>
  <si>
    <t>FRAGUA</t>
  </si>
  <si>
    <t>60224406</t>
  </si>
  <si>
    <t>FRECUENCIMETRO</t>
  </si>
  <si>
    <t>67501036</t>
  </si>
  <si>
    <t>FREGADORA</t>
  </si>
  <si>
    <t>32224646</t>
  </si>
  <si>
    <t>FREIDORA</t>
  </si>
  <si>
    <t>67501040</t>
  </si>
  <si>
    <t>FRESADORA</t>
  </si>
  <si>
    <t>53226520</t>
  </si>
  <si>
    <t>FRESADORA UNIVERSAL PARA USO MEDICO</t>
  </si>
  <si>
    <t>11225214</t>
  </si>
  <si>
    <t>FRIGOBAR</t>
  </si>
  <si>
    <t>53226523</t>
  </si>
  <si>
    <t>FRONTO LUZ</t>
  </si>
  <si>
    <t>60224434</t>
  </si>
  <si>
    <t>FRONTOFOCOMETRO</t>
  </si>
  <si>
    <t>60224448</t>
  </si>
  <si>
    <t>FROTOMETRO</t>
  </si>
  <si>
    <t>46225646</t>
  </si>
  <si>
    <t>FUENTE DE ALIMENTACION</t>
  </si>
  <si>
    <t>53226524</t>
  </si>
  <si>
    <t>FUENTE DE ILUMINACION FORENSE</t>
  </si>
  <si>
    <t>95223866</t>
  </si>
  <si>
    <t>FUENTE DE LUZ ESTABILIZADA</t>
  </si>
  <si>
    <t>53226526</t>
  </si>
  <si>
    <t>FUENTE DE LUZ FRIA</t>
  </si>
  <si>
    <t>53226529</t>
  </si>
  <si>
    <t>FUENTE DE LUZ HALOGENA</t>
  </si>
  <si>
    <t>95223904</t>
  </si>
  <si>
    <t>FUENTE DE LUZ PARA DETENCION</t>
  </si>
  <si>
    <t>46226076</t>
  </si>
  <si>
    <t>FUENTE DE PODER</t>
  </si>
  <si>
    <t>46226129</t>
  </si>
  <si>
    <t>FUENTE DE VOLTAJE ANALOGICO</t>
  </si>
  <si>
    <t>53226534</t>
  </si>
  <si>
    <t>FUENTE ELECTROQUIRURGICA</t>
  </si>
  <si>
    <t>67226204</t>
  </si>
  <si>
    <t>FUENTE POLAR CARGA MAXIMA</t>
  </si>
  <si>
    <t>67226293</t>
  </si>
  <si>
    <t>FUENTE RADIOACTIVA</t>
  </si>
  <si>
    <t>04224810</t>
  </si>
  <si>
    <t>FUMIGADORAS EN GENERAL</t>
  </si>
  <si>
    <t>67825450</t>
  </si>
  <si>
    <t>FURGONETA</t>
  </si>
  <si>
    <t>81225773</t>
  </si>
  <si>
    <t>FUSIL</t>
  </si>
  <si>
    <t>67714500</t>
  </si>
  <si>
    <t>GABARRA</t>
  </si>
  <si>
    <t>74644474</t>
  </si>
  <si>
    <t>GABINETE DE MADERA</t>
  </si>
  <si>
    <t>74644482</t>
  </si>
  <si>
    <t>GABINETE DE MELAMINA</t>
  </si>
  <si>
    <t>74644491</t>
  </si>
  <si>
    <t>GABINETE DE METAL</t>
  </si>
  <si>
    <t>53644734</t>
  </si>
  <si>
    <t>GABINETE DE PROTECCION PARA ESTERILIZACION</t>
  </si>
  <si>
    <t>32643762</t>
  </si>
  <si>
    <t>GABINETE PARA CONSERVAR ALIMENTOS</t>
  </si>
  <si>
    <t>32644175</t>
  </si>
  <si>
    <t>GABINETE PARA REFRIGERADORA</t>
  </si>
  <si>
    <t>60224463</t>
  </si>
  <si>
    <t>GALVANOMETRO</t>
  </si>
  <si>
    <t>18782030</t>
  </si>
  <si>
    <t>GANADO CAPRINO</t>
  </si>
  <si>
    <t>18784010</t>
  </si>
  <si>
    <t>GANADO EQUINO</t>
  </si>
  <si>
    <t>18785990</t>
  </si>
  <si>
    <t>GANADO OVINO</t>
  </si>
  <si>
    <t>18786980</t>
  </si>
  <si>
    <t>GANADO PORCINO</t>
  </si>
  <si>
    <t>18787970</t>
  </si>
  <si>
    <t>GANADO VACUNO</t>
  </si>
  <si>
    <t>60224491</t>
  </si>
  <si>
    <t>GANCIMETRO</t>
  </si>
  <si>
    <t>67714650</t>
  </si>
  <si>
    <t>GANGUIL</t>
  </si>
  <si>
    <t>81225928</t>
  </si>
  <si>
    <t>GARROCHA PARA ATLETISMO</t>
  </si>
  <si>
    <t>60224505</t>
  </si>
  <si>
    <t>GASOMETRO</t>
  </si>
  <si>
    <t>53226546</t>
  </si>
  <si>
    <t>GASTROCAMARA</t>
  </si>
  <si>
    <t>53226569</t>
  </si>
  <si>
    <t>GASTROFIBROSCOPIO</t>
  </si>
  <si>
    <t>53226592</t>
  </si>
  <si>
    <t>GASTROSCOPIO</t>
  </si>
  <si>
    <t>53226618</t>
  </si>
  <si>
    <t>GASTROVIDEOENDOSCOPIO</t>
  </si>
  <si>
    <t>67226337</t>
  </si>
  <si>
    <t>GATA HIDRAULICA DE ALUMINIO PARA RESCATE</t>
  </si>
  <si>
    <t>67226382</t>
  </si>
  <si>
    <t>GATAS EN GENERAL</t>
  </si>
  <si>
    <t>74222859</t>
  </si>
  <si>
    <t>GAVETA ELECTRONICA PARA DINERO</t>
  </si>
  <si>
    <t>46226183</t>
  </si>
  <si>
    <t>GENERADOR (OTROS)</t>
  </si>
  <si>
    <t>67226404</t>
  </si>
  <si>
    <t>GENERADOR DE AIRE CERO</t>
  </si>
  <si>
    <t>95223942</t>
  </si>
  <si>
    <t>GENERADOR DE AUDIO</t>
  </si>
  <si>
    <t>95223980</t>
  </si>
  <si>
    <t>GENERADOR DE BARRAS DE COLOR</t>
  </si>
  <si>
    <t>95224018</t>
  </si>
  <si>
    <t>GENERADOR DE CARACTERES</t>
  </si>
  <si>
    <t>95224055</t>
  </si>
  <si>
    <t>GENERADOR DE COLORES - COLORIZADOR</t>
  </si>
  <si>
    <t>95224093</t>
  </si>
  <si>
    <t>GENERADOR DE EFECTOS ESPECIALES DE AUDIO</t>
  </si>
  <si>
    <t>95224131</t>
  </si>
  <si>
    <t>GENERADOR DE EFECTOS ESPECIALES DE VIDEO</t>
  </si>
  <si>
    <t>95224169</t>
  </si>
  <si>
    <t>GENERADOR DE FRECUENCIA</t>
  </si>
  <si>
    <t>95224206</t>
  </si>
  <si>
    <t>GENERADOR DE FUNCIONES</t>
  </si>
  <si>
    <t>67226427</t>
  </si>
  <si>
    <t>GENERADOR DE HIDROGENO</t>
  </si>
  <si>
    <t>95224244</t>
  </si>
  <si>
    <t>GENERADOR DE HOLOGRAMAS</t>
  </si>
  <si>
    <t>95224282</t>
  </si>
  <si>
    <t>GENERADOR DE ONDA</t>
  </si>
  <si>
    <t>95224320</t>
  </si>
  <si>
    <t>GENERADOR DE PULSOS</t>
  </si>
  <si>
    <t>95224358</t>
  </si>
  <si>
    <t>GENERADOR DE RADIOFRECUENCIA</t>
  </si>
  <si>
    <t>95224395</t>
  </si>
  <si>
    <t>95224433</t>
  </si>
  <si>
    <t>95224471</t>
  </si>
  <si>
    <t>GENERADOR DE SINCRONISMO DE COLOR</t>
  </si>
  <si>
    <t>95224490</t>
  </si>
  <si>
    <t>GENERADOR DE TONOS ACUSTICO VIRTUAL</t>
  </si>
  <si>
    <t>95224494</t>
  </si>
  <si>
    <t>GENERADOR DE TONOS Y PROBADOR INDUCTIVO</t>
  </si>
  <si>
    <t>95224499</t>
  </si>
  <si>
    <t>GENERADOR DE TONOS Y SONDA DIGITAL</t>
  </si>
  <si>
    <t>46226291</t>
  </si>
  <si>
    <t>GENERADOR DE VAN DE GRAFF</t>
  </si>
  <si>
    <t>95224509</t>
  </si>
  <si>
    <t>GENERADOR DE VIDEO</t>
  </si>
  <si>
    <t>67226472</t>
  </si>
  <si>
    <t>GENERADOR EOLICO</t>
  </si>
  <si>
    <t>53226629</t>
  </si>
  <si>
    <t>GENERADOR MOVIL AUTOMATICO DE AEROSOL</t>
  </si>
  <si>
    <t>60224519</t>
  </si>
  <si>
    <t>GEODIMETRO</t>
  </si>
  <si>
    <t>60224576</t>
  </si>
  <si>
    <t>GEOTERMOMETRO</t>
  </si>
  <si>
    <t>60224590</t>
  </si>
  <si>
    <t>GERIAMETRO</t>
  </si>
  <si>
    <t>04225000</t>
  </si>
  <si>
    <t>GERMINADOR ELECTRICO</t>
  </si>
  <si>
    <t>04225190</t>
  </si>
  <si>
    <t>GERMINADOR TERMOSTATICO</t>
  </si>
  <si>
    <t>60224597</t>
  </si>
  <si>
    <t>GILLMORE</t>
  </si>
  <si>
    <t>60224600</t>
  </si>
  <si>
    <t>GIROCOMPAS</t>
  </si>
  <si>
    <t>67643783</t>
  </si>
  <si>
    <t>GLOBO AEROSTATICO - GLOBO CAUTIVO</t>
  </si>
  <si>
    <t>39223776</t>
  </si>
  <si>
    <t>GLOCKENSPIEL</t>
  </si>
  <si>
    <t>60224604</t>
  </si>
  <si>
    <t>GLUCOMETRO</t>
  </si>
  <si>
    <t>39223791</t>
  </si>
  <si>
    <t>GONG</t>
  </si>
  <si>
    <t>60224618</t>
  </si>
  <si>
    <t>GONIOMETRO</t>
  </si>
  <si>
    <t>95224518</t>
  </si>
  <si>
    <t>GRABADOR DIGITAL DE LLAMADAS TELEFONICAS/VOZ/RADIO/FAX</t>
  </si>
  <si>
    <t>95224528</t>
  </si>
  <si>
    <t>GRABADOR DIGITAL DE VIDEO Y AUDIO - VIDEOGRABADOR DIGITAL</t>
  </si>
  <si>
    <t>74222926</t>
  </si>
  <si>
    <t>GRABADOR MARCADOR ELECTRICO</t>
  </si>
  <si>
    <t>95224537</t>
  </si>
  <si>
    <t>95224547</t>
  </si>
  <si>
    <t>GRABADORA DE CARRETE</t>
  </si>
  <si>
    <t>95224556</t>
  </si>
  <si>
    <t>GRABADORA DE DISCO BLU-RAY</t>
  </si>
  <si>
    <t>74082750</t>
  </si>
  <si>
    <t>GRABADORA DE DISCO COMPACTO (CD ROM)</t>
  </si>
  <si>
    <t>95224565</t>
  </si>
  <si>
    <t>GRABADORA DIGITAL</t>
  </si>
  <si>
    <t>95224584</t>
  </si>
  <si>
    <t>GRABADORA PARA CINTA DE SONIDO (CASSETE)</t>
  </si>
  <si>
    <t>39646650</t>
  </si>
  <si>
    <t>GRADERIA PARA CORO</t>
  </si>
  <si>
    <t>60224625</t>
  </si>
  <si>
    <t>GRAVIMETRO</t>
  </si>
  <si>
    <t>67714800</t>
  </si>
  <si>
    <t>GRIFO FLOTANTE</t>
  </si>
  <si>
    <t>67362237</t>
  </si>
  <si>
    <t>GRUA BASCULANTE</t>
  </si>
  <si>
    <t>67226561</t>
  </si>
  <si>
    <t>GRUA DE CABALLETE</t>
  </si>
  <si>
    <t>67362352</t>
  </si>
  <si>
    <t>GRUA DE CONSTRUCCION</t>
  </si>
  <si>
    <t>67714950</t>
  </si>
  <si>
    <t>GRUA FLOTANTE</t>
  </si>
  <si>
    <t>67362524</t>
  </si>
  <si>
    <t>GRUA MONORRIEL - GRUA TIPO PORTICO</t>
  </si>
  <si>
    <t>67362553</t>
  </si>
  <si>
    <t>GRUA MOVIL PORTACONTENEDOR - REACH STACKER</t>
  </si>
  <si>
    <t>67362583</t>
  </si>
  <si>
    <t>GRUA OSCILANTE</t>
  </si>
  <si>
    <t>53226641</t>
  </si>
  <si>
    <t>GRUA PARA PACIENTE</t>
  </si>
  <si>
    <t>67825675</t>
  </si>
  <si>
    <t>GRUA PLATAFORMA ELEVADORA - ELEVADORA DE PLATAFORMA</t>
  </si>
  <si>
    <t>67362640</t>
  </si>
  <si>
    <t>GRUA PUENTE</t>
  </si>
  <si>
    <t>67362669</t>
  </si>
  <si>
    <t>GRUA TELESCOPICA</t>
  </si>
  <si>
    <t>46226507</t>
  </si>
  <si>
    <t>GRUPO ELECTROGENO</t>
  </si>
  <si>
    <t>88223453</t>
  </si>
  <si>
    <t>GUANTERA PARA RADIOELEMENTOS</t>
  </si>
  <si>
    <t>88223556</t>
  </si>
  <si>
    <t>GUANTES ANTIFRAGMENTARIO</t>
  </si>
  <si>
    <t>88223762</t>
  </si>
  <si>
    <t>GUANTES DE PLOMO</t>
  </si>
  <si>
    <t>74222993</t>
  </si>
  <si>
    <t>GUILLOTINA</t>
  </si>
  <si>
    <t>39223849</t>
  </si>
  <si>
    <t>GUIRO</t>
  </si>
  <si>
    <t>39223964</t>
  </si>
  <si>
    <t>GUITARRA ACUSTICA</t>
  </si>
  <si>
    <t>39224194</t>
  </si>
  <si>
    <t>GUITARRA ELECTRICA</t>
  </si>
  <si>
    <t>39224424</t>
  </si>
  <si>
    <t>GUITARRA ELECTRO ACUSTICA</t>
  </si>
  <si>
    <t>39224462</t>
  </si>
  <si>
    <t>GUITARRA ELECTRONICA</t>
  </si>
  <si>
    <t>39224481</t>
  </si>
  <si>
    <t>GUITARRON</t>
  </si>
  <si>
    <t>88224175</t>
  </si>
  <si>
    <t>HACHA CONTRA INCENDIOS</t>
  </si>
  <si>
    <t>67044900</t>
  </si>
  <si>
    <t>HELICOPTERO AGRICOLA</t>
  </si>
  <si>
    <t>67045600</t>
  </si>
  <si>
    <t>HELICOPTERO DE CARGA</t>
  </si>
  <si>
    <t>67046300</t>
  </si>
  <si>
    <t>HELICOPTERO DE PASAJEROS</t>
  </si>
  <si>
    <t>67047000</t>
  </si>
  <si>
    <t>HELICOPTERO DE RESCATE</t>
  </si>
  <si>
    <t>60224632</t>
  </si>
  <si>
    <t>HELIOGRAFO</t>
  </si>
  <si>
    <t>60224651</t>
  </si>
  <si>
    <t>HEMAGIOMETRO</t>
  </si>
  <si>
    <t>60224670</t>
  </si>
  <si>
    <t>HEMATIMETRO</t>
  </si>
  <si>
    <t>53226647</t>
  </si>
  <si>
    <t>HEMOBASCULA DIGITAL PROGRAMABLE</t>
  </si>
  <si>
    <t>53226653</t>
  </si>
  <si>
    <t>HEMOCRON</t>
  </si>
  <si>
    <t>53226665</t>
  </si>
  <si>
    <t>HEMOGLOBINOMETRO</t>
  </si>
  <si>
    <t>32225000</t>
  </si>
  <si>
    <t>HERVIDOR ELECTRICO</t>
  </si>
  <si>
    <t>39224501</t>
  </si>
  <si>
    <t>HI HAT</t>
  </si>
  <si>
    <t>67047700</t>
  </si>
  <si>
    <t>HIDROAVION</t>
  </si>
  <si>
    <t>53226673</t>
  </si>
  <si>
    <t>HIDROCOLECTOR</t>
  </si>
  <si>
    <t>67715100</t>
  </si>
  <si>
    <t>HIDRODESLIZADOR/AERODESLIZADOR - HYDROFOIL/HOVERCRAFT</t>
  </si>
  <si>
    <t>95224590</t>
  </si>
  <si>
    <t>HIDROFONO</t>
  </si>
  <si>
    <t>25221817</t>
  </si>
  <si>
    <t>HIDROLAVADORA</t>
  </si>
  <si>
    <t>67501041</t>
  </si>
  <si>
    <t>HIDROLIMPIADORA</t>
  </si>
  <si>
    <t>53226675</t>
  </si>
  <si>
    <t>HIDROMASAJEADOR DE PIES</t>
  </si>
  <si>
    <t>60224689</t>
  </si>
  <si>
    <t>HIDROMETRO</t>
  </si>
  <si>
    <t>32645000</t>
  </si>
  <si>
    <t>60224745</t>
  </si>
  <si>
    <t>HIGROGRAFO</t>
  </si>
  <si>
    <t>60224802</t>
  </si>
  <si>
    <t>HIGROMETRO</t>
  </si>
  <si>
    <t>04225285</t>
  </si>
  <si>
    <t>HILERADORA</t>
  </si>
  <si>
    <t>60224811</t>
  </si>
  <si>
    <t>HIPSOMETRO</t>
  </si>
  <si>
    <t>53226677</t>
  </si>
  <si>
    <t>HISTEROFLATOR</t>
  </si>
  <si>
    <t>60224821</t>
  </si>
  <si>
    <t>HISTEROGRAFO</t>
  </si>
  <si>
    <t>53226681</t>
  </si>
  <si>
    <t>HISTEROSCOPIO</t>
  </si>
  <si>
    <t>95224596</t>
  </si>
  <si>
    <t>HIVERSOR HACIA EQUIPO DE RADIO</t>
  </si>
  <si>
    <t>53226689</t>
  </si>
  <si>
    <t>HOMOGENIZADOR</t>
  </si>
  <si>
    <t>04225381</t>
  </si>
  <si>
    <t>HOMOGENIZADOR DE SEMILLA</t>
  </si>
  <si>
    <t>53226701</t>
  </si>
  <si>
    <t>HOMOGENIZADOR ULTRASONICO</t>
  </si>
  <si>
    <t>39646787</t>
  </si>
  <si>
    <t>32225354</t>
  </si>
  <si>
    <t>HORNILLA ELECTRICA</t>
  </si>
  <si>
    <t>32225707</t>
  </si>
  <si>
    <t>HORNO</t>
  </si>
  <si>
    <t>67501042</t>
  </si>
  <si>
    <t>HORNO BASCULANTE</t>
  </si>
  <si>
    <t>67501043</t>
  </si>
  <si>
    <t>HORNO DE ATMOSFERA CONTROLADA</t>
  </si>
  <si>
    <t>67501044</t>
  </si>
  <si>
    <t>HORNO DE BALSA</t>
  </si>
  <si>
    <t>67501045</t>
  </si>
  <si>
    <t>67501046</t>
  </si>
  <si>
    <t>HORNO DE CALENTAMIENTO</t>
  </si>
  <si>
    <t>67501047</t>
  </si>
  <si>
    <t>HORNO DE CAMARA</t>
  </si>
  <si>
    <t>67501048</t>
  </si>
  <si>
    <t>HORNO DE CAMPANA</t>
  </si>
  <si>
    <t>67501049</t>
  </si>
  <si>
    <t>HORNO DE CRISOL</t>
  </si>
  <si>
    <t>67501050</t>
  </si>
  <si>
    <t>HORNO DE DOBLE CAMARA</t>
  </si>
  <si>
    <t>67501051</t>
  </si>
  <si>
    <t>HORNO DE EMPUJE</t>
  </si>
  <si>
    <t>53226713</t>
  </si>
  <si>
    <t>HORNO DE ESTERILIZACION Y PRESION</t>
  </si>
  <si>
    <t>67501052</t>
  </si>
  <si>
    <t>HORNO DE FORJA</t>
  </si>
  <si>
    <t>67501053</t>
  </si>
  <si>
    <t>HORNO DE FUSION</t>
  </si>
  <si>
    <t>67226566</t>
  </si>
  <si>
    <t>HORNO DE HIBRIDACION</t>
  </si>
  <si>
    <t>67501063</t>
  </si>
  <si>
    <t>HORNO DE IGNICION</t>
  </si>
  <si>
    <t>67501054</t>
  </si>
  <si>
    <t>HORNO DE LAMINACION</t>
  </si>
  <si>
    <t>32225795</t>
  </si>
  <si>
    <t>HORNO ELECTRICO</t>
  </si>
  <si>
    <t>67226567</t>
  </si>
  <si>
    <t>HORNO ELECTRICO DE PRUEBAS</t>
  </si>
  <si>
    <t>67501055</t>
  </si>
  <si>
    <t>HORNO ELECTRICO PARA JOYERIA O METALES PRECIOSOS</t>
  </si>
  <si>
    <t>67501056</t>
  </si>
  <si>
    <t>HORNO ELECTRICO PARA LABORATORIO</t>
  </si>
  <si>
    <t>53226737</t>
  </si>
  <si>
    <t>HORNO ELECTRICO PARA PROTESIS</t>
  </si>
  <si>
    <t>67501057</t>
  </si>
  <si>
    <t>HORNO ELECTRICO PARA TRATAMIENTO TERMICO</t>
  </si>
  <si>
    <t>32225884</t>
  </si>
  <si>
    <t>HORNO ELECTRICO PASTELERO</t>
  </si>
  <si>
    <t>74223026</t>
  </si>
  <si>
    <t>HORNO FUSER PARA LAMINAS EN RELIEVE</t>
  </si>
  <si>
    <t>32226061</t>
  </si>
  <si>
    <t>HORNO MICROONDAS</t>
  </si>
  <si>
    <t>67501068</t>
  </si>
  <si>
    <t>HORNO PARA CAMISA INHIBIDORA</t>
  </si>
  <si>
    <t>67362698</t>
  </si>
  <si>
    <t>HORNO PARA COCCION DE YESO</t>
  </si>
  <si>
    <t>67362813</t>
  </si>
  <si>
    <t>HORNO PARA ESCURRIMIENTO DE CENIZAS</t>
  </si>
  <si>
    <t>67362928</t>
  </si>
  <si>
    <t>HORNO PARA FUNDICION</t>
  </si>
  <si>
    <t>67501058</t>
  </si>
  <si>
    <t>HORNO PARA METALES NO FERREOS</t>
  </si>
  <si>
    <t>32226149</t>
  </si>
  <si>
    <t>HORNO PARA POLLO A LA BRASA</t>
  </si>
  <si>
    <t>67501061</t>
  </si>
  <si>
    <t>HORNO PARA SECADO DE MADERA</t>
  </si>
  <si>
    <t>67501059</t>
  </si>
  <si>
    <t>HORNO ROTATIVO</t>
  </si>
  <si>
    <t>67501060</t>
  </si>
  <si>
    <t>HORNO TIPO TUNEL - SECADOR TIPO TUNEL</t>
  </si>
  <si>
    <t>39224520</t>
  </si>
  <si>
    <t>HUANCARA</t>
  </si>
  <si>
    <t>39224539</t>
  </si>
  <si>
    <t>HUARIPOLA</t>
  </si>
  <si>
    <t>11225231</t>
  </si>
  <si>
    <t>HUMEDECEDOR</t>
  </si>
  <si>
    <t>60224832</t>
  </si>
  <si>
    <t>HUMEDOMETRO</t>
  </si>
  <si>
    <t>11225264</t>
  </si>
  <si>
    <t>HUMIDIFICADOR</t>
  </si>
  <si>
    <t>11225330</t>
  </si>
  <si>
    <t>HUMIDIFICADOR ULTRASONICO</t>
  </si>
  <si>
    <t>04225571</t>
  </si>
  <si>
    <t>HUMIFICADOR</t>
  </si>
  <si>
    <t>60224835</t>
  </si>
  <si>
    <t>ICTIOMETRO</t>
  </si>
  <si>
    <t>67226569</t>
  </si>
  <si>
    <t>IDENTIFICADOR DE GASES REFRIGERANTES</t>
  </si>
  <si>
    <t>53226749</t>
  </si>
  <si>
    <t>ILUMINADOR DE VENAS</t>
  </si>
  <si>
    <t>95224608</t>
  </si>
  <si>
    <t>ILUMINADOR PARA REPRODUCCIONES</t>
  </si>
  <si>
    <t>88224278</t>
  </si>
  <si>
    <t>IMAN TELESCOPICO PARA DESACTIVACION DE EXPLOSIVOS</t>
  </si>
  <si>
    <t>53226761</t>
  </si>
  <si>
    <t>IMPACTOR EXTRACTOR</t>
  </si>
  <si>
    <t>60224840</t>
  </si>
  <si>
    <t>IMPEDANCIMETRO</t>
  </si>
  <si>
    <t>74083200</t>
  </si>
  <si>
    <t>IMPRESORA (OTRAS)</t>
  </si>
  <si>
    <t>95224615</t>
  </si>
  <si>
    <t>IMPRESORA 3D</t>
  </si>
  <si>
    <t>74083650</t>
  </si>
  <si>
    <t>IMPRESORA A INYECCION DE TINTA</t>
  </si>
  <si>
    <t>74083762</t>
  </si>
  <si>
    <t>IMPRESORA BRAILLE</t>
  </si>
  <si>
    <t>95224622</t>
  </si>
  <si>
    <t>IMPRESORA DE CHANELL</t>
  </si>
  <si>
    <t>74083875</t>
  </si>
  <si>
    <t>IMPRESORA DE CODIGO DE BARRAS</t>
  </si>
  <si>
    <t>74083987</t>
  </si>
  <si>
    <t>IMPRESORA DE DISCOS COMPACTOS</t>
  </si>
  <si>
    <t>74084043</t>
  </si>
  <si>
    <t>67501062</t>
  </si>
  <si>
    <t>IMPRESORA DE FOTOLITO PARA SERIGRAFIA</t>
  </si>
  <si>
    <t>95224625</t>
  </si>
  <si>
    <t>IMPRESORA DE PELICULAS</t>
  </si>
  <si>
    <t>95224627</t>
  </si>
  <si>
    <t>IMPRESORA DE TARJETAS</t>
  </si>
  <si>
    <t>74084100</t>
  </si>
  <si>
    <t>IMPRESORA LASER</t>
  </si>
  <si>
    <t>95224628</t>
  </si>
  <si>
    <t>IMPRESORA LASER DE MICROFILM</t>
  </si>
  <si>
    <t>53226773</t>
  </si>
  <si>
    <t>IMPRESORA LASER PARA PELICULA RADIOGRAFICA</t>
  </si>
  <si>
    <t>74084325</t>
  </si>
  <si>
    <t>IMPRESORA LED</t>
  </si>
  <si>
    <t>74084550</t>
  </si>
  <si>
    <t>IMPRESORA MATRIZ DE PUNTO</t>
  </si>
  <si>
    <t>67501064</t>
  </si>
  <si>
    <t>IMPRESORA OFFSET</t>
  </si>
  <si>
    <t>74084775</t>
  </si>
  <si>
    <t>IMPRESORA PARA FOTOGRAFIAS DIGITALES</t>
  </si>
  <si>
    <t>74085000</t>
  </si>
  <si>
    <t>IMPRESORA PARA PLANOS - PLOTTERS</t>
  </si>
  <si>
    <t>74085112</t>
  </si>
  <si>
    <t>IMPRESORA TERMICA DE PULSERAS</t>
  </si>
  <si>
    <t>67501065</t>
  </si>
  <si>
    <t>IMPRESORA TIPOGRAFICA</t>
  </si>
  <si>
    <t>60224859</t>
  </si>
  <si>
    <t>IMPULSIMETRO</t>
  </si>
  <si>
    <t>39646925</t>
  </si>
  <si>
    <t>INCENSARIO</t>
  </si>
  <si>
    <t>53226785</t>
  </si>
  <si>
    <t>INCINERADOR DE BACTERIAS</t>
  </si>
  <si>
    <t>53226809</t>
  </si>
  <si>
    <t>INCINERADOR DE SOLIDOS</t>
  </si>
  <si>
    <t>60224915</t>
  </si>
  <si>
    <t>INCLINOMETRO</t>
  </si>
  <si>
    <t>53226904</t>
  </si>
  <si>
    <t>INCUBADORA DE LABORATORIO (OTROS)</t>
  </si>
  <si>
    <t>53226951</t>
  </si>
  <si>
    <t>INCUBADORA ESTANDAR DE TRANSPORTE</t>
  </si>
  <si>
    <t>04225762</t>
  </si>
  <si>
    <t>INCUBADORA PARA ANIMALES</t>
  </si>
  <si>
    <t>53226999</t>
  </si>
  <si>
    <t>INCUBADORA PARA BEBES - INCUBADORA PARA NEONATOS</t>
  </si>
  <si>
    <t>46226722</t>
  </si>
  <si>
    <t>INDICADOR DE FASES</t>
  </si>
  <si>
    <t>60224972</t>
  </si>
  <si>
    <t>INDICADOR DE SISTEMA DE MEDIDA</t>
  </si>
  <si>
    <t>60225000</t>
  </si>
  <si>
    <t>INFANTOMETRO</t>
  </si>
  <si>
    <t>53227010</t>
  </si>
  <si>
    <t>INFILTRADOR DE PARAFINA AL VACIO</t>
  </si>
  <si>
    <t>67226572</t>
  </si>
  <si>
    <t>INFLADOR ELECTRICO</t>
  </si>
  <si>
    <t>53227022</t>
  </si>
  <si>
    <t>INFUSOR A PRESION</t>
  </si>
  <si>
    <t>67501066</t>
  </si>
  <si>
    <t>INGLETEADORA</t>
  </si>
  <si>
    <t>95224629</t>
  </si>
  <si>
    <t>INSERTADORA DE JACKETS PARA PELICULA DE MICROFILM</t>
  </si>
  <si>
    <t>95224632</t>
  </si>
  <si>
    <t>INSOLADORA</t>
  </si>
  <si>
    <t>95224636</t>
  </si>
  <si>
    <t>INSOLADORA DE CARTONCILLO</t>
  </si>
  <si>
    <t>95224643</t>
  </si>
  <si>
    <t>INSOLADORA DE PLACAS</t>
  </si>
  <si>
    <t>95224650</t>
  </si>
  <si>
    <t>INSPECTOR DE MICROFILM</t>
  </si>
  <si>
    <t>67226583</t>
  </si>
  <si>
    <t>INSTRUMENTOS PARA MEDIR APRENDIZAJE Y MEMORIA</t>
  </si>
  <si>
    <t>53227048</t>
  </si>
  <si>
    <t>INSUFLADOR ELECTRONICO DE CO2</t>
  </si>
  <si>
    <t>53227046</t>
  </si>
  <si>
    <t>INSUFLADOR TUBARICO</t>
  </si>
  <si>
    <t>53227050</t>
  </si>
  <si>
    <t>INTEGRADOR REGISTRADOR</t>
  </si>
  <si>
    <t>95224660</t>
  </si>
  <si>
    <t>INTERCAMBIADOR AUTOMATICO - AUTOMATIC CHANGER OVER</t>
  </si>
  <si>
    <t>67226605</t>
  </si>
  <si>
    <t>INTERCAMBIADOR DE CALOR DE TUBOS</t>
  </si>
  <si>
    <t>67501067</t>
  </si>
  <si>
    <t>INTERCAMBIADOR TERMICO</t>
  </si>
  <si>
    <t>95224669</t>
  </si>
  <si>
    <t>INTERCEPTOR DE TELEFONO CELULAR</t>
  </si>
  <si>
    <t>95224679</t>
  </si>
  <si>
    <t>INTERCEPTOR TELEFONICO</t>
  </si>
  <si>
    <t>95224698</t>
  </si>
  <si>
    <t>INTERCOMUNICADOR</t>
  </si>
  <si>
    <t>95224704</t>
  </si>
  <si>
    <t>INTERCONECTOR RADIO TELEFONICO</t>
  </si>
  <si>
    <t>95224707</t>
  </si>
  <si>
    <t>INTERFAZ DE CONEXION PARA MONITOR CENTRAL</t>
  </si>
  <si>
    <t>60225014</t>
  </si>
  <si>
    <t>INTERFAZ MULTIMEDIA PARA REGISTRO Y EVALUACION DE DATOS</t>
  </si>
  <si>
    <t>95224710</t>
  </si>
  <si>
    <t>INTERFAZ PARA PROGRAMACION DE RADIO</t>
  </si>
  <si>
    <t>60225021</t>
  </si>
  <si>
    <t>INTERFEROMETRO</t>
  </si>
  <si>
    <t>95224716</t>
  </si>
  <si>
    <t>INTERPRETOSCOPIO</t>
  </si>
  <si>
    <t>53227054</t>
  </si>
  <si>
    <t>INTESTINOSCOPIO</t>
  </si>
  <si>
    <t>67226650</t>
  </si>
  <si>
    <t>INYECTOR ANGIOGRAFICO</t>
  </si>
  <si>
    <t>11225396</t>
  </si>
  <si>
    <t>INYECTOR DE AIRE</t>
  </si>
  <si>
    <t>67226739</t>
  </si>
  <si>
    <t>INYECTOR DE BROMURO</t>
  </si>
  <si>
    <t>53227062</t>
  </si>
  <si>
    <t>INYECTOR DE JERINGAS</t>
  </si>
  <si>
    <t>95224722</t>
  </si>
  <si>
    <t>53227070</t>
  </si>
  <si>
    <t>INYECTOR LINFOGRAFICO</t>
  </si>
  <si>
    <t>53227074</t>
  </si>
  <si>
    <t>INYECTOR PARA ESCLEROTERAPIA</t>
  </si>
  <si>
    <t>11225462</t>
  </si>
  <si>
    <t>IONIZADOR DE AMBIENTE</t>
  </si>
  <si>
    <t>60225028</t>
  </si>
  <si>
    <t>IONOMETRO</t>
  </si>
  <si>
    <t>53227076</t>
  </si>
  <si>
    <t>IRISCOPIO PORTATIL</t>
  </si>
  <si>
    <t>53227077</t>
  </si>
  <si>
    <t>IRRADIADOR DE COMPONENTES SANGUINEOS</t>
  </si>
  <si>
    <t>53227078</t>
  </si>
  <si>
    <t>IRRIGADOR DE CALOR - ELECTRONISTAGMOGRAFO</t>
  </si>
  <si>
    <t>95224725</t>
  </si>
  <si>
    <t>ISLA DE EDICION</t>
  </si>
  <si>
    <t>81226238</t>
  </si>
  <si>
    <t>JABALINAS DE ALUMINIO Y MADERA PARA ATLETISMO</t>
  </si>
  <si>
    <t>39647200</t>
  </si>
  <si>
    <t>67643827</t>
  </si>
  <si>
    <t>67643892</t>
  </si>
  <si>
    <t>JAULA PARA TRANSPORTE DE MASCOTAS</t>
  </si>
  <si>
    <t>53227086</t>
  </si>
  <si>
    <t>JERINGA ELECTRICA CON SISTEMA DE MONITOREO</t>
  </si>
  <si>
    <t>88224381</t>
  </si>
  <si>
    <t>JERINGA EMPLOMADA</t>
  </si>
  <si>
    <t>81642781</t>
  </si>
  <si>
    <t>JUEGO DE SAPO</t>
  </si>
  <si>
    <t>04642750</t>
  </si>
  <si>
    <t>JUEGO DE TAMICES</t>
  </si>
  <si>
    <t>81642951</t>
  </si>
  <si>
    <t>60225056</t>
  </si>
  <si>
    <t>KERDOMETRO</t>
  </si>
  <si>
    <t>53227088</t>
  </si>
  <si>
    <t>KEROTOMO ELECTRICO</t>
  </si>
  <si>
    <t>95224728</t>
  </si>
  <si>
    <t>KEY SYSTEM</t>
  </si>
  <si>
    <t>60225070</t>
  </si>
  <si>
    <t>KILOVATIMETRO</t>
  </si>
  <si>
    <t>60225085</t>
  </si>
  <si>
    <t>KIMOGRAFO - QUIMOGRAFO</t>
  </si>
  <si>
    <t>74085225</t>
  </si>
  <si>
    <t>KIOSCO MULTIMEDIA</t>
  </si>
  <si>
    <t>53227090</t>
  </si>
  <si>
    <t>LABORATORIO PORTATIL</t>
  </si>
  <si>
    <t>60225113</t>
  </si>
  <si>
    <t>LACTODENSIMETRO</t>
  </si>
  <si>
    <t>60225120</t>
  </si>
  <si>
    <t>LACTOMETRO</t>
  </si>
  <si>
    <t>67226828</t>
  </si>
  <si>
    <t>LAMINADORA</t>
  </si>
  <si>
    <t>53227094</t>
  </si>
  <si>
    <t>LAMPARA CIALITICA</t>
  </si>
  <si>
    <t>53227117</t>
  </si>
  <si>
    <t>LAMPARA DE HENDIDURA</t>
  </si>
  <si>
    <t>53227140</t>
  </si>
  <si>
    <t>LAMPARA DE LUZ HALOGENA</t>
  </si>
  <si>
    <t>53227151</t>
  </si>
  <si>
    <t>LAMPARA DE WOOD</t>
  </si>
  <si>
    <t>46226937</t>
  </si>
  <si>
    <t>53227163</t>
  </si>
  <si>
    <t>LAMPARA FOTOCURADO</t>
  </si>
  <si>
    <t>60225127</t>
  </si>
  <si>
    <t>LAMPARA GERMICIDA - EXTERMINADOR DE BACTERIAS</t>
  </si>
  <si>
    <t>53227182</t>
  </si>
  <si>
    <t>LAMPARA INCANDESCENTE</t>
  </si>
  <si>
    <t>04225857</t>
  </si>
  <si>
    <t>LAMPARA SUBMARINA</t>
  </si>
  <si>
    <t>67226918</t>
  </si>
  <si>
    <t>LAMPARA TIPO PETROMAX</t>
  </si>
  <si>
    <t>53227189</t>
  </si>
  <si>
    <t>LAMPARA ULTRAVIOLETA - INFRARROJA</t>
  </si>
  <si>
    <t>67715250</t>
  </si>
  <si>
    <t>LANCHA</t>
  </si>
  <si>
    <t>67715400</t>
  </si>
  <si>
    <t>LANCHA MOTORA DE RECREO</t>
  </si>
  <si>
    <t>67227007</t>
  </si>
  <si>
    <t>LANZALLAMAS</t>
  </si>
  <si>
    <t>53227194</t>
  </si>
  <si>
    <t>LAPAROFLATOR ELECTRONICO</t>
  </si>
  <si>
    <t>53227199</t>
  </si>
  <si>
    <t>LAPAROSCOPIO</t>
  </si>
  <si>
    <t>74223060</t>
  </si>
  <si>
    <t>LAPICERO ESCANER TRADUCTOR</t>
  </si>
  <si>
    <t>74085450</t>
  </si>
  <si>
    <t>LAPIZ OPTICO</t>
  </si>
  <si>
    <t>67227096</t>
  </si>
  <si>
    <t>LAQUEADORA</t>
  </si>
  <si>
    <t>53227209</t>
  </si>
  <si>
    <t>LARINGOSCOPIO</t>
  </si>
  <si>
    <t>53227210</t>
  </si>
  <si>
    <t>LARINGOSTROBOSCOPIO</t>
  </si>
  <si>
    <t>60225134</t>
  </si>
  <si>
    <t>LASER COMBINADO PARA NIVELAR/ALINEAR/APLOMAR/ESCUADRAR</t>
  </si>
  <si>
    <t>39224578</t>
  </si>
  <si>
    <t>LATIGO PARA MUSICA</t>
  </si>
  <si>
    <t>39224655</t>
  </si>
  <si>
    <t>LAUD</t>
  </si>
  <si>
    <t>53227211</t>
  </si>
  <si>
    <t>LAVADOR A VAPOR DE INSTRUMENTAL QUIRURGICO</t>
  </si>
  <si>
    <t>53227214</t>
  </si>
  <si>
    <t>LAVADOR AGITADOR PARA PRUEBAS DE WESTERN BLOT</t>
  </si>
  <si>
    <t>53227217</t>
  </si>
  <si>
    <t>LAVADOR AUTOMATICO DE ENDOSCOPIOS</t>
  </si>
  <si>
    <t>53227220</t>
  </si>
  <si>
    <t>LAVADOR AUTOMATICO DE PIPETAS</t>
  </si>
  <si>
    <t>67501095</t>
  </si>
  <si>
    <t>LAVADOR DE COMPONENTES A ALTA PRESION</t>
  </si>
  <si>
    <t>67643957</t>
  </si>
  <si>
    <t>LAVADOR DE COMPONENTES A CHORRO</t>
  </si>
  <si>
    <t>53227228</t>
  </si>
  <si>
    <t>LAVADOR DE MICROPLACAS</t>
  </si>
  <si>
    <t>53227236</t>
  </si>
  <si>
    <t>LAVADOR SECADOR DE JERINGAS</t>
  </si>
  <si>
    <t>53227251</t>
  </si>
  <si>
    <t>LAVADOR ULTRASONIDO</t>
  </si>
  <si>
    <t>53227244</t>
  </si>
  <si>
    <t>LAVADORA AUTOMATICA DE PLACAS</t>
  </si>
  <si>
    <t>67501113</t>
  </si>
  <si>
    <t>LAVADORA DE AERONAVES</t>
  </si>
  <si>
    <t>25221994</t>
  </si>
  <si>
    <t>LAVADORA DE ALFOMBRA</t>
  </si>
  <si>
    <t>67501122</t>
  </si>
  <si>
    <t>LAVADORA DE BOTELLAS</t>
  </si>
  <si>
    <t>67501131</t>
  </si>
  <si>
    <t>LAVADORA DE CARROS</t>
  </si>
  <si>
    <t>53227252</t>
  </si>
  <si>
    <t>LAVADORA DE COCHE DE USO MEDICO</t>
  </si>
  <si>
    <t>53227260</t>
  </si>
  <si>
    <t>LAVADORA DE GUANTES</t>
  </si>
  <si>
    <t>53227268</t>
  </si>
  <si>
    <t>LAVADORA DE MATERIAL DE LABORATORIO</t>
  </si>
  <si>
    <t>53227276</t>
  </si>
  <si>
    <t>LAVADORA DE MICROPLACAS PARA ELISA</t>
  </si>
  <si>
    <t>67501140</t>
  </si>
  <si>
    <t>LAVADORA DE ROPA EN SECO</t>
  </si>
  <si>
    <t>32226238</t>
  </si>
  <si>
    <t>LAVADORA DE VAJILLA</t>
  </si>
  <si>
    <t>53227280</t>
  </si>
  <si>
    <t>LAVADORA DESINFECTADORA</t>
  </si>
  <si>
    <t>25222171</t>
  </si>
  <si>
    <t>LAVADORA ELECTRICA DOMESTICA</t>
  </si>
  <si>
    <t>25222879</t>
  </si>
  <si>
    <t>LAVADORA ELECTRICA INDUSTRIAL</t>
  </si>
  <si>
    <t>25223055</t>
  </si>
  <si>
    <t>LAVADORA SECADORA AUTOMATICA</t>
  </si>
  <si>
    <t>32226326</t>
  </si>
  <si>
    <t>LAVAVASOS MANUAL</t>
  </si>
  <si>
    <t>32645137</t>
  </si>
  <si>
    <t>53227285</t>
  </si>
  <si>
    <t>LECTOR DE MICROPLACAS</t>
  </si>
  <si>
    <t>74085675</t>
  </si>
  <si>
    <t>LECTOR GRABADOR DE TARJETAS DE MEMORIA</t>
  </si>
  <si>
    <t>53227332</t>
  </si>
  <si>
    <t>LECTOR MULTIMODAL DE MICROPLACAS</t>
  </si>
  <si>
    <t>53227380</t>
  </si>
  <si>
    <t>LECTOR PARA MICRO HEMATOCRITO</t>
  </si>
  <si>
    <t>53227428</t>
  </si>
  <si>
    <t>LECTOR PARA PRUEBA DE ELISA</t>
  </si>
  <si>
    <t>67227140</t>
  </si>
  <si>
    <t>LECTOR PORTATIL DE PROXIMIDAD PARA CONTROL DE RONDAS</t>
  </si>
  <si>
    <t>04225952</t>
  </si>
  <si>
    <t>LECTOR REFRACTOMETRO DE AZUCARES</t>
  </si>
  <si>
    <t>67227185</t>
  </si>
  <si>
    <t>LECTORA (OTRAS)</t>
  </si>
  <si>
    <t>74223127</t>
  </si>
  <si>
    <t>LECTORA DE CHEQUES</t>
  </si>
  <si>
    <t>74085900</t>
  </si>
  <si>
    <t>LECTORA DE CINTA MAGNETICA</t>
  </si>
  <si>
    <t>74086350</t>
  </si>
  <si>
    <t>LECTORA DE CODIGO DE BARRAS</t>
  </si>
  <si>
    <t>74086575</t>
  </si>
  <si>
    <t>LECTORA DE CODIGO OACI</t>
  </si>
  <si>
    <t>74086800</t>
  </si>
  <si>
    <t>LECTORA DE DISCO COMPACTO EXTERNO PARA COMPUTO - CD ROM</t>
  </si>
  <si>
    <t>95224735</t>
  </si>
  <si>
    <t>LECTORA DE DISCO COMPACTO EXTERNO PARA SONIDO</t>
  </si>
  <si>
    <t>74086912</t>
  </si>
  <si>
    <t>LECTORA DE MARCAS OPTICAS - OMR SCANNER</t>
  </si>
  <si>
    <t>95224754</t>
  </si>
  <si>
    <t>LECTORA DE MICROFICHAS</t>
  </si>
  <si>
    <t>95224773</t>
  </si>
  <si>
    <t>LECTORA DE MICROFILM</t>
  </si>
  <si>
    <t>74087025</t>
  </si>
  <si>
    <t>LECTORA DE TARJETA CON CINTA MAGNETICA</t>
  </si>
  <si>
    <t>74087053</t>
  </si>
  <si>
    <t>LECTORA DE TARJETA CON CODIGO DE BARRA</t>
  </si>
  <si>
    <t>74087081</t>
  </si>
  <si>
    <t>LECTORA DE TARJETA DE PROXIMIDAD</t>
  </si>
  <si>
    <t>74087095</t>
  </si>
  <si>
    <t>LECTORA DE TARJETA INTELIGENTE</t>
  </si>
  <si>
    <t>74087109</t>
  </si>
  <si>
    <t>LECTORA GRABADORA DE DISCOS OPTICOS</t>
  </si>
  <si>
    <t>67227229</t>
  </si>
  <si>
    <t>LECTORA PARA IDENTIFICACION POR RADIOFRECUENCIA</t>
  </si>
  <si>
    <t>53227437</t>
  </si>
  <si>
    <t>LECTUROSCOPIO</t>
  </si>
  <si>
    <t>95224792</t>
  </si>
  <si>
    <t>LEGALIZADOR DE NORMA</t>
  </si>
  <si>
    <t>53227446</t>
  </si>
  <si>
    <t>LENSOMETRO</t>
  </si>
  <si>
    <t>74087123</t>
  </si>
  <si>
    <t>LENTES DE REALIDAD VIRTUAL</t>
  </si>
  <si>
    <t>53227450</t>
  </si>
  <si>
    <t>LEVANTADOR ELECTROSTATICO DE IMPRESIONES EN POLVO</t>
  </si>
  <si>
    <t>04226047</t>
  </si>
  <si>
    <t>LIBERADOR ACUSTICO</t>
  </si>
  <si>
    <t>95224801</t>
  </si>
  <si>
    <t>LIBRERIA DE CINTAS</t>
  </si>
  <si>
    <t>74644525</t>
  </si>
  <si>
    <t>LIBRERO DE MADERA</t>
  </si>
  <si>
    <t>74644542</t>
  </si>
  <si>
    <t>LIBRERO DE MELAMINA</t>
  </si>
  <si>
    <t>74644559</t>
  </si>
  <si>
    <t>LIBRERO DE METAL</t>
  </si>
  <si>
    <t>32226414</t>
  </si>
  <si>
    <t>LICUADORA ELECTRICA</t>
  </si>
  <si>
    <t>32226590</t>
  </si>
  <si>
    <t>LICUADORA INDUSTRIAL</t>
  </si>
  <si>
    <t>32226768</t>
  </si>
  <si>
    <t>LICUO EXTRACTOR</t>
  </si>
  <si>
    <t>67227274</t>
  </si>
  <si>
    <t>LIJADORA ELECTRICA</t>
  </si>
  <si>
    <t>95224811</t>
  </si>
  <si>
    <t>LIMITADOR COMPRESOR A TUBOS</t>
  </si>
  <si>
    <t>95224849</t>
  </si>
  <si>
    <t>LIMITADOR DE AUDIO</t>
  </si>
  <si>
    <t>60225198</t>
  </si>
  <si>
    <t>LIMNIGRAFO</t>
  </si>
  <si>
    <t>60225141</t>
  </si>
  <si>
    <t>LIMNIMETRO</t>
  </si>
  <si>
    <t>60225226</t>
  </si>
  <si>
    <t>LIMNIMETRO DIGITAL</t>
  </si>
  <si>
    <t>67363043</t>
  </si>
  <si>
    <t>LIMPIA PLAYA</t>
  </si>
  <si>
    <t>67363158</t>
  </si>
  <si>
    <t>LIMPIADOR DE DRENES</t>
  </si>
  <si>
    <t>67227319</t>
  </si>
  <si>
    <t>LIMPIADOR ULTRASONICO</t>
  </si>
  <si>
    <t>67227364</t>
  </si>
  <si>
    <t>LIMPIADORA DE ANILLOS</t>
  </si>
  <si>
    <t>04226142</t>
  </si>
  <si>
    <t>LIMPIADORA DE SEMILLAS</t>
  </si>
  <si>
    <t>25223143</t>
  </si>
  <si>
    <t>LIMPIAFONDO AUTOMATICO DE PISCINA</t>
  </si>
  <si>
    <t>95224868</t>
  </si>
  <si>
    <t>LINEA BRAILLE</t>
  </si>
  <si>
    <t>67501150</t>
  </si>
  <si>
    <t>LINOTIPIA</t>
  </si>
  <si>
    <t>67227408</t>
  </si>
  <si>
    <t>LINTERNA DE LARGO ALCANCE</t>
  </si>
  <si>
    <t>81226557</t>
  </si>
  <si>
    <t>LINTERNA PARA BUCEO</t>
  </si>
  <si>
    <t>67227453</t>
  </si>
  <si>
    <t>LIOFILIZADOR</t>
  </si>
  <si>
    <t>39224885</t>
  </si>
  <si>
    <t>LIRA</t>
  </si>
  <si>
    <t>53227455</t>
  </si>
  <si>
    <t>LITOTRIPTOR</t>
  </si>
  <si>
    <t>53227464</t>
  </si>
  <si>
    <t>LITOTRIPTOR ULTRASONICO</t>
  </si>
  <si>
    <t>67227468</t>
  </si>
  <si>
    <t>LLAVE DE IMPACTO CON LLAVE TUBULAR PARA PERNO</t>
  </si>
  <si>
    <t>53227469</t>
  </si>
  <si>
    <t>LLENADOR Y SELLADOR DE AMPOLLAS</t>
  </si>
  <si>
    <t>67501177</t>
  </si>
  <si>
    <t>LLENADORA DE BOTELLAS - LLENADORA DE LATAS</t>
  </si>
  <si>
    <t>53227468</t>
  </si>
  <si>
    <t>LOCALIZADOR DE APICES</t>
  </si>
  <si>
    <t>95224887</t>
  </si>
  <si>
    <t>LOCALIZADOR DE COMPONENTES ELECTRONICOS</t>
  </si>
  <si>
    <t>53227470</t>
  </si>
  <si>
    <t>LOCALIZADOR DE NERVIOS PERIFERICOS PARA ANESTESIA</t>
  </si>
  <si>
    <t>67227475</t>
  </si>
  <si>
    <t>LOCALIZADOR DE VIDA</t>
  </si>
  <si>
    <t>95224924</t>
  </si>
  <si>
    <t>LOCALIZADOR SATELITE</t>
  </si>
  <si>
    <t>67293600</t>
  </si>
  <si>
    <t>LOCOMOTORA</t>
  </si>
  <si>
    <t>67227483</t>
  </si>
  <si>
    <t>LUBRICADOR METALICO PORTATIL</t>
  </si>
  <si>
    <t>53227471</t>
  </si>
  <si>
    <t>LUMBOSCOPIO</t>
  </si>
  <si>
    <t>53227472</t>
  </si>
  <si>
    <t>LUMINOMETRO - ANALIZADOR DE BIOLUMINISCENCIA</t>
  </si>
  <si>
    <t>53227473</t>
  </si>
  <si>
    <t>LUMINOSCOPIO</t>
  </si>
  <si>
    <t>46227152</t>
  </si>
  <si>
    <t>25223232</t>
  </si>
  <si>
    <t>LUSTRADORA ASPIRADORA</t>
  </si>
  <si>
    <t>25223586</t>
  </si>
  <si>
    <t>LUSTRADORA ELECTRICA DOMESTICA</t>
  </si>
  <si>
    <t>25224293</t>
  </si>
  <si>
    <t>LUSTRADORA ELECTRICA INDUSTRIAL</t>
  </si>
  <si>
    <t>60225255</t>
  </si>
  <si>
    <t>LUXOMETRO</t>
  </si>
  <si>
    <t>60225283</t>
  </si>
  <si>
    <t>MACERADOR PARA HACER MALTA</t>
  </si>
  <si>
    <t>39647750</t>
  </si>
  <si>
    <t>67501191</t>
  </si>
  <si>
    <t>MACHIHEMBRADORA</t>
  </si>
  <si>
    <t>53227474</t>
  </si>
  <si>
    <t>MACRO EJE FLEXIBLE</t>
  </si>
  <si>
    <t>60225311</t>
  </si>
  <si>
    <t>MACROMEDIDOR DE CAUDAL TIPO SONDA</t>
  </si>
  <si>
    <t>67227486</t>
  </si>
  <si>
    <t>MADEJERO CON MOTOR ELECTRICO</t>
  </si>
  <si>
    <t>95224962</t>
  </si>
  <si>
    <t>MAGNETOFONO</t>
  </si>
  <si>
    <t>60225368</t>
  </si>
  <si>
    <t>MAGNETOMETRO</t>
  </si>
  <si>
    <t>95225000</t>
  </si>
  <si>
    <t>MAGNETOSCOPIO</t>
  </si>
  <si>
    <t>74223194</t>
  </si>
  <si>
    <t>MAGNIFICADOR DE IMAGEN</t>
  </si>
  <si>
    <t>04226333</t>
  </si>
  <si>
    <t>MAGNIFICADOR DE SEMILLAS</t>
  </si>
  <si>
    <t>39225000</t>
  </si>
  <si>
    <t>MAITA</t>
  </si>
  <si>
    <t>74644593</t>
  </si>
  <si>
    <t>74644661</t>
  </si>
  <si>
    <t>53227475</t>
  </si>
  <si>
    <t>MAMMO DIAGNOSTICO</t>
  </si>
  <si>
    <t>53227490</t>
  </si>
  <si>
    <t>MAMOGRAFO</t>
  </si>
  <si>
    <t>74644729</t>
  </si>
  <si>
    <t>MAMPARA DE MADERA</t>
  </si>
  <si>
    <t>74644763</t>
  </si>
  <si>
    <t>MAMPARA DE MELAMINA</t>
  </si>
  <si>
    <t>74644797</t>
  </si>
  <si>
    <t>MAMPARA DE METAL</t>
  </si>
  <si>
    <t>81226876</t>
  </si>
  <si>
    <t>MANCUERNAS</t>
  </si>
  <si>
    <t>88224587</t>
  </si>
  <si>
    <t>MANDIL DE ASBESTO PARA SOLDAR</t>
  </si>
  <si>
    <t>88225000</t>
  </si>
  <si>
    <t>MANDIL DE CUERO</t>
  </si>
  <si>
    <t>88225825</t>
  </si>
  <si>
    <t>MANDIL EMPLOMADO</t>
  </si>
  <si>
    <t>95225002</t>
  </si>
  <si>
    <t>MANDO DE CONTROL DE CAMARAS DOMO</t>
  </si>
  <si>
    <t>95225004</t>
  </si>
  <si>
    <t>MANDO DE CONTROL DE POSICIONADORES DOMO</t>
  </si>
  <si>
    <t>39225115</t>
  </si>
  <si>
    <t>MANDOLINA</t>
  </si>
  <si>
    <t>67501205</t>
  </si>
  <si>
    <t>MANDRINADORA</t>
  </si>
  <si>
    <t>67644087</t>
  </si>
  <si>
    <t>MANGA DE EVACUACION VERTICAL</t>
  </si>
  <si>
    <t>39648025</t>
  </si>
  <si>
    <t>53227497</t>
  </si>
  <si>
    <t>MANIQUI DE ENTRENAMIENTO PARA INTUBACION</t>
  </si>
  <si>
    <t>53227505</t>
  </si>
  <si>
    <t>MANIQUI DE ENTRENAMIENTO PARA RESUCITACION</t>
  </si>
  <si>
    <t>53227506</t>
  </si>
  <si>
    <t>MANIQUI ENTRENADOR DE REPARACION DE EPISIOTOMIA</t>
  </si>
  <si>
    <t>53227507</t>
  </si>
  <si>
    <t>MANIQUI ENTRENADOR ESFINTERIANO ANAL</t>
  </si>
  <si>
    <t>53227508</t>
  </si>
  <si>
    <t>MANIQUI ENTRENADOR MULTIFUNCIONAL/OBSTETRICO/EMERGENCIAS</t>
  </si>
  <si>
    <t>53227512</t>
  </si>
  <si>
    <t>MANIQUI GERIATRICO PARA CUIDADO DEL PACIENTE</t>
  </si>
  <si>
    <t>53227514</t>
  </si>
  <si>
    <t>MANIQUI SIMULADOR DE PARTO MATERNO NEONATAL COMPUTARIZADO</t>
  </si>
  <si>
    <t>53227516</t>
  </si>
  <si>
    <t>MANIQUI SIMULADOR DE PARTO MATERNO NEONATAL CON CIANOTICO</t>
  </si>
  <si>
    <t>60225424</t>
  </si>
  <si>
    <t>MANOMETRO</t>
  </si>
  <si>
    <t>88226856</t>
  </si>
  <si>
    <t>MANOPLA DE PLOMO</t>
  </si>
  <si>
    <t>67227490</t>
  </si>
  <si>
    <t>MANTA DE CALENTAMIENTO PARA LABORATORIO</t>
  </si>
  <si>
    <t>88227062</t>
  </si>
  <si>
    <t>MANTO PROTECTOR ANTIEXPLOSIVOS</t>
  </si>
  <si>
    <t>39648300</t>
  </si>
  <si>
    <t>MAQUETA</t>
  </si>
  <si>
    <t>67501232</t>
  </si>
  <si>
    <t>67501260</t>
  </si>
  <si>
    <t>MAQUINA AFILADORA</t>
  </si>
  <si>
    <t>67501287</t>
  </si>
  <si>
    <t>MAQUINA ALMIDONERA</t>
  </si>
  <si>
    <t>32227121</t>
  </si>
  <si>
    <t>MAQUINA AMASADORA - SOBADORA</t>
  </si>
  <si>
    <t>74223261</t>
  </si>
  <si>
    <t>MAQUINA ANILLADORA PERFORADORA</t>
  </si>
  <si>
    <t>67501315</t>
  </si>
  <si>
    <t>MAQUINA APARADORA</t>
  </si>
  <si>
    <t>67501370</t>
  </si>
  <si>
    <t>MAQUINA APARADORA DE CUEROS</t>
  </si>
  <si>
    <t>67501397</t>
  </si>
  <si>
    <t>MAQUINA ARENADORA</t>
  </si>
  <si>
    <t>67501425</t>
  </si>
  <si>
    <t>MAQUINA ATADORA DE EMBUTIDOS</t>
  </si>
  <si>
    <t>67501443</t>
  </si>
  <si>
    <t>MAQUINA AUTOMATICA ENVASADORA PARA SEMEN</t>
  </si>
  <si>
    <t>67501461</t>
  </si>
  <si>
    <t>MAQUINA AUTOMATICA SELLADORA PARA SEMEN</t>
  </si>
  <si>
    <t>67501480</t>
  </si>
  <si>
    <t>MAQUINA BASTIDORA PARA TELA</t>
  </si>
  <si>
    <t>67227497</t>
  </si>
  <si>
    <t>MAQUINA BATEADORA DE BALASTRO</t>
  </si>
  <si>
    <t>67501507</t>
  </si>
  <si>
    <t>MAQUINA BLOQUETERA</t>
  </si>
  <si>
    <t>67501520</t>
  </si>
  <si>
    <t>MAQUINA BORDADORA</t>
  </si>
  <si>
    <t>67501534</t>
  </si>
  <si>
    <t>MAQUINA BORDEADORA</t>
  </si>
  <si>
    <t>67501561</t>
  </si>
  <si>
    <t>MAQUINA BROCHADORA</t>
  </si>
  <si>
    <t>67501575</t>
  </si>
  <si>
    <t>MAQUINA CALADORA</t>
  </si>
  <si>
    <t>67501590</t>
  </si>
  <si>
    <t>MAQUINA CEPILLADORA</t>
  </si>
  <si>
    <t>32227475</t>
  </si>
  <si>
    <t>MAQUINA CHUPETERA</t>
  </si>
  <si>
    <t>04226356</t>
  </si>
  <si>
    <t>MAQUINA CLASIFICADORA DE CAFE</t>
  </si>
  <si>
    <t>67227498</t>
  </si>
  <si>
    <t>MAQUINA COCINADORA DE FRUTAS</t>
  </si>
  <si>
    <t>74223528</t>
  </si>
  <si>
    <t>MAQUINA COMPAGINADORA</t>
  </si>
  <si>
    <t>74223662</t>
  </si>
  <si>
    <t>MAQUINA CONTADORA Y CLASIFICADORA DE VOTOS</t>
  </si>
  <si>
    <t>67501617</t>
  </si>
  <si>
    <t>MAQUINA CORDONEADORA</t>
  </si>
  <si>
    <t>67501645</t>
  </si>
  <si>
    <t>MAQUINA CORTADORA (OTRAS)</t>
  </si>
  <si>
    <t>67501700</t>
  </si>
  <si>
    <t>MAQUINA CORTADORA DE ALIMENTOS</t>
  </si>
  <si>
    <t>67501810</t>
  </si>
  <si>
    <t>MAQUINA CORTADORA DE DESPERDICIOS DE MADERA</t>
  </si>
  <si>
    <t>67501865</t>
  </si>
  <si>
    <t>MAQUINA CORTADORA DE LOSETAS</t>
  </si>
  <si>
    <t>67501920</t>
  </si>
  <si>
    <t>MAQUINA CORTADORA DE TELA</t>
  </si>
  <si>
    <t>67501975</t>
  </si>
  <si>
    <t>MAQUINA CORTADORA PARA BOBINA DE PAPEL</t>
  </si>
  <si>
    <t>67502002</t>
  </si>
  <si>
    <t>MAQUINA CORTADORA REBOBINADORA E INSPECTORA PARA IMPRENTA</t>
  </si>
  <si>
    <t>67363273</t>
  </si>
  <si>
    <t>MAQUINA COSECHADORA</t>
  </si>
  <si>
    <t>67502030</t>
  </si>
  <si>
    <t>MAQUINA COSEDORA DE SACOS</t>
  </si>
  <si>
    <t>67502039</t>
  </si>
  <si>
    <t>MAQUINA COSEDORA GRAPADORA</t>
  </si>
  <si>
    <t>81226896</t>
  </si>
  <si>
    <t>MAQUINA CRUZ DE HIERRO</t>
  </si>
  <si>
    <t>67363388</t>
  </si>
  <si>
    <t>MAQUINA CULTIVADORA</t>
  </si>
  <si>
    <t>81226916</t>
  </si>
  <si>
    <t>MAQUINA DE ADUCTORES ABDUCTORES</t>
  </si>
  <si>
    <t>81226920</t>
  </si>
  <si>
    <t>MAQUINA DE BURBUJAS</t>
  </si>
  <si>
    <t>67502048</t>
  </si>
  <si>
    <t>MAQUINA DE CILINDRAR</t>
  </si>
  <si>
    <t>67502066</t>
  </si>
  <si>
    <t>MAQUINA DE CLAVAR</t>
  </si>
  <si>
    <t>67502075</t>
  </si>
  <si>
    <t>MAQUINA DE CORTE POR PLASMA</t>
  </si>
  <si>
    <t>67502085</t>
  </si>
  <si>
    <t>MAQUINA DE CORTE Y REMATE DE MANGUERAS</t>
  </si>
  <si>
    <t>67502112</t>
  </si>
  <si>
    <t>MAQUINA DE COSER ATRACADORA</t>
  </si>
  <si>
    <t>67502140</t>
  </si>
  <si>
    <t>MAQUINA DE COSER CERRADORA</t>
  </si>
  <si>
    <t>67502250</t>
  </si>
  <si>
    <t>MAQUINA DE COSER COLLARETERA</t>
  </si>
  <si>
    <t>67502305</t>
  </si>
  <si>
    <t>MAQUINA DE COSER DE PUNTADA DE CADENETA</t>
  </si>
  <si>
    <t>67502360</t>
  </si>
  <si>
    <t>MAQUINA DE COSER DOMESTICA</t>
  </si>
  <si>
    <t>67502415</t>
  </si>
  <si>
    <t>MAQUINA DE COSER FUSIONADORA</t>
  </si>
  <si>
    <t>67502470</t>
  </si>
  <si>
    <t>MAQUINA DE COSER RECTA INDUSTRIAL</t>
  </si>
  <si>
    <t>67502525</t>
  </si>
  <si>
    <t>MAQUINA DE COSER RECUBRIDORA</t>
  </si>
  <si>
    <t>67502552</t>
  </si>
  <si>
    <t>MAQUINA DE COSER RECUBRIDORA COLLARETERA</t>
  </si>
  <si>
    <t>67502580</t>
  </si>
  <si>
    <t>MAQUINA DE COSER REMALLADORA</t>
  </si>
  <si>
    <t>67502581</t>
  </si>
  <si>
    <t>MAQUINA DE COSER SUELAS DE CALZADO</t>
  </si>
  <si>
    <t>67502583</t>
  </si>
  <si>
    <t>MAQUINA DE COSER TRICOTERA</t>
  </si>
  <si>
    <t>67502584</t>
  </si>
  <si>
    <t>MAQUINA DE COSER ZIGZAG</t>
  </si>
  <si>
    <t>67502586</t>
  </si>
  <si>
    <t>MAQUINA DE CRIBADO</t>
  </si>
  <si>
    <t>74223796</t>
  </si>
  <si>
    <t>MAQUINA DE ESCRIBIR ELECTRICA</t>
  </si>
  <si>
    <t>74224064</t>
  </si>
  <si>
    <t>MAQUINA DE ESCRIBIR ELECTRONICA</t>
  </si>
  <si>
    <t>74224331</t>
  </si>
  <si>
    <t>MAQUINA DE ESCRIBIR MECANICA</t>
  </si>
  <si>
    <t>81226924</t>
  </si>
  <si>
    <t>MAQUINA DE ESPUMA</t>
  </si>
  <si>
    <t>53227520</t>
  </si>
  <si>
    <t>MAQUINA DE HIDROMASAJE</t>
  </si>
  <si>
    <t>81226928</t>
  </si>
  <si>
    <t>MAQUINA DE HUMO</t>
  </si>
  <si>
    <t>67502589</t>
  </si>
  <si>
    <t>MAQUINA DE INSPECCION PARA CONTROL DE CALIDAD PARA IMPRENTA</t>
  </si>
  <si>
    <t>67502593</t>
  </si>
  <si>
    <t>MAQUINA DE INYECCION (OTRAS)</t>
  </si>
  <si>
    <t>67502607</t>
  </si>
  <si>
    <t>MAQUINA DE INYECCION HIDRAULICA</t>
  </si>
  <si>
    <t>67502614</t>
  </si>
  <si>
    <t>MAQUINA DE MEDICION POR COORDENADAS</t>
  </si>
  <si>
    <t>81226932</t>
  </si>
  <si>
    <t>MAQUINA DE NIEVE</t>
  </si>
  <si>
    <t>67502621</t>
  </si>
  <si>
    <t>MAQUINA DE PICAR</t>
  </si>
  <si>
    <t>67502635</t>
  </si>
  <si>
    <t>MAQUINA DE PULSACION</t>
  </si>
  <si>
    <t>67502662</t>
  </si>
  <si>
    <t>MAQUINA DE RECORTAR</t>
  </si>
  <si>
    <t>81226936</t>
  </si>
  <si>
    <t>MAQUINA DE REMO VERTICAL - SEATED ROWING</t>
  </si>
  <si>
    <t>53227527</t>
  </si>
  <si>
    <t>MAQUINA DE REPROCESO AUTOMATICO PARA REUSO DE FILTRO</t>
  </si>
  <si>
    <t>67502676</t>
  </si>
  <si>
    <t>MAQUINA DE SERIGRAFIA</t>
  </si>
  <si>
    <t>67502690</t>
  </si>
  <si>
    <t>MAQUINA DE SOLDAR</t>
  </si>
  <si>
    <t>67502745</t>
  </si>
  <si>
    <t>MAQUINA DE TAPILLAR</t>
  </si>
  <si>
    <t>67502800</t>
  </si>
  <si>
    <t>MAQUINA DE TUBO</t>
  </si>
  <si>
    <t>67502855</t>
  </si>
  <si>
    <t>MAQUINA DESATORADORA</t>
  </si>
  <si>
    <t>67502882</t>
  </si>
  <si>
    <t>MAQUINA DESBASTADORA</t>
  </si>
  <si>
    <t>67502910</t>
  </si>
  <si>
    <t>MAQUINA DESBROZADORA</t>
  </si>
  <si>
    <t>67503020</t>
  </si>
  <si>
    <t>MAQUINA DESCABEZADORA EVISCERADORA</t>
  </si>
  <si>
    <t>67503130</t>
  </si>
  <si>
    <t>MAQUINA DESCARNADORA</t>
  </si>
  <si>
    <t>67503240</t>
  </si>
  <si>
    <t>MAQUINA DESCASCADORA DE SEMILLAS</t>
  </si>
  <si>
    <t>67503350</t>
  </si>
  <si>
    <t>MAQUINA DESCORTEZADORA DE TROZAS</t>
  </si>
  <si>
    <t>67503405</t>
  </si>
  <si>
    <t>MAQUINA DESCUSCUTADORA</t>
  </si>
  <si>
    <t>67503432</t>
  </si>
  <si>
    <t>MAQUINA DESEMPOLVADORA VERTICAL VIBRATORIA</t>
  </si>
  <si>
    <t>67503460</t>
  </si>
  <si>
    <t>MAQUINA DESENLLANTADORA</t>
  </si>
  <si>
    <t>67503570</t>
  </si>
  <si>
    <t>MAQUINA DESGRANADORA</t>
  </si>
  <si>
    <t>67503680</t>
  </si>
  <si>
    <t>MAQUINA DESHIERBADORA</t>
  </si>
  <si>
    <t>67503790</t>
  </si>
  <si>
    <t>MAQUINA DESOLLADORA</t>
  </si>
  <si>
    <t>67503817</t>
  </si>
  <si>
    <t>MAQUINA DESOPERCULADORA</t>
  </si>
  <si>
    <t>60225481</t>
  </si>
  <si>
    <t>MAQUINA DIPETEADORA AUTOMATICA</t>
  </si>
  <si>
    <t>32227651</t>
  </si>
  <si>
    <t>MAQUINA DIVISORA - CORTADORA DE MASA</t>
  </si>
  <si>
    <t>67503845</t>
  </si>
  <si>
    <t>MAQUINA DOBLADORA DE VARILLA DE FIERRO</t>
  </si>
  <si>
    <t>67503872</t>
  </si>
  <si>
    <t>MAQUINA DOBLADORA PARA BOBINA DE PAPEL</t>
  </si>
  <si>
    <t>74087137</t>
  </si>
  <si>
    <t>MAQUINA DOCK</t>
  </si>
  <si>
    <t>67503900</t>
  </si>
  <si>
    <t>MAQUINA DOSIFICADORA</t>
  </si>
  <si>
    <t>67503955</t>
  </si>
  <si>
    <t>MAQUINA ELASTIQUERA</t>
  </si>
  <si>
    <t>67503982</t>
  </si>
  <si>
    <t>MAQUINA ELECTRICA AUTOMATICA PRODUCTORA DE ESCARCHA</t>
  </si>
  <si>
    <t>25225000</t>
  </si>
  <si>
    <t>MAQUINA ELECTRICA PARA AFEITAR</t>
  </si>
  <si>
    <t>25225707</t>
  </si>
  <si>
    <t>MAQUINA ELECTRICA PARA CORTAR CABELLO</t>
  </si>
  <si>
    <t>32227656</t>
  </si>
  <si>
    <t>MAQUINA ELECTRICA PARA CORTAR PAN</t>
  </si>
  <si>
    <t>74087193</t>
  </si>
  <si>
    <t>MAQUINA EMBOZADORA Y MAGNETIZADORA</t>
  </si>
  <si>
    <t>67504010</t>
  </si>
  <si>
    <t>MAQUINA EMPACADORA</t>
  </si>
  <si>
    <t>67504023</t>
  </si>
  <si>
    <t>MAQUINA EMPAQUETADORA - RETRACTILADORA</t>
  </si>
  <si>
    <t>67504037</t>
  </si>
  <si>
    <t>MAQUINA ENCHINCHADORA</t>
  </si>
  <si>
    <t>67504065</t>
  </si>
  <si>
    <t>MAQUINA ENCOLADORA</t>
  </si>
  <si>
    <t>67504120</t>
  </si>
  <si>
    <t>MAQUINA ENCOLADORA DE LAMINAS</t>
  </si>
  <si>
    <t>67504175</t>
  </si>
  <si>
    <t>MAQUINA ENCONADORA DE HILOS</t>
  </si>
  <si>
    <t>67504230</t>
  </si>
  <si>
    <t>MAQUINA ENCUADERNADORA</t>
  </si>
  <si>
    <t>67504285</t>
  </si>
  <si>
    <t>MAQUINA ENGRASADORA</t>
  </si>
  <si>
    <t>53227535</t>
  </si>
  <si>
    <t>MAQUINA ENTALCADORA</t>
  </si>
  <si>
    <t>67504312</t>
  </si>
  <si>
    <t>MAQUINA ENVASADORA</t>
  </si>
  <si>
    <t>67504340</t>
  </si>
  <si>
    <t>MAQUINA ENZUNCHADORA</t>
  </si>
  <si>
    <t>67504376</t>
  </si>
  <si>
    <t>MAQUINA ESCOPLADORA</t>
  </si>
  <si>
    <t>74224599</t>
  </si>
  <si>
    <t>MAQUINA ESPIRALADORA</t>
  </si>
  <si>
    <t>67504385</t>
  </si>
  <si>
    <t>MAQUINA ESTAMPADORA</t>
  </si>
  <si>
    <t>67504394</t>
  </si>
  <si>
    <t>MAQUINA ETIQUETADORA</t>
  </si>
  <si>
    <t>67504412</t>
  </si>
  <si>
    <t>MAQUINA EXPENDEDORA</t>
  </si>
  <si>
    <t>32227661</t>
  </si>
  <si>
    <t>MAQUINA EXPENDEDORA DE BEBIDAS CALIENTES</t>
  </si>
  <si>
    <t>32227666</t>
  </si>
  <si>
    <t>MAQUINA EXPENDEDORA DE BEBIDAS FRIAS</t>
  </si>
  <si>
    <t>32227669</t>
  </si>
  <si>
    <t>MAQUINA EXPENDEDORA DE HELADOS - BARQUILLERA</t>
  </si>
  <si>
    <t>81226956</t>
  </si>
  <si>
    <t>MAQUINA EXTENSION DE PIERNAS - LEG EXTENSION</t>
  </si>
  <si>
    <t>67504431</t>
  </si>
  <si>
    <t>MAQUINA EXTRUSORA</t>
  </si>
  <si>
    <t>67227499</t>
  </si>
  <si>
    <t>MAQUINA FIJADORA DE FULMINANTE</t>
  </si>
  <si>
    <t>67504450</t>
  </si>
  <si>
    <t>MAQUINA FILETEADORA</t>
  </si>
  <si>
    <t>67504560</t>
  </si>
  <si>
    <t>MAQUINA FORMADORA DE COLCHON</t>
  </si>
  <si>
    <t>67504587</t>
  </si>
  <si>
    <t>MAQUINA FORRADORA</t>
  </si>
  <si>
    <t>67504615</t>
  </si>
  <si>
    <t>MAQUINA FRANQUEADORA</t>
  </si>
  <si>
    <t>67504670</t>
  </si>
  <si>
    <t>MAQUINA FRESADORA</t>
  </si>
  <si>
    <t>60225509</t>
  </si>
  <si>
    <t>67504725</t>
  </si>
  <si>
    <t>MAQUINA FUSIONADORA DE CUELLO</t>
  </si>
  <si>
    <t>67504780</t>
  </si>
  <si>
    <t>MAQUINA GARLOPA</t>
  </si>
  <si>
    <t>67504890</t>
  </si>
  <si>
    <t>MAQUINA GUILLOTINA PARA CARTON</t>
  </si>
  <si>
    <t>67504917</t>
  </si>
  <si>
    <t>MAQUINA HENDIDORA</t>
  </si>
  <si>
    <t>81226976</t>
  </si>
  <si>
    <t>MAQUINA HIPEREXTENSION DE PIERNAS - SUPER LEG EXTENSION</t>
  </si>
  <si>
    <t>53227550</t>
  </si>
  <si>
    <t>MAQUINA HIPOTERMIA - HIPERTERMIA</t>
  </si>
  <si>
    <t>32227673</t>
  </si>
  <si>
    <t>MAQUINA INDUSTRIAL PELADORA DE ALIMENTOS</t>
  </si>
  <si>
    <t>32227695</t>
  </si>
  <si>
    <t>MAQUINA INDUSTRIAL PICADORA DE ALIMENTOS</t>
  </si>
  <si>
    <t>95225005</t>
  </si>
  <si>
    <t>MAQUINA INTELIGENTE DE LECTURA</t>
  </si>
  <si>
    <t>67504931</t>
  </si>
  <si>
    <t>MAQUINA INTERCALADORA DE PAPEL</t>
  </si>
  <si>
    <t>67504938</t>
  </si>
  <si>
    <t>MAQUINA JOMINY</t>
  </si>
  <si>
    <t>81226986</t>
  </si>
  <si>
    <t>MAQUINA LANZA PAPEL PICADO</t>
  </si>
  <si>
    <t>53227570</t>
  </si>
  <si>
    <t>MAQUINA LAVA CHATAS</t>
  </si>
  <si>
    <t>67504945</t>
  </si>
  <si>
    <t>MAQUINA LAVADORA DE INMERSION</t>
  </si>
  <si>
    <t>67504972</t>
  </si>
  <si>
    <t>MAQUINA LAVADORA DE LATAS</t>
  </si>
  <si>
    <t>67227503</t>
  </si>
  <si>
    <t>MAQUINA LAVADORA DE MONDONGO</t>
  </si>
  <si>
    <t>67505000</t>
  </si>
  <si>
    <t>MAQUINA LAVADORA DE PESCADOS</t>
  </si>
  <si>
    <t>67505055</t>
  </si>
  <si>
    <t>MAQUINA LIMADORA</t>
  </si>
  <si>
    <t>67505110</t>
  </si>
  <si>
    <t>MAQUINA LIMPIADORA DE IMPUREZAS</t>
  </si>
  <si>
    <t>67227505</t>
  </si>
  <si>
    <t>MAQUINA LIMPIADORA DE QUINUA</t>
  </si>
  <si>
    <t>67505220</t>
  </si>
  <si>
    <t>MAQUINA MARMOLEADORA</t>
  </si>
  <si>
    <t>74224666</t>
  </si>
  <si>
    <t>MAQUINA MECANICA PARA ESCRITURA EN BRAILLE</t>
  </si>
  <si>
    <t>67363503</t>
  </si>
  <si>
    <t>MAQUINA MEZCLADORA DE TIERRA</t>
  </si>
  <si>
    <t>67505330</t>
  </si>
  <si>
    <t>MAQUINA MOLEDORA DE CARNE</t>
  </si>
  <si>
    <t>67505336</t>
  </si>
  <si>
    <t>81226996</t>
  </si>
  <si>
    <t>MAQUINA MULTICADERAS - MULTIHIP</t>
  </si>
  <si>
    <t>81227016</t>
  </si>
  <si>
    <t>MAQUINA MULTIESTACION</t>
  </si>
  <si>
    <t>67505343</t>
  </si>
  <si>
    <t>MAQUINA MULTIPLE PARA CARPINTERIA</t>
  </si>
  <si>
    <t>67505346</t>
  </si>
  <si>
    <t>MAQUINA NUMERADORA ELECTRICA</t>
  </si>
  <si>
    <t>67505350</t>
  </si>
  <si>
    <t>MAQUINA PANTOGRAFO</t>
  </si>
  <si>
    <t>81227026</t>
  </si>
  <si>
    <t>MAQUINA PARA ABDOMINALES</t>
  </si>
  <si>
    <t>67505357</t>
  </si>
  <si>
    <t>MAQUINA PARA ACOPLAR TERMINALES A MANGUERAS</t>
  </si>
  <si>
    <t>95225006</t>
  </si>
  <si>
    <t>MAQUINA PARA APLICACION DE HOLOGRAMAS</t>
  </si>
  <si>
    <t>67505371</t>
  </si>
  <si>
    <t>MAQUINA PARA ASPEREAR SUELA</t>
  </si>
  <si>
    <t>67505385</t>
  </si>
  <si>
    <t>MAQUINA PARA BORDEAR CARNET</t>
  </si>
  <si>
    <t>32227717</t>
  </si>
  <si>
    <t>MAQUINA PARA CAFE</t>
  </si>
  <si>
    <t>67505440</t>
  </si>
  <si>
    <t>MAQUINA PARA CERRAR LATAS</t>
  </si>
  <si>
    <t>53227665</t>
  </si>
  <si>
    <t>MAQUINA PARA CIRCULACION EXTRACORPORAL</t>
  </si>
  <si>
    <t>53227667</t>
  </si>
  <si>
    <t>MAQUINA PARA CIRUGIA DE HUESOS</t>
  </si>
  <si>
    <t>67505495</t>
  </si>
  <si>
    <t>MAQUINA PARA CLAVAR TACONES</t>
  </si>
  <si>
    <t>67505550</t>
  </si>
  <si>
    <t>MAQUINA PARA COPIA HELIGRAFICA</t>
  </si>
  <si>
    <t>67505568</t>
  </si>
  <si>
    <t>MAQUINA PARA CORTAR TIRAS</t>
  </si>
  <si>
    <t>81227036</t>
  </si>
  <si>
    <t>MAQUINA PARA DELTOIDES LATERALES</t>
  </si>
  <si>
    <t>81227056</t>
  </si>
  <si>
    <t>MAQUINA PARA DELTOIDES Y TRAPECIOS</t>
  </si>
  <si>
    <t>67505586</t>
  </si>
  <si>
    <t>MAQUINA PARA ENSAYO DE COMPRESION</t>
  </si>
  <si>
    <t>67505622</t>
  </si>
  <si>
    <t>MAQUINA PARA ENSAYO DE ESTABILIDAD</t>
  </si>
  <si>
    <t>81227066</t>
  </si>
  <si>
    <t>MAQUINA PARA GIRO DE CINTURA</t>
  </si>
  <si>
    <t>67505634</t>
  </si>
  <si>
    <t>MAQUINA PARA GRABAR METAL EN CIRCULO</t>
  </si>
  <si>
    <t>67505646</t>
  </si>
  <si>
    <t>MAQUINA PARA GRABAR METAL EN PLANO</t>
  </si>
  <si>
    <t>67505660</t>
  </si>
  <si>
    <t>67363619</t>
  </si>
  <si>
    <t>MAQUINA PARA HACER ESCAMAS DE HIELO</t>
  </si>
  <si>
    <t>67505696</t>
  </si>
  <si>
    <t>MAQUINA PARA HACER FIDEOS</t>
  </si>
  <si>
    <t>67505732</t>
  </si>
  <si>
    <t>MAQUINA PARA HACER HELADOS</t>
  </si>
  <si>
    <t>67505751</t>
  </si>
  <si>
    <t>MAQUINA PARA HACER LECHE DE SOYA</t>
  </si>
  <si>
    <t>95225012</t>
  </si>
  <si>
    <t>MAQUINA PARA HACER MICROFICHAS</t>
  </si>
  <si>
    <t>67505770</t>
  </si>
  <si>
    <t>MAQUINA PARA HACER OJALES</t>
  </si>
  <si>
    <t>67505825</t>
  </si>
  <si>
    <t>MAQUINA PARA HACER QUESO</t>
  </si>
  <si>
    <t>53227670</t>
  </si>
  <si>
    <t>MAQUINA PARA HACER SUPOSITORIOS</t>
  </si>
  <si>
    <t>67505838</t>
  </si>
  <si>
    <t>MAQUINA PARA HACER YOGUR - YOGURTERA</t>
  </si>
  <si>
    <t>53227675</t>
  </si>
  <si>
    <t>MAQUINA PARA HEMODIALISIS - HEMODIALIZADOR</t>
  </si>
  <si>
    <t>67505852</t>
  </si>
  <si>
    <t>MAQUINA PARA HILAR MATERIAL TEXTIL - RUECA CON MOTOR</t>
  </si>
  <si>
    <t>67505880</t>
  </si>
  <si>
    <t>MAQUINA PARA IMPRENTA EN GENERAL</t>
  </si>
  <si>
    <t>04226380</t>
  </si>
  <si>
    <t>MAQUINA PARA INJERTO</t>
  </si>
  <si>
    <t>67505990</t>
  </si>
  <si>
    <t>MAQUINA PARA LAVAR Y SECAR LATAS</t>
  </si>
  <si>
    <t>67506017</t>
  </si>
  <si>
    <t>MAQUINA PARA LIMPIAR FRASCOS</t>
  </si>
  <si>
    <t>67506045</t>
  </si>
  <si>
    <t>MAQUINA PARA LIMPIAR LIBROS</t>
  </si>
  <si>
    <t>67506058</t>
  </si>
  <si>
    <t>MAQUINA PARA MOLDEAR</t>
  </si>
  <si>
    <t>32227724</t>
  </si>
  <si>
    <t>MAQUINA PARA MOLER Y TRITURAR GRANOS O VERDURAS</t>
  </si>
  <si>
    <t>67506072</t>
  </si>
  <si>
    <t>MAQUINA PARA PLASTIFICAR PAPEL Y CARTON</t>
  </si>
  <si>
    <t>67506100</t>
  </si>
  <si>
    <t>MAQUINA PARA PRODUCCION DE HIELO</t>
  </si>
  <si>
    <t>67506103</t>
  </si>
  <si>
    <t>MAQUINA PARA REBAJAR</t>
  </si>
  <si>
    <t>74224733</t>
  </si>
  <si>
    <t>MAQUINA PARA REDONDEAR BORDES - ESQUINERO</t>
  </si>
  <si>
    <t>67506106</t>
  </si>
  <si>
    <t>MAQUINA PARA RIBETEAR</t>
  </si>
  <si>
    <t>67506111</t>
  </si>
  <si>
    <t>MAQUINA PARA SOLDADURA MIG-MAG</t>
  </si>
  <si>
    <t>67506122</t>
  </si>
  <si>
    <t>MAQUINA PARA SOLDADURA POR ARCO SUMERGIDO</t>
  </si>
  <si>
    <t>67506133</t>
  </si>
  <si>
    <t>MAQUINA PARA SOLDADURA POR PUNTOS</t>
  </si>
  <si>
    <t>67506144</t>
  </si>
  <si>
    <t>MAQUINA PARA SOLDADURA TIG</t>
  </si>
  <si>
    <t>67506149</t>
  </si>
  <si>
    <t>MAQUINA PARA TERMOFUSION DE TUBERIAS</t>
  </si>
  <si>
    <t>67506152</t>
  </si>
  <si>
    <t>MAQUINA PASADORA DE CALZADO</t>
  </si>
  <si>
    <t>81227076</t>
  </si>
  <si>
    <t>MAQUINA PEC DECK - PECTORAL FLY</t>
  </si>
  <si>
    <t>67506155</t>
  </si>
  <si>
    <t>MAQUINA PEGADERA DE CERCO</t>
  </si>
  <si>
    <t>67506210</t>
  </si>
  <si>
    <t>MAQUINA PEGADORA DE BOTONES</t>
  </si>
  <si>
    <t>04226428</t>
  </si>
  <si>
    <t>MAQUINA PELADORA DE POLLOS</t>
  </si>
  <si>
    <t>67506265</t>
  </si>
  <si>
    <t>MAQUINA PERFILADORA</t>
  </si>
  <si>
    <t>67506320</t>
  </si>
  <si>
    <t>MAQUINA PERFORADORA</t>
  </si>
  <si>
    <t>67506356</t>
  </si>
  <si>
    <t>MAQUINA PICADORA DE CARNE</t>
  </si>
  <si>
    <t>25226414</t>
  </si>
  <si>
    <t>MAQUINA PLANCHADORA INDUSTRIAL</t>
  </si>
  <si>
    <t>67506374</t>
  </si>
  <si>
    <t>MAQUINA PLASTIFICADORA</t>
  </si>
  <si>
    <t>67506392</t>
  </si>
  <si>
    <t>MAQUINA PLEGADORA</t>
  </si>
  <si>
    <t>81227096</t>
  </si>
  <si>
    <t>MAQUINA PREDICADOR - MAQUINA SCOTT SENTADO</t>
  </si>
  <si>
    <t>67506430</t>
  </si>
  <si>
    <t>MAQUINA PRELIMPIADORA</t>
  </si>
  <si>
    <t>67506448</t>
  </si>
  <si>
    <t>MAQUINA PRENSADORA DE ACEITE</t>
  </si>
  <si>
    <t>67506466</t>
  </si>
  <si>
    <t>MAQUINA PRETINADORA</t>
  </si>
  <si>
    <t>74224866</t>
  </si>
  <si>
    <t>MAQUINA PROCESADORA DE PLACAS ELECTROSTATICAS</t>
  </si>
  <si>
    <t>67506472</t>
  </si>
  <si>
    <t>MAQUINA PULPEADORA</t>
  </si>
  <si>
    <t>67506478</t>
  </si>
  <si>
    <t>MAQUINA PULPEADORA REFINADORA</t>
  </si>
  <si>
    <t>67506484</t>
  </si>
  <si>
    <t>MAQUINA PUNTEADORA</t>
  </si>
  <si>
    <t>32227731</t>
  </si>
  <si>
    <t>MAQUINA RALLADORA DE QUESO</t>
  </si>
  <si>
    <t>67506502</t>
  </si>
  <si>
    <t>MAQUINA REBOBINADORA</t>
  </si>
  <si>
    <t>67506540</t>
  </si>
  <si>
    <t>MAQUINA RECTIFICADORA</t>
  </si>
  <si>
    <t>67506650</t>
  </si>
  <si>
    <t>MAQUINA REENCAUCHADORA DE LLANTAS</t>
  </si>
  <si>
    <t>67506705</t>
  </si>
  <si>
    <t>MAQUINA REENTINTADORA DE CARTUCHOS Y CINTAS</t>
  </si>
  <si>
    <t>74225134</t>
  </si>
  <si>
    <t>MAQUINA REGISTRADORA</t>
  </si>
  <si>
    <t>67506760</t>
  </si>
  <si>
    <t>MAQUINA REMACHADORA</t>
  </si>
  <si>
    <t>67506787</t>
  </si>
  <si>
    <t>MAQUINA REMATADORA DE CALZADO</t>
  </si>
  <si>
    <t>81643036</t>
  </si>
  <si>
    <t>MAQUINA REMO INCLINADO</t>
  </si>
  <si>
    <t>95225024</t>
  </si>
  <si>
    <t>MAQUINA REPROBIZORA</t>
  </si>
  <si>
    <t>67506815</t>
  </si>
  <si>
    <t>MAQUINA ROSCADO DE TUBO</t>
  </si>
  <si>
    <t>67506870</t>
  </si>
  <si>
    <t>MAQUINA ROTULADORA</t>
  </si>
  <si>
    <t>67506980</t>
  </si>
  <si>
    <t>MAQUINA SECADORA DE LAMINAS Y VIRUTA</t>
  </si>
  <si>
    <t>67363734</t>
  </si>
  <si>
    <t>MAQUINA SEGADORA TRILLADORA</t>
  </si>
  <si>
    <t>67507035</t>
  </si>
  <si>
    <t>MAQUINA SELLADORA AL VACIO</t>
  </si>
  <si>
    <t>67507090</t>
  </si>
  <si>
    <t>MAQUINA SELLADORA DE MATERIAL PLASTICO</t>
  </si>
  <si>
    <t>67507200</t>
  </si>
  <si>
    <t>MAQUINA SEPARADORA DE ESPINAS</t>
  </si>
  <si>
    <t>67507310</t>
  </si>
  <si>
    <t>MAQUINA SIERRA CINTA</t>
  </si>
  <si>
    <t>81227136</t>
  </si>
  <si>
    <t>MAQUINA SMITH ASIMETRICA STANDARD</t>
  </si>
  <si>
    <t>67507420</t>
  </si>
  <si>
    <t>MAQUINA SOBADORA</t>
  </si>
  <si>
    <t>67507475</t>
  </si>
  <si>
    <t>MAQUINA SOPLADORA</t>
  </si>
  <si>
    <t>74225401</t>
  </si>
  <si>
    <t>MAQUINA SUMADORA</t>
  </si>
  <si>
    <t>67363791</t>
  </si>
  <si>
    <t>MAQUINA TABLEADORA</t>
  </si>
  <si>
    <t>67507530</t>
  </si>
  <si>
    <t>MAQUINA TALADRO</t>
  </si>
  <si>
    <t>67507585</t>
  </si>
  <si>
    <t>MAQUINA TEJEDORA</t>
  </si>
  <si>
    <t>67507612</t>
  </si>
  <si>
    <t>MAQUINA TENDEDORA DE TELA</t>
  </si>
  <si>
    <t>74225434</t>
  </si>
  <si>
    <t>MAQUINA TERMOCONFORMADO PARA REPRODUCIR EN BRAILLE</t>
  </si>
  <si>
    <t>67507640</t>
  </si>
  <si>
    <t>MAQUINA TIMBRADORA</t>
  </si>
  <si>
    <t>67507750</t>
  </si>
  <si>
    <t>MAQUINA TIPOGRAFICA</t>
  </si>
  <si>
    <t>67507860</t>
  </si>
  <si>
    <t>MAQUINA TRATADORA DE SEMILLAS</t>
  </si>
  <si>
    <t>67507887</t>
  </si>
  <si>
    <t>MAQUINA TROQUELADORA CORTADORA REBOBINADORA E INSPECTORA</t>
  </si>
  <si>
    <t>67507915</t>
  </si>
  <si>
    <t>MAQUINA TUPI</t>
  </si>
  <si>
    <t>67507928</t>
  </si>
  <si>
    <t>MAQUINA UNIVERSAL</t>
  </si>
  <si>
    <t>67507935</t>
  </si>
  <si>
    <t>MAQUINA URDIDORA</t>
  </si>
  <si>
    <t>67507942</t>
  </si>
  <si>
    <t>MAQUINA VOLTEADORA DE CUELLO</t>
  </si>
  <si>
    <t>39225230</t>
  </si>
  <si>
    <t>MARACA</t>
  </si>
  <si>
    <t>67227508</t>
  </si>
  <si>
    <t>MARCADOR DE LLANTAS</t>
  </si>
  <si>
    <t>81227151</t>
  </si>
  <si>
    <t>MARCADOR ELECTRONICO PORTATIL</t>
  </si>
  <si>
    <t>53227685</t>
  </si>
  <si>
    <t>MARCAPASO EXTERNO</t>
  </si>
  <si>
    <t>53644757</t>
  </si>
  <si>
    <t>MARCO BALKANICO</t>
  </si>
  <si>
    <t>53644780</t>
  </si>
  <si>
    <t>MARCO EJE FLEXIBLE</t>
  </si>
  <si>
    <t>74225467</t>
  </si>
  <si>
    <t>MARGINADOR</t>
  </si>
  <si>
    <t>74225534</t>
  </si>
  <si>
    <t>MARGINADOR DE EXPOSICIONES</t>
  </si>
  <si>
    <t>39225345</t>
  </si>
  <si>
    <t>MARIMBA</t>
  </si>
  <si>
    <t>32227739</t>
  </si>
  <si>
    <t>MARMITA</t>
  </si>
  <si>
    <t>81227166</t>
  </si>
  <si>
    <t>MARTILLO CON CABLE DE ACERO Y MANIJA PARA ATLETISMO</t>
  </si>
  <si>
    <t>67227510</t>
  </si>
  <si>
    <t>MARTILLO DE PERCUSION NEUMATICO</t>
  </si>
  <si>
    <t>60225523</t>
  </si>
  <si>
    <t>MARTILLO DE SCHMIDT</t>
  </si>
  <si>
    <t>67227509</t>
  </si>
  <si>
    <t>MARTILLO DEMOLEDOR ELECTRICO</t>
  </si>
  <si>
    <t>67507970</t>
  </si>
  <si>
    <t>MARTILLO NEUMATICO</t>
  </si>
  <si>
    <t>88227475</t>
  </si>
  <si>
    <t>MASCARA ANTIGAS</t>
  </si>
  <si>
    <t>88227887</t>
  </si>
  <si>
    <t>MASCARA PARA PINTOR</t>
  </si>
  <si>
    <t>88228300</t>
  </si>
  <si>
    <t>88228506</t>
  </si>
  <si>
    <t>MASCARA PROTECTORA</t>
  </si>
  <si>
    <t>67227512</t>
  </si>
  <si>
    <t>MASTIL BASCULANTE PARA ESTACION METEOROLOGICA</t>
  </si>
  <si>
    <t>81643122</t>
  </si>
  <si>
    <t>MECEDORA</t>
  </si>
  <si>
    <t>81643464</t>
  </si>
  <si>
    <t>MEDALLAS EN GENERAL</t>
  </si>
  <si>
    <t>53227695</t>
  </si>
  <si>
    <t>MEDIATINOSCOPIO</t>
  </si>
  <si>
    <t>60225537</t>
  </si>
  <si>
    <t>MEDIDOR (OTROS)</t>
  </si>
  <si>
    <t>60225565</t>
  </si>
  <si>
    <t>MEDIDOR AUTOMATICO DE PRESION SANGUINEA</t>
  </si>
  <si>
    <t>95225038</t>
  </si>
  <si>
    <t>MEDIDOR CUASI PICO</t>
  </si>
  <si>
    <t>60225594</t>
  </si>
  <si>
    <t>MEDIDOR DE AISLAMIENTO</t>
  </si>
  <si>
    <t>60225678</t>
  </si>
  <si>
    <t>MEDIDOR DE AREA DE FIBRA - AREALOMETRO</t>
  </si>
  <si>
    <t>60225763</t>
  </si>
  <si>
    <t>MEDIDOR DE CABLE - CABLEMETER</t>
  </si>
  <si>
    <t>60225805</t>
  </si>
  <si>
    <t>MEDIDOR DE CAMPO ELECTRICO ATMOSFERICO</t>
  </si>
  <si>
    <t>46227165</t>
  </si>
  <si>
    <t>MEDIDOR DE CAMPO ELECTROMAGNETICO TRIAXIAL</t>
  </si>
  <si>
    <t>60225848</t>
  </si>
  <si>
    <t>MEDIDOR DE CIRCUNFERENCIA Y CAIDA DE PRESION DE FILTROS</t>
  </si>
  <si>
    <t>60225933</t>
  </si>
  <si>
    <t>MEDIDOR DE CLOROFILA</t>
  </si>
  <si>
    <t>60225664</t>
  </si>
  <si>
    <t>MEDIDOR DE CLORURO</t>
  </si>
  <si>
    <t>95225076</t>
  </si>
  <si>
    <t>MEDIDOR DE DECIBELES</t>
  </si>
  <si>
    <t>95225113</t>
  </si>
  <si>
    <t>MEDIDOR DE DESVIACION DE FRECUENCIA</t>
  </si>
  <si>
    <t>60225651</t>
  </si>
  <si>
    <t>MEDIDOR DE DIAFONIA</t>
  </si>
  <si>
    <t>60225679</t>
  </si>
  <si>
    <t>MEDIDOR DE FINURA DE FIBRA</t>
  </si>
  <si>
    <t>60225707</t>
  </si>
  <si>
    <t>MEDIDOR DE FLUJO DE GAS ANALOGICO</t>
  </si>
  <si>
    <t>60225764</t>
  </si>
  <si>
    <t>MEDIDOR DE FLUJO ELECTRONICO</t>
  </si>
  <si>
    <t>60225792</t>
  </si>
  <si>
    <t>MEDIDOR DE GRASA CORPORAL</t>
  </si>
  <si>
    <t>60225820</t>
  </si>
  <si>
    <t>MEDIDOR DE INDUCTANCIA</t>
  </si>
  <si>
    <t>95225151</t>
  </si>
  <si>
    <t>MEDIDOR DE INTENSIDAD DE CAMPO</t>
  </si>
  <si>
    <t>60225952</t>
  </si>
  <si>
    <t>MEDIDOR DE LA VELOCIDAD DE SEDIMENTACION GLOBULAR</t>
  </si>
  <si>
    <t>95225189</t>
  </si>
  <si>
    <t>MEDIDOR DE POTENCIA OPTICA</t>
  </si>
  <si>
    <t>60225877</t>
  </si>
  <si>
    <t>MEDIDOR DE RADIACION</t>
  </si>
  <si>
    <t>46227178</t>
  </si>
  <si>
    <t>MEDIDOR DE RADIACION DE ALTA FRECUENCIA</t>
  </si>
  <si>
    <t>60225900</t>
  </si>
  <si>
    <t>MEDIDOR DE RUGOSIDAD</t>
  </si>
  <si>
    <t>95225227</t>
  </si>
  <si>
    <t>MEDIDOR DE TASA DE ERROR DE UNIDAD DE RECEPCION</t>
  </si>
  <si>
    <t>95225265</t>
  </si>
  <si>
    <t>MEDIDOR DE TASA DE ERROR DE UNIDAD DE TRANSMISION</t>
  </si>
  <si>
    <t>60225924</t>
  </si>
  <si>
    <t>MEDIDOR DE TEMPERATURA</t>
  </si>
  <si>
    <t>60225971</t>
  </si>
  <si>
    <t>MEDIDOR DE URODINAMICA</t>
  </si>
  <si>
    <t>60225977</t>
  </si>
  <si>
    <t>MEDIDOR DE VACIO</t>
  </si>
  <si>
    <t>60225983</t>
  </si>
  <si>
    <t>MEDIDOR DE VIBRACIONES - VIBROMETRO</t>
  </si>
  <si>
    <t>46227191</t>
  </si>
  <si>
    <t>MEDIDOR LCR DE COMPONENTES PASIVOS</t>
  </si>
  <si>
    <t>60225984</t>
  </si>
  <si>
    <t>MEDIDOR MULTIPARAMETRO DE CIGARRILLOS</t>
  </si>
  <si>
    <t>60225986</t>
  </si>
  <si>
    <t>MEDIDOR MULTIPARAMETRO DE PH/ION/REDOX/ORP/CONDUCTIVIDAD</t>
  </si>
  <si>
    <t>95225302</t>
  </si>
  <si>
    <t>95225340</t>
  </si>
  <si>
    <t>MEGAFONO</t>
  </si>
  <si>
    <t>60225990</t>
  </si>
  <si>
    <t>MEGOMETRO</t>
  </si>
  <si>
    <t>74087221</t>
  </si>
  <si>
    <t>53644810</t>
  </si>
  <si>
    <t>MESA (DIVAN) PARA EXAMENES Y CURACIONES</t>
  </si>
  <si>
    <t>53645000</t>
  </si>
  <si>
    <t>MESA (DIVAN) UNIVERSAL PARA EXAMEN DE GINECOLOGIA Y UROLOGIA</t>
  </si>
  <si>
    <t>74644842</t>
  </si>
  <si>
    <t>MESA (OTRAS)</t>
  </si>
  <si>
    <t>53645095</t>
  </si>
  <si>
    <t>MESA BASCULANTE</t>
  </si>
  <si>
    <t>81643805</t>
  </si>
  <si>
    <t>MESA DE BILLAR - BILLAS</t>
  </si>
  <si>
    <t>53227705</t>
  </si>
  <si>
    <t>MESA DE BIPEDESTACION</t>
  </si>
  <si>
    <t>81643976</t>
  </si>
  <si>
    <t>MESA DE BRIDGE</t>
  </si>
  <si>
    <t>67508025</t>
  </si>
  <si>
    <t>MESA DE CONCENTRACION VIBRATORIA</t>
  </si>
  <si>
    <t>53645190</t>
  </si>
  <si>
    <t>MESA DE EXAMEN PEDIATRICO</t>
  </si>
  <si>
    <t>74644887</t>
  </si>
  <si>
    <t>MESA DE FIBRA DE VIDRIO</t>
  </si>
  <si>
    <t>81644147</t>
  </si>
  <si>
    <t>MESA DE FULBITO</t>
  </si>
  <si>
    <t>53227707</t>
  </si>
  <si>
    <t>MESA DE GRAVEDAD PARA QUIROPRACTICA/OSTEOPATIA</t>
  </si>
  <si>
    <t>81644317</t>
  </si>
  <si>
    <t>MESA DE HOCKEY DE AIRE - AIR HOCKEY</t>
  </si>
  <si>
    <t>74644932</t>
  </si>
  <si>
    <t>MESA DE MADERA</t>
  </si>
  <si>
    <t>53645285</t>
  </si>
  <si>
    <t>74645000</t>
  </si>
  <si>
    <t>MESA DE MADERA PARA DIBUJO</t>
  </si>
  <si>
    <t>74645033</t>
  </si>
  <si>
    <t>MESA DE MADERA PARA MONTAJE</t>
  </si>
  <si>
    <t>74645050</t>
  </si>
  <si>
    <t>MESA DE MADERA Y METAL</t>
  </si>
  <si>
    <t>81644488</t>
  </si>
  <si>
    <t>MESA DE MARMOL</t>
  </si>
  <si>
    <t>53645381</t>
  </si>
  <si>
    <t>MESA DE MAYO</t>
  </si>
  <si>
    <t>74645056</t>
  </si>
  <si>
    <t>MESA DE MELAMINA</t>
  </si>
  <si>
    <t>53645476</t>
  </si>
  <si>
    <t>74645062</t>
  </si>
  <si>
    <t>MESA DE MELAMINA PARA DIBUJO</t>
  </si>
  <si>
    <t>74645068</t>
  </si>
  <si>
    <t>MESA DE METAL</t>
  </si>
  <si>
    <t>74645102</t>
  </si>
  <si>
    <t>MESA DE METAL CON PLATOS GIRATORIOS PARA REBOBINADO</t>
  </si>
  <si>
    <t>74645136</t>
  </si>
  <si>
    <t>MESA DE METAL PARA DIBUJO</t>
  </si>
  <si>
    <t>74645170</t>
  </si>
  <si>
    <t>MESA DE METAL PARA MONTAJE</t>
  </si>
  <si>
    <t>74645186</t>
  </si>
  <si>
    <t>MESA DE METAL Y MELAMINA</t>
  </si>
  <si>
    <t>53645571</t>
  </si>
  <si>
    <t>MESA DE NECROPSIAS</t>
  </si>
  <si>
    <t>53645666</t>
  </si>
  <si>
    <t>MESA DE NOCHE DE MADERA - VELADOR DE MADERA</t>
  </si>
  <si>
    <t>53645762</t>
  </si>
  <si>
    <t>MESA DE NOCHE DE METAL - VELADOR DE METAL</t>
  </si>
  <si>
    <t>53645809</t>
  </si>
  <si>
    <t>MESA DE NOCHE DE METAL CON MESA PARA COMER SOBRE LA CAMA</t>
  </si>
  <si>
    <t>53645833</t>
  </si>
  <si>
    <t>MESA DE OPERACIONES PARA PARTOS</t>
  </si>
  <si>
    <t>53645857</t>
  </si>
  <si>
    <t>MESA DE PARTOS</t>
  </si>
  <si>
    <t>81644829</t>
  </si>
  <si>
    <t>25226590</t>
  </si>
  <si>
    <t>MESA DE PLANCHADO UNIVERSAL</t>
  </si>
  <si>
    <t>74645203</t>
  </si>
  <si>
    <t>MESA DE REUNIONES</t>
  </si>
  <si>
    <t>74645237</t>
  </si>
  <si>
    <t>MESA DE SUCCION</t>
  </si>
  <si>
    <t>74645254</t>
  </si>
  <si>
    <t>MESA ESQUINERA DE MADERA</t>
  </si>
  <si>
    <t>74645262</t>
  </si>
  <si>
    <t>MESA ESQUINERA DE MELAMINA</t>
  </si>
  <si>
    <t>67644218</t>
  </si>
  <si>
    <t>MESA GRAVIMETRICA</t>
  </si>
  <si>
    <t>53645952</t>
  </si>
  <si>
    <t>MESA HIDRAULICA PARA OPERACION QUIRURGICA</t>
  </si>
  <si>
    <t>53646142</t>
  </si>
  <si>
    <t>MESA METALICA CON TALLIMETRO</t>
  </si>
  <si>
    <t>67644348</t>
  </si>
  <si>
    <t>MESA METALICA DE POLINES</t>
  </si>
  <si>
    <t>53646237</t>
  </si>
  <si>
    <t>MESA METALICA DE USO MEDICO Y QUIRURGICO (OTROS)</t>
  </si>
  <si>
    <t>53646333</t>
  </si>
  <si>
    <t>MESA METALICA NEONATOLOGICA</t>
  </si>
  <si>
    <t>53646523</t>
  </si>
  <si>
    <t>MESA METALICA PARA AUTOPSIA</t>
  </si>
  <si>
    <t>53646713</t>
  </si>
  <si>
    <t>53646904</t>
  </si>
  <si>
    <t>MESA METALICA PARA COMER SOBRE LA CAMA - MESA TELESCOPICA</t>
  </si>
  <si>
    <t>32645275</t>
  </si>
  <si>
    <t>MESA METALICA PARA CONSERVAR ALIMENTOS CALIENTES</t>
  </si>
  <si>
    <t>32645550</t>
  </si>
  <si>
    <t>MESA METALICA PARA CONSERVAR ALIMENTOS FRIOS</t>
  </si>
  <si>
    <t>53647094</t>
  </si>
  <si>
    <t>MESA METALICA PARA OPERACION QUIRURGICA</t>
  </si>
  <si>
    <t>53647285</t>
  </si>
  <si>
    <t>MESA METALICA PARA TRAUMATOLOGIA</t>
  </si>
  <si>
    <t>53647475</t>
  </si>
  <si>
    <t>MESA METALICA RODABLE MEDIA LUNA</t>
  </si>
  <si>
    <t>53647570</t>
  </si>
  <si>
    <t>MESA METALICA RODABLE PARA CURACIONES</t>
  </si>
  <si>
    <t>53647665</t>
  </si>
  <si>
    <t>MESA METALICA RODABLE PARA MULTIPLE USO</t>
  </si>
  <si>
    <t>53647856</t>
  </si>
  <si>
    <t>MESA METALICA RODABLE PORTA INSTRUMENTAL</t>
  </si>
  <si>
    <t>11225506</t>
  </si>
  <si>
    <t>MESA PARA ENFRIAMIENTO DE AGUA</t>
  </si>
  <si>
    <t>53647879</t>
  </si>
  <si>
    <t>MESA PARA EXAMENES MEDICOS</t>
  </si>
  <si>
    <t>53647903</t>
  </si>
  <si>
    <t>MESA PARA GASTROENTEROLOGIA</t>
  </si>
  <si>
    <t>53647950</t>
  </si>
  <si>
    <t>MESA PARA LIMPIEZA DE FIBROSCOPIO</t>
  </si>
  <si>
    <t>53647973</t>
  </si>
  <si>
    <t>MESA PARA ORTOPEDIA</t>
  </si>
  <si>
    <t>53227710</t>
  </si>
  <si>
    <t>MESA PARA RAYOS X NUMERICA TELEMANDADA</t>
  </si>
  <si>
    <t>81645171</t>
  </si>
  <si>
    <t>MESA PARA TENIS</t>
  </si>
  <si>
    <t>53647997</t>
  </si>
  <si>
    <t>MESA PARA UROLOGIA</t>
  </si>
  <si>
    <t>53648021</t>
  </si>
  <si>
    <t>MESA PELVISTATO</t>
  </si>
  <si>
    <t>81645512</t>
  </si>
  <si>
    <t>MESA PLASTICA</t>
  </si>
  <si>
    <t>74645271</t>
  </si>
  <si>
    <t>MESA PLEGABLE DE MADERA</t>
  </si>
  <si>
    <t>74645305</t>
  </si>
  <si>
    <t>MESA PLEGABLE DE MELAMINA</t>
  </si>
  <si>
    <t>74645339</t>
  </si>
  <si>
    <t>MESA PLEGABLE DE METAL</t>
  </si>
  <si>
    <t>53648046</t>
  </si>
  <si>
    <t>MESA RODABLE PARA ANESTESIA</t>
  </si>
  <si>
    <t>74645407</t>
  </si>
  <si>
    <t>MESITA DE CENTRO</t>
  </si>
  <si>
    <t>74645441</t>
  </si>
  <si>
    <t>MESITA DE FIBRA DE VIDRIO</t>
  </si>
  <si>
    <t>74645458</t>
  </si>
  <si>
    <t>MESITA DE MADERA</t>
  </si>
  <si>
    <t>74645475</t>
  </si>
  <si>
    <t>MESITA DE MADERA PARA MAQUINA DE ESCRIBIR</t>
  </si>
  <si>
    <t>74645542</t>
  </si>
  <si>
    <t>74645610</t>
  </si>
  <si>
    <t>MESITA DE MADERA PARA TELEFONO</t>
  </si>
  <si>
    <t>74645616</t>
  </si>
  <si>
    <t>MESITA DE MELAMINA</t>
  </si>
  <si>
    <t>74645622</t>
  </si>
  <si>
    <t>MESITA DE MELAMINA PARA MAQUINA DE ESCRIBIR</t>
  </si>
  <si>
    <t>74645628</t>
  </si>
  <si>
    <t>74645634</t>
  </si>
  <si>
    <t>MESITA DE MELAMINA PARA TELEFONO</t>
  </si>
  <si>
    <t>74645644</t>
  </si>
  <si>
    <t>MESITA DE METAL</t>
  </si>
  <si>
    <t>74645678</t>
  </si>
  <si>
    <t>MESITA DE METAL PARA MAQUINA DE ESCRIBIR</t>
  </si>
  <si>
    <t>74645746</t>
  </si>
  <si>
    <t>74645814</t>
  </si>
  <si>
    <t>MESITA DE METAL PARA TELEFONO</t>
  </si>
  <si>
    <t>74645848</t>
  </si>
  <si>
    <t>MESITA DE OTRO MATERIAL</t>
  </si>
  <si>
    <t>74645882</t>
  </si>
  <si>
    <t>MESITA LATERAL DE MADERA</t>
  </si>
  <si>
    <t>74645915</t>
  </si>
  <si>
    <t>MESITA LATERAL DE MELAMINA</t>
  </si>
  <si>
    <t>74645949</t>
  </si>
  <si>
    <t>MESITA LATERAL DE METAL</t>
  </si>
  <si>
    <t>74645966</t>
  </si>
  <si>
    <t>MESITA METALICA PARA MULTIPLE USO</t>
  </si>
  <si>
    <t>74645974</t>
  </si>
  <si>
    <t>MESITA PARA COMPUTADORA PORTATIL</t>
  </si>
  <si>
    <t>25642857</t>
  </si>
  <si>
    <t>MESITA PARA MANICURA</t>
  </si>
  <si>
    <t>53227715</t>
  </si>
  <si>
    <t>METABOLIMETRO</t>
  </si>
  <si>
    <t>39225576</t>
  </si>
  <si>
    <t>METALOFONO</t>
  </si>
  <si>
    <t>39225599</t>
  </si>
  <si>
    <t>METALOFONO ALTO</t>
  </si>
  <si>
    <t>39225622</t>
  </si>
  <si>
    <t>METALOFONO BAJO</t>
  </si>
  <si>
    <t>39225645</t>
  </si>
  <si>
    <t>METALOFONO INTRATONAL</t>
  </si>
  <si>
    <t>39225668</t>
  </si>
  <si>
    <t>METALOFONO SOPRANO</t>
  </si>
  <si>
    <t>60226047</t>
  </si>
  <si>
    <t>METEROGRAFO</t>
  </si>
  <si>
    <t>67508080</t>
  </si>
  <si>
    <t>MEZCLADOR (OTROS)</t>
  </si>
  <si>
    <t>95225378</t>
  </si>
  <si>
    <t>MEZCLADOR DE AUDIO Y VIDEO</t>
  </si>
  <si>
    <t>67363849</t>
  </si>
  <si>
    <t>MEZCLADOR DE CONCRETO</t>
  </si>
  <si>
    <t>67227511</t>
  </si>
  <si>
    <t>MEZCLADOR DE FIBRA - COTTON BLENDER</t>
  </si>
  <si>
    <t>53227720</t>
  </si>
  <si>
    <t>MEZCLADOR DE GASES</t>
  </si>
  <si>
    <t>60226061</t>
  </si>
  <si>
    <t>MEZCLADOR DE MUESTRAS</t>
  </si>
  <si>
    <t>53227725</t>
  </si>
  <si>
    <t>MEZCLADOR DE OXIGENO</t>
  </si>
  <si>
    <t>95225416</t>
  </si>
  <si>
    <t>MEZCLADOR DE SONIDO</t>
  </si>
  <si>
    <t>95225453</t>
  </si>
  <si>
    <t>MEZCLADOR DE VIDEO</t>
  </si>
  <si>
    <t>53227730</t>
  </si>
  <si>
    <t>MEZCLADOR DENTAL DE VACIO</t>
  </si>
  <si>
    <t>04226475</t>
  </si>
  <si>
    <t>MEZCLADOR HOMOGENIZADOR HORIZONTAL</t>
  </si>
  <si>
    <t>53227735</t>
  </si>
  <si>
    <t>MEZCLADOR MAGNETICO</t>
  </si>
  <si>
    <t>53227740</t>
  </si>
  <si>
    <t>MEZCLADORA AUTOMATICA DE MATERIALES DE IMPRESION</t>
  </si>
  <si>
    <t>67508089</t>
  </si>
  <si>
    <t>MEZCLADORA DE CONCRETO TIPO TROMPO</t>
  </si>
  <si>
    <t>95225472</t>
  </si>
  <si>
    <t>MEZCLADORA DIGITAL DE SONIDO</t>
  </si>
  <si>
    <t>53227745</t>
  </si>
  <si>
    <t>MICRO PERFORADOR - MICRO DRILL</t>
  </si>
  <si>
    <t>60226075</t>
  </si>
  <si>
    <t>MICROAPLICADOR DE GOTAS</t>
  </si>
  <si>
    <t>67227513</t>
  </si>
  <si>
    <t>MICROASPIRADORA</t>
  </si>
  <si>
    <t>60226089</t>
  </si>
  <si>
    <t>MICROBALANZA</t>
  </si>
  <si>
    <t>60226103</t>
  </si>
  <si>
    <t>MICROBAROGRAFO</t>
  </si>
  <si>
    <t>67825900</t>
  </si>
  <si>
    <t>MICROBUS</t>
  </si>
  <si>
    <t>53227808</t>
  </si>
  <si>
    <t>MICROCALENTADOR DE PLACAS</t>
  </si>
  <si>
    <t>95225478</t>
  </si>
  <si>
    <t>MICROCAMARA DE VIDEO</t>
  </si>
  <si>
    <t>67227514</t>
  </si>
  <si>
    <t>MICROCAMARA DIGITAL FLEXIBLE PARA EXPLORACION/INSPECCION</t>
  </si>
  <si>
    <t>53227820</t>
  </si>
  <si>
    <t>MICROCENTRIFUGA</t>
  </si>
  <si>
    <t>95225484</t>
  </si>
  <si>
    <t>MICROCOMPONENTE</t>
  </si>
  <si>
    <t>60226131</t>
  </si>
  <si>
    <t>MICRODESINTEGRADOR</t>
  </si>
  <si>
    <t>95225491</t>
  </si>
  <si>
    <t>MICROFONO (OTROS)</t>
  </si>
  <si>
    <t>95225529</t>
  </si>
  <si>
    <t>MICROFONO INALAMBRICO</t>
  </si>
  <si>
    <t>53227832</t>
  </si>
  <si>
    <t>MICROMANIPULADOR</t>
  </si>
  <si>
    <t>60226160</t>
  </si>
  <si>
    <t>MICROMETRO</t>
  </si>
  <si>
    <t>53227838</t>
  </si>
  <si>
    <t>MICROMOTOR DENTAL</t>
  </si>
  <si>
    <t>53227844</t>
  </si>
  <si>
    <t>MICROOSMOMETRO</t>
  </si>
  <si>
    <t>60226188</t>
  </si>
  <si>
    <t>53227850</t>
  </si>
  <si>
    <t>MICROQUERATOMO</t>
  </si>
  <si>
    <t>95225548</t>
  </si>
  <si>
    <t>MICROSCANNER VERIFICADOR DE CABLEADO PARA REDES</t>
  </si>
  <si>
    <t>53227856</t>
  </si>
  <si>
    <t>MICROSCOPIO (OTROS)</t>
  </si>
  <si>
    <t>53227869</t>
  </si>
  <si>
    <t>MICROSCOPIO COMPUESTO</t>
  </si>
  <si>
    <t>67227515</t>
  </si>
  <si>
    <t>MICROSCOPIO DE COMPARACION</t>
  </si>
  <si>
    <t>53227882</t>
  </si>
  <si>
    <t>MICROSCOPIO DE CONTRASTE DE FASE</t>
  </si>
  <si>
    <t>53227895</t>
  </si>
  <si>
    <t>MICROSCOPIO DE EFECTO TUNEL</t>
  </si>
  <si>
    <t>53227908</t>
  </si>
  <si>
    <t>MICROSCOPIO DE FLUORESCENCIA</t>
  </si>
  <si>
    <t>53227921</t>
  </si>
  <si>
    <t>MICROSCOPIO DE LUZ POLARIZADA</t>
  </si>
  <si>
    <t>53227934</t>
  </si>
  <si>
    <t>MICROSCOPIO DE LUZ ULTRAVIOLETA</t>
  </si>
  <si>
    <t>53227951</t>
  </si>
  <si>
    <t>MICROSCOPIO ELECTRONICO</t>
  </si>
  <si>
    <t>53227966</t>
  </si>
  <si>
    <t>MICROSCOPIO EN CAMPO OSCURO</t>
  </si>
  <si>
    <t>53227973</t>
  </si>
  <si>
    <t>MICROSCOPIO ESPECULAR</t>
  </si>
  <si>
    <t>53227981</t>
  </si>
  <si>
    <t>MICROSCOPIO OPTICO</t>
  </si>
  <si>
    <t>67227516</t>
  </si>
  <si>
    <t>MICROSCOPIO PARA CONTROL DE CALIDAD</t>
  </si>
  <si>
    <t>53227998</t>
  </si>
  <si>
    <t>MICROSCOPIO QUIRURGICO</t>
  </si>
  <si>
    <t>53228022</t>
  </si>
  <si>
    <t>MICROSCOPIO SIMPLE</t>
  </si>
  <si>
    <t>53227761</t>
  </si>
  <si>
    <t>MICROSIERRA</t>
  </si>
  <si>
    <t>53228046</t>
  </si>
  <si>
    <t>MICROTOMO</t>
  </si>
  <si>
    <t>53228093</t>
  </si>
  <si>
    <t>MICROTOMO DE ROTACION</t>
  </si>
  <si>
    <t>74225669</t>
  </si>
  <si>
    <t>MIMEOGRAFO</t>
  </si>
  <si>
    <t>74225684</t>
  </si>
  <si>
    <t>MINI CAMARA DE VIDEO TIPO BOTON</t>
  </si>
  <si>
    <t>74225689</t>
  </si>
  <si>
    <t>MINI CAMARA DE VIDEO TIPO CORBATA</t>
  </si>
  <si>
    <t>74225694</t>
  </si>
  <si>
    <t>MINI CAMARA DE VIDEO TIPO GORRA</t>
  </si>
  <si>
    <t>74225699</t>
  </si>
  <si>
    <t>MINI CAMARA DE VIDEO TIPO LAPICERO</t>
  </si>
  <si>
    <t>53228070</t>
  </si>
  <si>
    <t>MINI CENTRIFUGA</t>
  </si>
  <si>
    <t>81227475</t>
  </si>
  <si>
    <t>MINI GIMNASIO</t>
  </si>
  <si>
    <t>95225554</t>
  </si>
  <si>
    <t>MINI GRABADORA DIGITAL DE AUDIO</t>
  </si>
  <si>
    <t>95225560</t>
  </si>
  <si>
    <t>MINI GRABADORA DIGITAL DE AUDIO Y VIDEO</t>
  </si>
  <si>
    <t>81645853</t>
  </si>
  <si>
    <t>MINI TRAMPOLIN</t>
  </si>
  <si>
    <t>67826125</t>
  </si>
  <si>
    <t>MINIBUS</t>
  </si>
  <si>
    <t>67826170</t>
  </si>
  <si>
    <t>MINICARGADOR FRONTAL</t>
  </si>
  <si>
    <t>67826215</t>
  </si>
  <si>
    <t>MINICOMPACTADOR</t>
  </si>
  <si>
    <t>95225567</t>
  </si>
  <si>
    <t>MINICOMPONENTE</t>
  </si>
  <si>
    <t>67826260</t>
  </si>
  <si>
    <t>MINIEXCAVADORA</t>
  </si>
  <si>
    <t>95225605</t>
  </si>
  <si>
    <t>MINIGRABADORA PARA CINTA DE SONIDO</t>
  </si>
  <si>
    <t>67826305</t>
  </si>
  <si>
    <t>MINIRETROEXCAVADORA</t>
  </si>
  <si>
    <t>04643650</t>
  </si>
  <si>
    <t>MIRA TOPOGRAFICA</t>
  </si>
  <si>
    <t>60226202</t>
  </si>
  <si>
    <t>MIXOGRAFO</t>
  </si>
  <si>
    <t>39225691</t>
  </si>
  <si>
    <t>25226767</t>
  </si>
  <si>
    <t>MODELADOR MULTIFUNCIONAL PARA CABELLO/PLANCHA PARA CABELLO</t>
  </si>
  <si>
    <t>53648141</t>
  </si>
  <si>
    <t>MODELO ANATOMICO DEL ESQUELETO HUMANO</t>
  </si>
  <si>
    <t>53228094</t>
  </si>
  <si>
    <t>53228095</t>
  </si>
  <si>
    <t>MODELO CEREBRO DESMONTABLE</t>
  </si>
  <si>
    <t>53228097</t>
  </si>
  <si>
    <t>MODELO CEREBRO NEUROANATOMICO DESMONTABLE</t>
  </si>
  <si>
    <t>67508093</t>
  </si>
  <si>
    <t>MODELO DE MAQUINA DE COMBUSTION INTERNA</t>
  </si>
  <si>
    <t>53228098</t>
  </si>
  <si>
    <t>MODELO DE MUJER EMBARAZADA</t>
  </si>
  <si>
    <t>53228099</t>
  </si>
  <si>
    <t>MODELO DEL OIDO</t>
  </si>
  <si>
    <t>53228101</t>
  </si>
  <si>
    <t>MODELO LA CABEZA DESMONTABLE</t>
  </si>
  <si>
    <t>53228103</t>
  </si>
  <si>
    <t>MODELO LARINGE FUNCIONAL DESMONTABLE</t>
  </si>
  <si>
    <t>53228102</t>
  </si>
  <si>
    <t>MODELO MUSCULAR FIGURA FEMENINA DESMONTABLE</t>
  </si>
  <si>
    <t>53228104</t>
  </si>
  <si>
    <t>MODELO MUSCULAR FIGURA MASCULINA DESMONTABLE</t>
  </si>
  <si>
    <t>53228106</t>
  </si>
  <si>
    <t>MODELO PELVIS OSEA Y ORGANOS GENITALES FEMENINOS DESMONTABLE</t>
  </si>
  <si>
    <t>53228105</t>
  </si>
  <si>
    <t>MODELO PULMON DESMONTABLE</t>
  </si>
  <si>
    <t>53228107</t>
  </si>
  <si>
    <t>53228109</t>
  </si>
  <si>
    <t>MODELO SISTEMA CIRCULATORIO</t>
  </si>
  <si>
    <t>53228111</t>
  </si>
  <si>
    <t>MODELO SISTEMA DIGESTIVO DESMONTABLE</t>
  </si>
  <si>
    <t>53228113</t>
  </si>
  <si>
    <t>MODELO SISTEMA URINARIO AUTOESTABLE</t>
  </si>
  <si>
    <t>53228115</t>
  </si>
  <si>
    <t>MODELO TORSO DESMONTABLE</t>
  </si>
  <si>
    <t>74087250</t>
  </si>
  <si>
    <t>MODEM EXTERNO</t>
  </si>
  <si>
    <t>95225623</t>
  </si>
  <si>
    <t>MODIFICADOR DE FRECUENCIA</t>
  </si>
  <si>
    <t>95225642</t>
  </si>
  <si>
    <t>MODULADOR (OTROS)</t>
  </si>
  <si>
    <t>46227205</t>
  </si>
  <si>
    <t>MODULADOR DE AMPLITUD DE FRECUENCIA</t>
  </si>
  <si>
    <t>95225680</t>
  </si>
  <si>
    <t>MODULADOR DE TV</t>
  </si>
  <si>
    <t>95225699</t>
  </si>
  <si>
    <t>MODULADOR RF VIDEO</t>
  </si>
  <si>
    <t>60226216</t>
  </si>
  <si>
    <t>MODULO CONTADOR DE TIEMPO</t>
  </si>
  <si>
    <t>53648237</t>
  </si>
  <si>
    <t>MODULO DE ACERO INOXIDABLE PARA LAVADO</t>
  </si>
  <si>
    <t>67227517</t>
  </si>
  <si>
    <t>MODULO DE ADQUISICION DE DATOS MULTIFUNCION (DAQ)</t>
  </si>
  <si>
    <t>95225718</t>
  </si>
  <si>
    <t>MODULO DE CIRCUITOS DE PULSO</t>
  </si>
  <si>
    <t>60226273</t>
  </si>
  <si>
    <t>MODULO DE COINCIDENCIA RAPIDA</t>
  </si>
  <si>
    <t>74645983</t>
  </si>
  <si>
    <t>MODULO DE COMPUTO (OTROS)</t>
  </si>
  <si>
    <t>74646000</t>
  </si>
  <si>
    <t>MODULO DE DEMOSTRACION PORTATIL DE ATENCION AL CLIENTE</t>
  </si>
  <si>
    <t>95225756</t>
  </si>
  <si>
    <t>67227519</t>
  </si>
  <si>
    <t>46227258</t>
  </si>
  <si>
    <t>MODULO DE FUNDAMENTOS DE ELECTRONICA</t>
  </si>
  <si>
    <t>46227311</t>
  </si>
  <si>
    <t>MODULO DE FUNDAMENTOS DE MECATRONICA</t>
  </si>
  <si>
    <t>95225765</t>
  </si>
  <si>
    <t>MODULO DE GRAFICADOR</t>
  </si>
  <si>
    <t>74646017</t>
  </si>
  <si>
    <t>MODULO DE MADERA</t>
  </si>
  <si>
    <t>74646051</t>
  </si>
  <si>
    <t>MODULO DE MADERA PARA APRENDIZAJE DE IDIOMAS</t>
  </si>
  <si>
    <t>74646068</t>
  </si>
  <si>
    <t>MODULO DE MADERA PARA EXPOSITOR</t>
  </si>
  <si>
    <t>74646085</t>
  </si>
  <si>
    <t>MODULO DE MADERA PARA MICROCOMPUTADORA</t>
  </si>
  <si>
    <t>74646098</t>
  </si>
  <si>
    <t>MODULO DE MELAMINA</t>
  </si>
  <si>
    <t>74646111</t>
  </si>
  <si>
    <t>MODULO DE MELAMINA PARA APRENDIZAJE DE IDIOMAS</t>
  </si>
  <si>
    <t>74646124</t>
  </si>
  <si>
    <t>MODULO DE MELAMINA PARA COMPUTADORA</t>
  </si>
  <si>
    <t>74646137</t>
  </si>
  <si>
    <t>MODULO DE MELAMINA PARA EXPOSITOR</t>
  </si>
  <si>
    <t>74646153</t>
  </si>
  <si>
    <t>MODULO DE METAL</t>
  </si>
  <si>
    <t>74646187</t>
  </si>
  <si>
    <t>MODULO DE METAL PARA EXPOSITOR</t>
  </si>
  <si>
    <t>74646221</t>
  </si>
  <si>
    <t>MODULO DE METAL PARA MICROCOMPUTADORA</t>
  </si>
  <si>
    <t>67644413</t>
  </si>
  <si>
    <t>MODULO DE METAL PARA PUENTE</t>
  </si>
  <si>
    <t>60226301</t>
  </si>
  <si>
    <t>MODULO DE PUENTE SIMULTANEO - BRIDGE AND STRAIN MEASUREMENT</t>
  </si>
  <si>
    <t>67644421</t>
  </si>
  <si>
    <t>MODULO DE VIVIENDA TEMPORAL</t>
  </si>
  <si>
    <t>53228117</t>
  </si>
  <si>
    <t>MODULO DENTAL RODANTE</t>
  </si>
  <si>
    <t>60226329</t>
  </si>
  <si>
    <t>MODULO DETECTOR DE NEUTRONES</t>
  </si>
  <si>
    <t>95225775</t>
  </si>
  <si>
    <t>MODULO ELECTRONICO PARA APRENDIZAJE DE IDIOMAS</t>
  </si>
  <si>
    <t>46227367</t>
  </si>
  <si>
    <t>MODULO FUENTE DE ALTA TENSION</t>
  </si>
  <si>
    <t>60226357</t>
  </si>
  <si>
    <t>MODULO LINEAL UNIVERSAL CON SISTEMA DE GOLPE</t>
  </si>
  <si>
    <t>74646255</t>
  </si>
  <si>
    <t>MODULO PARA DESCANZAR LOS PIES</t>
  </si>
  <si>
    <t>67644429</t>
  </si>
  <si>
    <t>MODULO RODANTE PARA COMERCIO AMBULATORIO</t>
  </si>
  <si>
    <t>95225794</t>
  </si>
  <si>
    <t>MODULO TRANSCEPTOR RECEPTOR MOVIL</t>
  </si>
  <si>
    <t>60226386</t>
  </si>
  <si>
    <t>MOFILIOZADORA</t>
  </si>
  <si>
    <t>60226391</t>
  </si>
  <si>
    <t>MOLDEADOR AUTOMATICO PARA MUESTRAS INALTERADAS</t>
  </si>
  <si>
    <t>74225714</t>
  </si>
  <si>
    <t>MOLDEADORA DE BORDES Y PLIEGUES</t>
  </si>
  <si>
    <t>74225759</t>
  </si>
  <si>
    <t>MOLDEADORA DE HOJAS</t>
  </si>
  <si>
    <t>67227530</t>
  </si>
  <si>
    <t>MOLEDOR DE SUELO</t>
  </si>
  <si>
    <t>67508098</t>
  </si>
  <si>
    <t>MOLEDORA DE GRANOS</t>
  </si>
  <si>
    <t>67508102</t>
  </si>
  <si>
    <t>MOLEDORA DESPALILLADORA</t>
  </si>
  <si>
    <t>32227784</t>
  </si>
  <si>
    <t>MOLINO ELECTRICO PARA CAFE</t>
  </si>
  <si>
    <t>67363964</t>
  </si>
  <si>
    <t>MOLINOS EN GENERAL</t>
  </si>
  <si>
    <t>95225812</t>
  </si>
  <si>
    <t>MONITOR (OTROS)</t>
  </si>
  <si>
    <t>74087700</t>
  </si>
  <si>
    <t>MONITOR A COLOR</t>
  </si>
  <si>
    <t>53228141</t>
  </si>
  <si>
    <t>MONITOR CARDIACO PARA NEONATO</t>
  </si>
  <si>
    <t>74087812</t>
  </si>
  <si>
    <t>MONITOR CON DRIVE INCORPORADO</t>
  </si>
  <si>
    <t>53228144</t>
  </si>
  <si>
    <t>MONITOR CON MODULO DE PRESION INVASIVO</t>
  </si>
  <si>
    <t>74087868</t>
  </si>
  <si>
    <t>MONITOR CON PROCESADOR INTEGRADO</t>
  </si>
  <si>
    <t>74087925</t>
  </si>
  <si>
    <t>MONITOR CON TECLADO INCORPORADO</t>
  </si>
  <si>
    <t>53228147</t>
  </si>
  <si>
    <t>MONITOR DE ACTIVIDAD CEREBRAL</t>
  </si>
  <si>
    <t>53228150</t>
  </si>
  <si>
    <t>MONITOR DE ANESTESICOS</t>
  </si>
  <si>
    <t>53228153</t>
  </si>
  <si>
    <t>MONITOR DE APNEA</t>
  </si>
  <si>
    <t>53228156</t>
  </si>
  <si>
    <t>MONITOR DE CINEANGIO</t>
  </si>
  <si>
    <t>53228159</t>
  </si>
  <si>
    <t>MONITOR DE DIOXIDO DE CARBONO (CO2)</t>
  </si>
  <si>
    <t>53228162</t>
  </si>
  <si>
    <t>MONITOR DE ENCEFALOGRAMA</t>
  </si>
  <si>
    <t>53228163</t>
  </si>
  <si>
    <t>MONITOR DE ESTADO HIPNOTICO</t>
  </si>
  <si>
    <t>60226392</t>
  </si>
  <si>
    <t>MONITOR DE ESTRES TERMICO - MEDIDOR DE ESTRES TERMICO</t>
  </si>
  <si>
    <t>53228165</t>
  </si>
  <si>
    <t>MONITOR DE GASES EN SANGRE</t>
  </si>
  <si>
    <t>53228168</t>
  </si>
  <si>
    <t>MONITOR DE GASTOCARDIACO</t>
  </si>
  <si>
    <t>53228170</t>
  </si>
  <si>
    <t>MONITOR DE GRADO PARA APLICACIONES MEDICAS</t>
  </si>
  <si>
    <t>53228172</t>
  </si>
  <si>
    <t>MONITOR DE OPTOTIPOS</t>
  </si>
  <si>
    <t>53228169</t>
  </si>
  <si>
    <t>MONITOR DE OXIDO DE ETILENO</t>
  </si>
  <si>
    <t>60226394</t>
  </si>
  <si>
    <t>MONITOR DE OXIDO NITRICO ESPIRADO FRACCIONADO</t>
  </si>
  <si>
    <t>95225815</t>
  </si>
  <si>
    <t>MONITOR DE PLASMA - PANTALLA DE PLASMA</t>
  </si>
  <si>
    <t>53228171</t>
  </si>
  <si>
    <t>MONITOR DE PRESION ARTERIAL Y FRECUENCIA CARDIACA</t>
  </si>
  <si>
    <t>53228173</t>
  </si>
  <si>
    <t>MONITOR DE PRESION INTERCRANEAL</t>
  </si>
  <si>
    <t>53228174</t>
  </si>
  <si>
    <t>MONITOR DE PRESION VENOSA</t>
  </si>
  <si>
    <t>95225818</t>
  </si>
  <si>
    <t>MONITOR DE SERVICIO DE COMUNICACIONES</t>
  </si>
  <si>
    <t>95225824</t>
  </si>
  <si>
    <t>MONITOR DE SERVICIO DE RADIODIFUSION SONORA</t>
  </si>
  <si>
    <t>53228177</t>
  </si>
  <si>
    <t>MONITOR DE TEMPERATURA - MONITOR AUTOTERMOSTATICO</t>
  </si>
  <si>
    <t>53228180</t>
  </si>
  <si>
    <t>MONITOR DESFIBRILADOR</t>
  </si>
  <si>
    <t>53228188</t>
  </si>
  <si>
    <t>MONITOR FETAL</t>
  </si>
  <si>
    <t>95225831</t>
  </si>
  <si>
    <t>MONITOR FORMA DE ONDA - VECTOROSCOPIO</t>
  </si>
  <si>
    <t>95225835</t>
  </si>
  <si>
    <t>MONITOR LCD</t>
  </si>
  <si>
    <t>74087981</t>
  </si>
  <si>
    <t>MONITOR LCD TACTIL - MONITOR TOUCH SCREEN</t>
  </si>
  <si>
    <t>74088037</t>
  </si>
  <si>
    <t>MONITOR LED</t>
  </si>
  <si>
    <t>74088150</t>
  </si>
  <si>
    <t>MONITOR MONOCROMATICO</t>
  </si>
  <si>
    <t>53228197</t>
  </si>
  <si>
    <t>MONITOR MULTI PARAMETRO</t>
  </si>
  <si>
    <t>60226393</t>
  </si>
  <si>
    <t>MONITOR MULTIGAS</t>
  </si>
  <si>
    <t>53228206</t>
  </si>
  <si>
    <t>MONITOR PARA ESCOPIA</t>
  </si>
  <si>
    <t>53228210</t>
  </si>
  <si>
    <t>MONITOR PARA PRESION NO INVASIVA</t>
  </si>
  <si>
    <t>74088187</t>
  </si>
  <si>
    <t>MONITOR PLANO</t>
  </si>
  <si>
    <t>95225837</t>
  </si>
  <si>
    <t>MONITOR PORTATIL LCD SD/HD-SDI</t>
  </si>
  <si>
    <t>53228215</t>
  </si>
  <si>
    <t>MONITOR TELEMETRICO</t>
  </si>
  <si>
    <t>74225781</t>
  </si>
  <si>
    <t>MONOCOMPARADOR</t>
  </si>
  <si>
    <t>39225806</t>
  </si>
  <si>
    <t>MONOCORDIO</t>
  </si>
  <si>
    <t>67644445</t>
  </si>
  <si>
    <t>MONOPIE PARA CAMARAS DE CINE/FOTOGRAFIA/VIDEO</t>
  </si>
  <si>
    <t>67826350</t>
  </si>
  <si>
    <t>MONTACARGA</t>
  </si>
  <si>
    <t>53228219</t>
  </si>
  <si>
    <t>MONTURA PARA PRUEBA DE OPTOMETRIA</t>
  </si>
  <si>
    <t>53228221</t>
  </si>
  <si>
    <t>MORCELADORA ELECTROMECANICA</t>
  </si>
  <si>
    <t>67508107</t>
  </si>
  <si>
    <t>MORTAJADORA</t>
  </si>
  <si>
    <t>81227629</t>
  </si>
  <si>
    <t>MOSQUETON</t>
  </si>
  <si>
    <t>74646288</t>
  </si>
  <si>
    <t>MOSTRADOR DE MADERA</t>
  </si>
  <si>
    <t>32645825</t>
  </si>
  <si>
    <t>MOSTRADOR DE MADERA PARA COCINA</t>
  </si>
  <si>
    <t>74646322</t>
  </si>
  <si>
    <t>MOSTRADOR DE MELAMINA</t>
  </si>
  <si>
    <t>32646237</t>
  </si>
  <si>
    <t>MOSTRADOR DE MELAMINA PARA COCINA</t>
  </si>
  <si>
    <t>32646650</t>
  </si>
  <si>
    <t>MOSTRADOR DE METAL PARA COCINA</t>
  </si>
  <si>
    <t>74646356</t>
  </si>
  <si>
    <t>MOSTRADOR DE METAL Y MADERA</t>
  </si>
  <si>
    <t>74646390</t>
  </si>
  <si>
    <t>MOSTRADOR DE METAL Y MELAMINA</t>
  </si>
  <si>
    <t>74646424</t>
  </si>
  <si>
    <t>MOSTRADOR ESQUINERO DE MADERA</t>
  </si>
  <si>
    <t>74646458</t>
  </si>
  <si>
    <t>MOSTRADOR ESQUINERO DE MELAMINA</t>
  </si>
  <si>
    <t>74646492</t>
  </si>
  <si>
    <t>MOSTRADOR ESQUINERO DE METAL</t>
  </si>
  <si>
    <t>74646560</t>
  </si>
  <si>
    <t>MOSTRADOR METALICO</t>
  </si>
  <si>
    <t>67227542</t>
  </si>
  <si>
    <t>MOTOBOMBA</t>
  </si>
  <si>
    <t>67828150</t>
  </si>
  <si>
    <t>MOTOCAR</t>
  </si>
  <si>
    <t>67715550</t>
  </si>
  <si>
    <t>MOTOCHATA</t>
  </si>
  <si>
    <t>67826800</t>
  </si>
  <si>
    <t>MOTOCICLETA</t>
  </si>
  <si>
    <t>04226499</t>
  </si>
  <si>
    <t>MOTOCULTIVADOR</t>
  </si>
  <si>
    <t>67364079</t>
  </si>
  <si>
    <t>MOTOCULTOR</t>
  </si>
  <si>
    <t>04226523</t>
  </si>
  <si>
    <t>MOTOFUMIGADORA</t>
  </si>
  <si>
    <t>67827250</t>
  </si>
  <si>
    <t>MOTOFURGON</t>
  </si>
  <si>
    <t>67364194</t>
  </si>
  <si>
    <t>MOTOGRUA</t>
  </si>
  <si>
    <t>04226618</t>
  </si>
  <si>
    <t>67715700</t>
  </si>
  <si>
    <t>MOTONAUTICA</t>
  </si>
  <si>
    <t>67715850</t>
  </si>
  <si>
    <t>MOTONAVE DE CARGA/PASAJEROS</t>
  </si>
  <si>
    <t>67716000</t>
  </si>
  <si>
    <t>MOTONAVE DE PASAJEROS</t>
  </si>
  <si>
    <t>67827700</t>
  </si>
  <si>
    <t>MOTONETA</t>
  </si>
  <si>
    <t>67364309</t>
  </si>
  <si>
    <t>MOTONIVELADORA</t>
  </si>
  <si>
    <t>67508116</t>
  </si>
  <si>
    <t>MOTOPERFORADORA</t>
  </si>
  <si>
    <t>04226713</t>
  </si>
  <si>
    <t>MOTOPULVERIZADOR</t>
  </si>
  <si>
    <t>67227690</t>
  </si>
  <si>
    <t>MOTOR COLGANTE</t>
  </si>
  <si>
    <t>53228222</t>
  </si>
  <si>
    <t>MOTOR DE SIERRA OSCILANTE</t>
  </si>
  <si>
    <t>67227838</t>
  </si>
  <si>
    <t>MOTOR PARA PULIR JOYERIA</t>
  </si>
  <si>
    <t>67227988</t>
  </si>
  <si>
    <t>MOTORES ESTACIONARIOS Y MARINOS</t>
  </si>
  <si>
    <t>04227094</t>
  </si>
  <si>
    <t>MOTOSIERRA</t>
  </si>
  <si>
    <t>67508134</t>
  </si>
  <si>
    <t>MOTOSOLDADORA</t>
  </si>
  <si>
    <t>67364424</t>
  </si>
  <si>
    <t>MOTOTRAILLAS</t>
  </si>
  <si>
    <t>74088224</t>
  </si>
  <si>
    <t>MOUSE INALAMBRICO</t>
  </si>
  <si>
    <t>74646582</t>
  </si>
  <si>
    <t>MUEBLE BAR</t>
  </si>
  <si>
    <t>74646604</t>
  </si>
  <si>
    <t>MUEBLE CASILLERO DE SEGURIDAD BANCARIO</t>
  </si>
  <si>
    <t>32646787</t>
  </si>
  <si>
    <t>MUEBLE METALICO BARRA PARA ENSALADAS - SALAD BAR</t>
  </si>
  <si>
    <t>32646924</t>
  </si>
  <si>
    <t>MUEBLE METALICO LINEAL DE AUTOSERVICIO - TAVOLA</t>
  </si>
  <si>
    <t>53648300</t>
  </si>
  <si>
    <t>MUEBLE PORTAHISTORIAS DE MADERA</t>
  </si>
  <si>
    <t>53648331</t>
  </si>
  <si>
    <t>MUEBLE PORTAHISTORIAS DE MELAMINA</t>
  </si>
  <si>
    <t>53648363</t>
  </si>
  <si>
    <t>MUEBLE PORTAHISTORIAS DE METAL</t>
  </si>
  <si>
    <t>60226396</t>
  </si>
  <si>
    <t>MUESTRADOR DE CAMPO MOTORIZADO</t>
  </si>
  <si>
    <t>04644550</t>
  </si>
  <si>
    <t>MUESTRADOR DE GRANOS</t>
  </si>
  <si>
    <t>60226401</t>
  </si>
  <si>
    <t>MUESTRADOR DE PRODUCTOS ASFALTICOS</t>
  </si>
  <si>
    <t>04646350</t>
  </si>
  <si>
    <t>MUESTRADOR HIDROLOGICO</t>
  </si>
  <si>
    <t>04645450</t>
  </si>
  <si>
    <t>MUESTREADOR DE AGUA PARA POZO</t>
  </si>
  <si>
    <t>60226406</t>
  </si>
  <si>
    <t>MUESTREADOR DE AIRE</t>
  </si>
  <si>
    <t>60226407</t>
  </si>
  <si>
    <t>MUESTREADOR DE AIRE DE ALTO VOLUMEN DE FLUJO</t>
  </si>
  <si>
    <t>60226408</t>
  </si>
  <si>
    <t>MUESTREADOR DE AIRE DE BAJO VOLUMEN DE FLUJO</t>
  </si>
  <si>
    <t>60226409</t>
  </si>
  <si>
    <t>MUESTREADOR DE CONCENTRACION MASIVA DE PARTICULAS</t>
  </si>
  <si>
    <t>60226410</t>
  </si>
  <si>
    <t>MUESTREADOR DE PARTICULAS DIESEL</t>
  </si>
  <si>
    <t>04646125</t>
  </si>
  <si>
    <t>MUESTREADOR DE PLANCTON</t>
  </si>
  <si>
    <t>60226411</t>
  </si>
  <si>
    <t>MUESTREADOR DIGITAL DE AIRE</t>
  </si>
  <si>
    <t>53228224</t>
  </si>
  <si>
    <t>MUFLA</t>
  </si>
  <si>
    <t>67228077</t>
  </si>
  <si>
    <t>MUFLA ELECTRICA</t>
  </si>
  <si>
    <t>95225840</t>
  </si>
  <si>
    <t>MULTIACOPLADOR</t>
  </si>
  <si>
    <t>60226414</t>
  </si>
  <si>
    <t>MULTICASTER</t>
  </si>
  <si>
    <t>95225845</t>
  </si>
  <si>
    <t>MULTIGRABADOR DE CD/DVD EXTERNO</t>
  </si>
  <si>
    <t>67228082</t>
  </si>
  <si>
    <t>MULTIHERRAMIENTA ELECTRICA ROTATIVA</t>
  </si>
  <si>
    <t>60226443</t>
  </si>
  <si>
    <t>MULTIMETRO-MULTITESTER</t>
  </si>
  <si>
    <t>60226471</t>
  </si>
  <si>
    <t>MULTIPARAMETRO PORTATIL</t>
  </si>
  <si>
    <t>53228237</t>
  </si>
  <si>
    <t>MULTIXH</t>
  </si>
  <si>
    <t>88228712</t>
  </si>
  <si>
    <t>MUSLERAS ANTIFRAGMENTARIO</t>
  </si>
  <si>
    <t>53228332</t>
  </si>
  <si>
    <t>NANOMOBIL RODANTE</t>
  </si>
  <si>
    <t>39225921</t>
  </si>
  <si>
    <t>NAPOLEON</t>
  </si>
  <si>
    <t>53228379</t>
  </si>
  <si>
    <t>NASOFARINGOLARINGOSCOPIO</t>
  </si>
  <si>
    <t>67716150</t>
  </si>
  <si>
    <t>NAVE CIENTIFICA</t>
  </si>
  <si>
    <t>67716300</t>
  </si>
  <si>
    <t>NAVE DE CARGA DE CARGA RODANTE - ROLL ON/ROLL OFF</t>
  </si>
  <si>
    <t>67716450</t>
  </si>
  <si>
    <t>NAVE DE CARGA DE CONTENEDORES</t>
  </si>
  <si>
    <t>67716600</t>
  </si>
  <si>
    <t>NAVE DE CARGA DE PRODUCTOS QUIMICOS</t>
  </si>
  <si>
    <t>67716750</t>
  </si>
  <si>
    <t>NAVE DE CARGA EN GENERAL</t>
  </si>
  <si>
    <t>67716900</t>
  </si>
  <si>
    <t>NAVE DE CARGA FRIGORIFICA</t>
  </si>
  <si>
    <t>67717050</t>
  </si>
  <si>
    <t>NAVE DE CARGA GASERA</t>
  </si>
  <si>
    <t>67717200</t>
  </si>
  <si>
    <t>NAVE DE CARGA GRANELERA</t>
  </si>
  <si>
    <t>67717350</t>
  </si>
  <si>
    <t>NAVE DE CARGA METALERA</t>
  </si>
  <si>
    <t>67717500</t>
  </si>
  <si>
    <t>NAVE DE CARGA METALERA/PETROLERA - OBO</t>
  </si>
  <si>
    <t>67717650</t>
  </si>
  <si>
    <t>NAVE DE CARGA PETROLERA</t>
  </si>
  <si>
    <t>67717800</t>
  </si>
  <si>
    <t>NAVE DE CARGA/PASAJEROS</t>
  </si>
  <si>
    <t>67717950</t>
  </si>
  <si>
    <t>NAVE HIDROGRAFICA</t>
  </si>
  <si>
    <t>67718100</t>
  </si>
  <si>
    <t>NAVE HOSPITAL</t>
  </si>
  <si>
    <t>67718250</t>
  </si>
  <si>
    <t>NAVE MULTIPROPOSITO</t>
  </si>
  <si>
    <t>67718400</t>
  </si>
  <si>
    <t>NAVE REMOLCADOR</t>
  </si>
  <si>
    <t>95225850</t>
  </si>
  <si>
    <t>NAVEGADOR DE SATELITE</t>
  </si>
  <si>
    <t>53228403</t>
  </si>
  <si>
    <t>NEFROSCOPIO</t>
  </si>
  <si>
    <t>53648427</t>
  </si>
  <si>
    <t>NEGATOSCOPIO</t>
  </si>
  <si>
    <t>60226485</t>
  </si>
  <si>
    <t>NEPOTOMETRO</t>
  </si>
  <si>
    <t>53228427</t>
  </si>
  <si>
    <t>NEUMOTORAX</t>
  </si>
  <si>
    <t>53228438</t>
  </si>
  <si>
    <t>NEUROFIBROSCOPIO</t>
  </si>
  <si>
    <t>53228450</t>
  </si>
  <si>
    <t>NEURONAVEGADOR</t>
  </si>
  <si>
    <t>60226499</t>
  </si>
  <si>
    <t>NIVEL TOPOGRAFICO</t>
  </si>
  <si>
    <t>04227189</t>
  </si>
  <si>
    <t>NIVELADOR DE SUELOS</t>
  </si>
  <si>
    <t>39226036</t>
  </si>
  <si>
    <t>OBOE</t>
  </si>
  <si>
    <t>60226513</t>
  </si>
  <si>
    <t>ODOMETRO</t>
  </si>
  <si>
    <t>53228474</t>
  </si>
  <si>
    <t>OFTALMODINAMOGRAFO</t>
  </si>
  <si>
    <t>60226527</t>
  </si>
  <si>
    <t>OFTALMODINAMOMETRO</t>
  </si>
  <si>
    <t>60226541</t>
  </si>
  <si>
    <t>OFTALMOMETRO</t>
  </si>
  <si>
    <t>53228522</t>
  </si>
  <si>
    <t>OFTALMOSCOPIO</t>
  </si>
  <si>
    <t>60226556</t>
  </si>
  <si>
    <t>OHMIMETRO - OHMIOMETRO</t>
  </si>
  <si>
    <t>32227829</t>
  </si>
  <si>
    <t>OLLA ARROCERA ELECTRICA</t>
  </si>
  <si>
    <t>32227917</t>
  </si>
  <si>
    <t>OLLA DE PRESION PARA BROASTER</t>
  </si>
  <si>
    <t>88228918</t>
  </si>
  <si>
    <t>OLLA DE TRANSPORTE PARA EXPLOSIVOS</t>
  </si>
  <si>
    <t>67828600</t>
  </si>
  <si>
    <t>OMNIBUS</t>
  </si>
  <si>
    <t>60226584</t>
  </si>
  <si>
    <t>OPACIMETRO</t>
  </si>
  <si>
    <t>53228617</t>
  </si>
  <si>
    <t>OPTOMETRO</t>
  </si>
  <si>
    <t>53648434</t>
  </si>
  <si>
    <t>OPTOTIPO LUMINOSO</t>
  </si>
  <si>
    <t>04227205</t>
  </si>
  <si>
    <t>OREADORA DE CAFE</t>
  </si>
  <si>
    <t>88229125</t>
  </si>
  <si>
    <t>OREJERAS ANTIRUIDO</t>
  </si>
  <si>
    <t>74088243</t>
  </si>
  <si>
    <t>ORGANIZADOR DE CD/DVD - ARCHIVADOR ELECTRONICO DE DISCOS</t>
  </si>
  <si>
    <t>74646615</t>
  </si>
  <si>
    <t>ORGANIZADOR RODANTE DE MELAMINA</t>
  </si>
  <si>
    <t>39226151</t>
  </si>
  <si>
    <t>ORGANO</t>
  </si>
  <si>
    <t>39226266</t>
  </si>
  <si>
    <t>ORGANO DE PEDAL</t>
  </si>
  <si>
    <t>39226381</t>
  </si>
  <si>
    <t>ORGANO ELECTROMECANICO</t>
  </si>
  <si>
    <t>39226497</t>
  </si>
  <si>
    <t>ORGANO ELECTRONICO</t>
  </si>
  <si>
    <t>53228665</t>
  </si>
  <si>
    <t>ORTOPANTOMOGRAFO</t>
  </si>
  <si>
    <t>95225869</t>
  </si>
  <si>
    <t>OSCILADOR</t>
  </si>
  <si>
    <t>60226612</t>
  </si>
  <si>
    <t>OSCILADOR DE CRISTAL</t>
  </si>
  <si>
    <t>60226640</t>
  </si>
  <si>
    <t>OSCILOMETRO</t>
  </si>
  <si>
    <t>60226669</t>
  </si>
  <si>
    <t>OSCILOSCOPIO</t>
  </si>
  <si>
    <t>60226697</t>
  </si>
  <si>
    <t>OSCILOSCOPIO AUTOMOTRIZ</t>
  </si>
  <si>
    <t>60226725</t>
  </si>
  <si>
    <t>OSCILOSCOPIO DIGITAL PORTATIL</t>
  </si>
  <si>
    <t>53228713</t>
  </si>
  <si>
    <t>OSMOMETRO</t>
  </si>
  <si>
    <t>60226734</t>
  </si>
  <si>
    <t>OSTIOMETRO</t>
  </si>
  <si>
    <t>53228724</t>
  </si>
  <si>
    <t>OTO OFTALMOSCOPIO</t>
  </si>
  <si>
    <t>53228736</t>
  </si>
  <si>
    <t>OTORRINOSCOPIO</t>
  </si>
  <si>
    <t>53228760</t>
  </si>
  <si>
    <t>OTOSCOPIO</t>
  </si>
  <si>
    <t>60226739</t>
  </si>
  <si>
    <t>OVOSCOPIO</t>
  </si>
  <si>
    <t>53228784</t>
  </si>
  <si>
    <t>OXIGENADOR DE BURBUJA</t>
  </si>
  <si>
    <t>53228808</t>
  </si>
  <si>
    <t>OXIMETRO</t>
  </si>
  <si>
    <t>53228839</t>
  </si>
  <si>
    <t>OXIMETRO DE PULSOS</t>
  </si>
  <si>
    <t>67228088</t>
  </si>
  <si>
    <t>OZONIZADOR PURIFICADOR DE AGUA</t>
  </si>
  <si>
    <t>60226744</t>
  </si>
  <si>
    <t>OZONOMETRO</t>
  </si>
  <si>
    <t>60226763</t>
  </si>
  <si>
    <t>OZONOSCOPIO</t>
  </si>
  <si>
    <t>60226769</t>
  </si>
  <si>
    <t>PADOMETRO</t>
  </si>
  <si>
    <t>67644478</t>
  </si>
  <si>
    <t>60226775</t>
  </si>
  <si>
    <t>PAKIMETRO</t>
  </si>
  <si>
    <t>67364540</t>
  </si>
  <si>
    <t>PALA DRAGALINA</t>
  </si>
  <si>
    <t>67228099</t>
  </si>
  <si>
    <t>PALANCA PARA REMACHES</t>
  </si>
  <si>
    <t>39226554</t>
  </si>
  <si>
    <t>PALO DE LLUVIA</t>
  </si>
  <si>
    <t>39226611</t>
  </si>
  <si>
    <t>PANDERETA</t>
  </si>
  <si>
    <t>39226668</t>
  </si>
  <si>
    <t>PANDERO</t>
  </si>
  <si>
    <t>95225907</t>
  </si>
  <si>
    <t>PANEL DE CONTROL</t>
  </si>
  <si>
    <t>74088252</t>
  </si>
  <si>
    <t>PANEL DE FIRMA DIGITAL - DIGITALIZADOR DE FIRMAS</t>
  </si>
  <si>
    <t>53648442</t>
  </si>
  <si>
    <t>95225926</t>
  </si>
  <si>
    <t>PANEL DE PROYECCION DE CRISTAL LIQUIDO</t>
  </si>
  <si>
    <t>95225935</t>
  </si>
  <si>
    <t>PANEL ELECTRONICO PROGRAMABLE</t>
  </si>
  <si>
    <t>53648458</t>
  </si>
  <si>
    <t>PANEL EMPLOMADO RODANTE</t>
  </si>
  <si>
    <t>74646627</t>
  </si>
  <si>
    <t>PANEL PUBLICITARIO</t>
  </si>
  <si>
    <t>53648489</t>
  </si>
  <si>
    <t>PANEL SEPARADOR PARA TRANSFERENCIA DE CAMILLAS</t>
  </si>
  <si>
    <t>95225945</t>
  </si>
  <si>
    <t>PANEL SOLAR</t>
  </si>
  <si>
    <t>53228870</t>
  </si>
  <si>
    <t>PANENDOSCOPIO</t>
  </si>
  <si>
    <t>53228903</t>
  </si>
  <si>
    <t>PANENDOSCOPIO GASTROINTESTINAL</t>
  </si>
  <si>
    <t>67718550</t>
  </si>
  <si>
    <t>PANGA AUTOPROPULSADA</t>
  </si>
  <si>
    <t>74225803</t>
  </si>
  <si>
    <t>PANTALLA DE METAL PARA STENCIL</t>
  </si>
  <si>
    <t>74088262</t>
  </si>
  <si>
    <t>PANTALLA DE TOQUE EXTERNA - TOUCH SCREEN FLAT</t>
  </si>
  <si>
    <t>74646695</t>
  </si>
  <si>
    <t>PANTALLA ECRAN</t>
  </si>
  <si>
    <t>74646763</t>
  </si>
  <si>
    <t>PANTALLA PARA RAYOS LASER</t>
  </si>
  <si>
    <t>74225869</t>
  </si>
  <si>
    <t>PANTOGRAFO</t>
  </si>
  <si>
    <t>81227900</t>
  </si>
  <si>
    <t>PANTORRILLERA ACOSTADO - PANTORRILLERA HORIZONTAL -LEG PRESS</t>
  </si>
  <si>
    <t>81228016</t>
  </si>
  <si>
    <t>PANTORRILLERA PARADO - STANDING</t>
  </si>
  <si>
    <t>81228132</t>
  </si>
  <si>
    <t>PANTORRILLERA SENTADO - SEATED LEG CURLING</t>
  </si>
  <si>
    <t>53228998</t>
  </si>
  <si>
    <t>PANTOSCOPIO</t>
  </si>
  <si>
    <t>74646831</t>
  </si>
  <si>
    <t>PAPELOGRAFO</t>
  </si>
  <si>
    <t>53229013</t>
  </si>
  <si>
    <t>PAQUIMETRO</t>
  </si>
  <si>
    <t>81228249</t>
  </si>
  <si>
    <t>PARACAIDAS</t>
  </si>
  <si>
    <t>53229029</t>
  </si>
  <si>
    <t>PARALELIGRAFO</t>
  </si>
  <si>
    <t>74646933</t>
  </si>
  <si>
    <t>PARANTE ORDENADOR DE FILAS</t>
  </si>
  <si>
    <t>53229045</t>
  </si>
  <si>
    <t>95225982</t>
  </si>
  <si>
    <t>PARARRAYOS</t>
  </si>
  <si>
    <t>95226020</t>
  </si>
  <si>
    <t>PARAVIENTO DE MICROFONO</t>
  </si>
  <si>
    <t>95226039</t>
  </si>
  <si>
    <t>PARLANTE AMPLIFICADOR PORTATIL</t>
  </si>
  <si>
    <t>95226058</t>
  </si>
  <si>
    <t>32228006</t>
  </si>
  <si>
    <t>PARRILLERA A GAS</t>
  </si>
  <si>
    <t>32228182</t>
  </si>
  <si>
    <t>PARRILLERA ELECTRICA</t>
  </si>
  <si>
    <t>32647062</t>
  </si>
  <si>
    <t>PARRILLERO</t>
  </si>
  <si>
    <t>81645910</t>
  </si>
  <si>
    <t>PASAMANOS</t>
  </si>
  <si>
    <t>67228121</t>
  </si>
  <si>
    <t>PASTEURIZADOR</t>
  </si>
  <si>
    <t>81228326</t>
  </si>
  <si>
    <t>PATADA DE GLUTEOS</t>
  </si>
  <si>
    <t>95226096</t>
  </si>
  <si>
    <t>PATCH DE AUDIO Y VIDEO</t>
  </si>
  <si>
    <t>95226115</t>
  </si>
  <si>
    <t>PATCH PANEL - PANEL DE CONMUTACION</t>
  </si>
  <si>
    <t>39648575</t>
  </si>
  <si>
    <t>95226134</t>
  </si>
  <si>
    <t>PATRON DE ONDA CUADRADA</t>
  </si>
  <si>
    <t>67364655</t>
  </si>
  <si>
    <t>PAVIMENTADORA</t>
  </si>
  <si>
    <t>60226782</t>
  </si>
  <si>
    <t>PEACHIMETRO</t>
  </si>
  <si>
    <t>81228403</t>
  </si>
  <si>
    <t>PECHERA DE METAL PARA ESGRIMA</t>
  </si>
  <si>
    <t>95226171</t>
  </si>
  <si>
    <t>PEDAL DE OPERACION PARA DICTAFONO</t>
  </si>
  <si>
    <t>95226209</t>
  </si>
  <si>
    <t>PEDAL PARA TRANSCRIPTOR</t>
  </si>
  <si>
    <t>74646966</t>
  </si>
  <si>
    <t>PEDESTAL DE MADERA</t>
  </si>
  <si>
    <t>39648712</t>
  </si>
  <si>
    <t>PEDESTAL DE MADERA PARA MODELO</t>
  </si>
  <si>
    <t>74647034</t>
  </si>
  <si>
    <t>PEDESTAL DE METAL</t>
  </si>
  <si>
    <t>67644739</t>
  </si>
  <si>
    <t>PEDESTAL PARA MICROFONO</t>
  </si>
  <si>
    <t>67228143</t>
  </si>
  <si>
    <t>PEINADORA DE CESPED ARTIFICIAL</t>
  </si>
  <si>
    <t>95226247</t>
  </si>
  <si>
    <t>PELADOR DUAL DE RECUBRIMIENTO</t>
  </si>
  <si>
    <t>32228299</t>
  </si>
  <si>
    <t>PELADORA DE PAPAS INDUSTRIAL</t>
  </si>
  <si>
    <t>60226796</t>
  </si>
  <si>
    <t>PELVIMETRO</t>
  </si>
  <si>
    <t>60226803</t>
  </si>
  <si>
    <t>PENDULO ELECTRICO</t>
  </si>
  <si>
    <t>60226806</t>
  </si>
  <si>
    <t>PENETRADOR DE ASFALTO</t>
  </si>
  <si>
    <t>60226810</t>
  </si>
  <si>
    <t>PENETROMETRO</t>
  </si>
  <si>
    <t>81228713</t>
  </si>
  <si>
    <t>PERA PARA BOXEO DE CUERO</t>
  </si>
  <si>
    <t>74647102</t>
  </si>
  <si>
    <t>74647238</t>
  </si>
  <si>
    <t>PERCHERO METALICO</t>
  </si>
  <si>
    <t>74647271</t>
  </si>
  <si>
    <t>PERCHERO SOMBRERERO</t>
  </si>
  <si>
    <t>81645967</t>
  </si>
  <si>
    <t>PEREZOSA</t>
  </si>
  <si>
    <t>04227221</t>
  </si>
  <si>
    <t>PERFILADOR DE CORRIENTES MARINAS ACUSTICO DOPPLER - ADCP</t>
  </si>
  <si>
    <t>04227253</t>
  </si>
  <si>
    <t>PERFILADOR DE TEMPERATURA/CONDUCTIVIDAD/PROFUNDIDAD - CTD</t>
  </si>
  <si>
    <t>53229093</t>
  </si>
  <si>
    <t>PERFORADOR CRANEAL</t>
  </si>
  <si>
    <t>53229095</t>
  </si>
  <si>
    <t>PERFORADOR ELECTRICO PARA TRAUMATOLOGIA</t>
  </si>
  <si>
    <t>53229097</t>
  </si>
  <si>
    <t>PERFORADOR ELECTRICO QUIRURGICO</t>
  </si>
  <si>
    <t>53229099</t>
  </si>
  <si>
    <t>PERFORADOR MANUAL</t>
  </si>
  <si>
    <t>53229101</t>
  </si>
  <si>
    <t>PERFORADOR NEUMATICO QUIRURGICO</t>
  </si>
  <si>
    <t>67364770</t>
  </si>
  <si>
    <t>PERFORADORA DE POZO</t>
  </si>
  <si>
    <t>67228166</t>
  </si>
  <si>
    <t>PERFORADORA DE RODILLOS</t>
  </si>
  <si>
    <t>74225902</t>
  </si>
  <si>
    <t>PERFORADORA DE TARJETAS</t>
  </si>
  <si>
    <t>67228210</t>
  </si>
  <si>
    <t>PERFORADORA INDUSTRIAL</t>
  </si>
  <si>
    <t>67508152</t>
  </si>
  <si>
    <t>PERFORADORA NEUMATICA</t>
  </si>
  <si>
    <t>67364885</t>
  </si>
  <si>
    <t>PERFORADORA SOBRE ORUGAS</t>
  </si>
  <si>
    <t>74225919</t>
  </si>
  <si>
    <t>PERIFERICO CAPTURADOR DE IMAGEN PARA PIZARRA</t>
  </si>
  <si>
    <t>60226817</t>
  </si>
  <si>
    <t>PERMEAMETRO</t>
  </si>
  <si>
    <t>18789950</t>
  </si>
  <si>
    <t>PERROS</t>
  </si>
  <si>
    <t>60226818</t>
  </si>
  <si>
    <t>PERSPIROMETRO</t>
  </si>
  <si>
    <t>67228221</t>
  </si>
  <si>
    <t>PERTIGA TELESCOPICA</t>
  </si>
  <si>
    <t>67508154</t>
  </si>
  <si>
    <t>PESADORA ENSACADORA AUTOMATICA</t>
  </si>
  <si>
    <t>60226820</t>
  </si>
  <si>
    <t>PHMETRO MULTIPLE PORTATIL</t>
  </si>
  <si>
    <t>60226824</t>
  </si>
  <si>
    <t>PHMETRO NUMERICO</t>
  </si>
  <si>
    <t>39226697</t>
  </si>
  <si>
    <t>PIANICA</t>
  </si>
  <si>
    <t>39226727</t>
  </si>
  <si>
    <t>PIANO</t>
  </si>
  <si>
    <t>39226755</t>
  </si>
  <si>
    <t>PIANO DIGITAL</t>
  </si>
  <si>
    <t>39226784</t>
  </si>
  <si>
    <t>PIANO ELECTRICO</t>
  </si>
  <si>
    <t>39226741</t>
  </si>
  <si>
    <t>PIANOLA</t>
  </si>
  <si>
    <t>32228536</t>
  </si>
  <si>
    <t>PICADOR ELECTRICO</t>
  </si>
  <si>
    <t>04227285</t>
  </si>
  <si>
    <t>PICADORA DE CHALA</t>
  </si>
  <si>
    <t>67508156</t>
  </si>
  <si>
    <t>PICADORA DE FORRAJE</t>
  </si>
  <si>
    <t>32228416</t>
  </si>
  <si>
    <t>PICADORA DE PAPAS INDUSTRIAL</t>
  </si>
  <si>
    <t>74225936</t>
  </si>
  <si>
    <t>PICADORA DE STENCIL ELECTRONICO</t>
  </si>
  <si>
    <t>32228564</t>
  </si>
  <si>
    <t>PICATODO DE ALIMENTOS</t>
  </si>
  <si>
    <t>60226829</t>
  </si>
  <si>
    <t>PICNOMETRO</t>
  </si>
  <si>
    <t>39226842</t>
  </si>
  <si>
    <t>PICOLO</t>
  </si>
  <si>
    <t>60226834</t>
  </si>
  <si>
    <t>PICROMETRO</t>
  </si>
  <si>
    <t>60226839</t>
  </si>
  <si>
    <t>PIE DE REY ELECTRONICO</t>
  </si>
  <si>
    <t>60226842</t>
  </si>
  <si>
    <t>PIEZOMETRO DE CUERDA VIBRANTE</t>
  </si>
  <si>
    <t>60226844</t>
  </si>
  <si>
    <t>PIEZOMETRO PARA HINCADO</t>
  </si>
  <si>
    <t>67508161</t>
  </si>
  <si>
    <t>PILADORA DE ARROZ</t>
  </si>
  <si>
    <t>67365000</t>
  </si>
  <si>
    <t>PILADORA EN GENERAL</t>
  </si>
  <si>
    <t>67228226</t>
  </si>
  <si>
    <t>PINTARRAYAS</t>
  </si>
  <si>
    <t>60226846</t>
  </si>
  <si>
    <t>PINZA AMPERIMETRICA</t>
  </si>
  <si>
    <t>60226847</t>
  </si>
  <si>
    <t>PINZA AMPERIMETRICA DE CORRIENTE DE FUGA</t>
  </si>
  <si>
    <t>53229103</t>
  </si>
  <si>
    <t>PIPETOR DILUTOR AUTOMATICO</t>
  </si>
  <si>
    <t>60226853</t>
  </si>
  <si>
    <t>PIRANOMETRO</t>
  </si>
  <si>
    <t>67228232</t>
  </si>
  <si>
    <t>PIROGRAFO</t>
  </si>
  <si>
    <t>60226867</t>
  </si>
  <si>
    <t>PIROMETRO OPTICO DE PRECISION</t>
  </si>
  <si>
    <t>60226895</t>
  </si>
  <si>
    <t>PIROMETRO VOLTIMETRO</t>
  </si>
  <si>
    <t>81646024</t>
  </si>
  <si>
    <t>81229022</t>
  </si>
  <si>
    <t>PISTOLA</t>
  </si>
  <si>
    <t>67228243</t>
  </si>
  <si>
    <t>PISTOLA DE CALOR</t>
  </si>
  <si>
    <t>53229102</t>
  </si>
  <si>
    <t>PISTOLA DE CRIOCIRUGIA</t>
  </si>
  <si>
    <t>88229193</t>
  </si>
  <si>
    <t>PISTOLA DE DESCARGA ELECTRICA</t>
  </si>
  <si>
    <t>60226914</t>
  </si>
  <si>
    <t>PISTOLA DE RECARGA OPW</t>
  </si>
  <si>
    <t>04227380</t>
  </si>
  <si>
    <t>60226933</t>
  </si>
  <si>
    <t>PISTOLA DOSIFICADORA</t>
  </si>
  <si>
    <t>67228255</t>
  </si>
  <si>
    <t>PISTOLA ELECTRICA PARA SOLDAR</t>
  </si>
  <si>
    <t>67228277</t>
  </si>
  <si>
    <t>PISTOLA ESTROBOSCOPICA</t>
  </si>
  <si>
    <t>53229104</t>
  </si>
  <si>
    <t>PISTOLA NEUMATICA GRADUABLE</t>
  </si>
  <si>
    <t>53229105</t>
  </si>
  <si>
    <t>PISTOLA PARA BIOPSIA</t>
  </si>
  <si>
    <t>67228299</t>
  </si>
  <si>
    <t>PISTOLA PARA FIJAR CLAVOS</t>
  </si>
  <si>
    <t>53229106</t>
  </si>
  <si>
    <t>PISTOLA PARA LIGADURA DE HEMORROIDES</t>
  </si>
  <si>
    <t>67228322</t>
  </si>
  <si>
    <t>PISTOLA PARA PERNOS</t>
  </si>
  <si>
    <t>67228345</t>
  </si>
  <si>
    <t>PISTOLA PARA PINTAR</t>
  </si>
  <si>
    <t>67228434</t>
  </si>
  <si>
    <t>PISTOLA PARA SINCRONIZAR MOTORES</t>
  </si>
  <si>
    <t>95226266</t>
  </si>
  <si>
    <t>PISTOLA RADAR</t>
  </si>
  <si>
    <t>67228478</t>
  </si>
  <si>
    <t>PISTOLA REMACHADORA</t>
  </si>
  <si>
    <t>74647305</t>
  </si>
  <si>
    <t>PIZARRA ACRILICA</t>
  </si>
  <si>
    <t>74647373</t>
  </si>
  <si>
    <t>PIZARRA DE MADERA</t>
  </si>
  <si>
    <t>74647407</t>
  </si>
  <si>
    <t>PIZARRA DE METAL</t>
  </si>
  <si>
    <t>74647441</t>
  </si>
  <si>
    <t>PIZARRA DIAGRAMADORA - PLANNING</t>
  </si>
  <si>
    <t>74226070</t>
  </si>
  <si>
    <t>PIZARRA DIGITAL INTERACTIVA</t>
  </si>
  <si>
    <t>74226204</t>
  </si>
  <si>
    <t>PIZARRA ELECTRONICA</t>
  </si>
  <si>
    <t>74647509</t>
  </si>
  <si>
    <t>PIZARRA MURAL - FRANELOGRAFO</t>
  </si>
  <si>
    <t>39648850</t>
  </si>
  <si>
    <t>PLACA RECORDATORIA EN GENERAL</t>
  </si>
  <si>
    <t>11225550</t>
  </si>
  <si>
    <t>PLANCHA DE ENFRIAMIENTO</t>
  </si>
  <si>
    <t>25227121</t>
  </si>
  <si>
    <t>PLANCHA ELECTRICA</t>
  </si>
  <si>
    <t>32228712</t>
  </si>
  <si>
    <t>PLANCHA FREIDORA</t>
  </si>
  <si>
    <t>60226952</t>
  </si>
  <si>
    <t>PLANCHETA AUTOREDUCTORA</t>
  </si>
  <si>
    <t>60227008</t>
  </si>
  <si>
    <t>PLANCHETA TOPOGRAFICA</t>
  </si>
  <si>
    <t>67048400</t>
  </si>
  <si>
    <t>PLANEADOR</t>
  </si>
  <si>
    <t>60227065</t>
  </si>
  <si>
    <t>PLANIMAT</t>
  </si>
  <si>
    <t>60227121</t>
  </si>
  <si>
    <t>PLANIMETRO</t>
  </si>
  <si>
    <t>74647543</t>
  </si>
  <si>
    <t>PLANO INCLINADO</t>
  </si>
  <si>
    <t>74647577</t>
  </si>
  <si>
    <t>PLANOTECA DE MADERA</t>
  </si>
  <si>
    <t>74647611</t>
  </si>
  <si>
    <t>PLANOTECA DE MELAMINA</t>
  </si>
  <si>
    <t>74647645</t>
  </si>
  <si>
    <t>PLANOTECA DE METAL</t>
  </si>
  <si>
    <t>67365115</t>
  </si>
  <si>
    <t>PLANTA CHANCADORA</t>
  </si>
  <si>
    <t>67365172</t>
  </si>
  <si>
    <t>PLANTA DE ASFALTO EN CALIENTE</t>
  </si>
  <si>
    <t>67365230</t>
  </si>
  <si>
    <t>PLANTA DE ASFALTO EN FRIO</t>
  </si>
  <si>
    <t>46227424</t>
  </si>
  <si>
    <t>PLANTA DE CONTROL DE CAUDAL</t>
  </si>
  <si>
    <t>46227481</t>
  </si>
  <si>
    <t>PLANTA DE CONTROL DE NIVEL</t>
  </si>
  <si>
    <t>46227538</t>
  </si>
  <si>
    <t>PLANTA DE CONTROL DE PRESION</t>
  </si>
  <si>
    <t>46227595</t>
  </si>
  <si>
    <t>PLANTA DE CONTROL DE TEMPERATURA</t>
  </si>
  <si>
    <t>67365345</t>
  </si>
  <si>
    <t>PLANTA DE HORMIGON</t>
  </si>
  <si>
    <t>67228483</t>
  </si>
  <si>
    <t>PLANTA DE OSMOSIS INVERSA</t>
  </si>
  <si>
    <t>67365460</t>
  </si>
  <si>
    <t>PLANTA DE PARQUET</t>
  </si>
  <si>
    <t>67508166</t>
  </si>
  <si>
    <t>PLANTA DE PROCESAMIENTO DE SEMILLAS</t>
  </si>
  <si>
    <t>67228486</t>
  </si>
  <si>
    <t>PLANTA DE TRATAMIENTO DE AGUA</t>
  </si>
  <si>
    <t>67365576</t>
  </si>
  <si>
    <t>PLANTA DOSIFICADORA DE CONCRETO</t>
  </si>
  <si>
    <t>67365604</t>
  </si>
  <si>
    <t>PLANTA EVAPORADORA DE AGUA DE COLA</t>
  </si>
  <si>
    <t>67365633</t>
  </si>
  <si>
    <t>PLANTA PARA ELABORAR FIDEOS</t>
  </si>
  <si>
    <t>67508171</t>
  </si>
  <si>
    <t>PLANTA PARA MOLIENDA DE MINERALES</t>
  </si>
  <si>
    <t>67508172</t>
  </si>
  <si>
    <t>PLANTA PROCESADORA DE LACTEO</t>
  </si>
  <si>
    <t>67228489</t>
  </si>
  <si>
    <t>PLANTA PROCESADORA DE NITROGENO LIQUIDO</t>
  </si>
  <si>
    <t>67508173</t>
  </si>
  <si>
    <t>PLANTA PRODUCTORA DE HARINA DE PAPA</t>
  </si>
  <si>
    <t>67508175</t>
  </si>
  <si>
    <t>PLANTADORA</t>
  </si>
  <si>
    <t>53229060</t>
  </si>
  <si>
    <t>PLASTIFICADORA DE MODELOS</t>
  </si>
  <si>
    <t>60227135</t>
  </si>
  <si>
    <t>PLATAFORMA COLECTORA DE DATOS</t>
  </si>
  <si>
    <t>74647678</t>
  </si>
  <si>
    <t>PLATAFORMA DE AISLAMIENTO SISMICO</t>
  </si>
  <si>
    <t>53229075</t>
  </si>
  <si>
    <t>PLATAFORMA DE POSTUROLOGIA</t>
  </si>
  <si>
    <t>67718700</t>
  </si>
  <si>
    <t>PLATAFORMA FLOTANTE</t>
  </si>
  <si>
    <t>67365691</t>
  </si>
  <si>
    <t>PLATAFORMA TIPO CARRETA</t>
  </si>
  <si>
    <t>39226957</t>
  </si>
  <si>
    <t>PLATILLO</t>
  </si>
  <si>
    <t>60227137</t>
  </si>
  <si>
    <t>PLATO DE PRESION</t>
  </si>
  <si>
    <t>81646195</t>
  </si>
  <si>
    <t>PLATOS RECORDATORIOS EN GENERAL</t>
  </si>
  <si>
    <t>67508180</t>
  </si>
  <si>
    <t>PLEGADORA COSEDORA</t>
  </si>
  <si>
    <t>60227139</t>
  </si>
  <si>
    <t>PLEGOMETRO</t>
  </si>
  <si>
    <t>60227142</t>
  </si>
  <si>
    <t>PLETISMOGRAFO</t>
  </si>
  <si>
    <t>60227160</t>
  </si>
  <si>
    <t>PLICOMETRO</t>
  </si>
  <si>
    <t>67228500</t>
  </si>
  <si>
    <t>PLUMA ELEVADORA - GRUA PLUMA</t>
  </si>
  <si>
    <t>60227178</t>
  </si>
  <si>
    <t>PLUVIOGRAFO</t>
  </si>
  <si>
    <t>60227235</t>
  </si>
  <si>
    <t>PLUVIOMETRO</t>
  </si>
  <si>
    <t>60227242</t>
  </si>
  <si>
    <t>PLUVIOMETRO DIGITAL</t>
  </si>
  <si>
    <t>67228511</t>
  </si>
  <si>
    <t>PODADORA DE ALTURA</t>
  </si>
  <si>
    <t>81646365</t>
  </si>
  <si>
    <t>PODIO DE PREMIACION</t>
  </si>
  <si>
    <t>60227249</t>
  </si>
  <si>
    <t>PODOMETRO</t>
  </si>
  <si>
    <t>53648522</t>
  </si>
  <si>
    <t>PODOSCOPIO</t>
  </si>
  <si>
    <t>60227263</t>
  </si>
  <si>
    <t>POLARIMETRO</t>
  </si>
  <si>
    <t>60227277</t>
  </si>
  <si>
    <t>POLAROGRAFO</t>
  </si>
  <si>
    <t>60227270</t>
  </si>
  <si>
    <t>POLAROSCOPIO</t>
  </si>
  <si>
    <t>81229060</t>
  </si>
  <si>
    <t>POLEA ALTA - POLEA TRANSNUCA</t>
  </si>
  <si>
    <t>81229098</t>
  </si>
  <si>
    <t>POLEA BAJA</t>
  </si>
  <si>
    <t>81229117</t>
  </si>
  <si>
    <t>POLEA DE PARED</t>
  </si>
  <si>
    <t>04227427</t>
  </si>
  <si>
    <t>POLEA HIDRAULICA</t>
  </si>
  <si>
    <t>81229136</t>
  </si>
  <si>
    <t>POLEAS CRUZADAS MULTIFUNCION</t>
  </si>
  <si>
    <t>53229107</t>
  </si>
  <si>
    <t>POLIGRAFO DE FISIOLOGIA INTRACAVITARIA</t>
  </si>
  <si>
    <t>67228523</t>
  </si>
  <si>
    <t>POLIPASTO ELECTRICO</t>
  </si>
  <si>
    <t>60227284</t>
  </si>
  <si>
    <t>POLVIMETRO</t>
  </si>
  <si>
    <t>67718850</t>
  </si>
  <si>
    <t>PONTON</t>
  </si>
  <si>
    <t>60227286</t>
  </si>
  <si>
    <t>POROMETRO</t>
  </si>
  <si>
    <t>32647475</t>
  </si>
  <si>
    <t>PORONGO TERMICO METALICO</t>
  </si>
  <si>
    <t>60227288</t>
  </si>
  <si>
    <t>POROSIMETRO</t>
  </si>
  <si>
    <t>53648569</t>
  </si>
  <si>
    <t>PORTA BALDE METALICO RODABLE</t>
  </si>
  <si>
    <t>53648617</t>
  </si>
  <si>
    <t>PORTA BOLSA METALICO RODABLE</t>
  </si>
  <si>
    <t>53648664</t>
  </si>
  <si>
    <t>PORTA CAMA DE METAL RODABLE</t>
  </si>
  <si>
    <t>53648712</t>
  </si>
  <si>
    <t>PORTA CHATAS Y PAPAGAYOS DE METAL</t>
  </si>
  <si>
    <t>53648808</t>
  </si>
  <si>
    <t>PORTA CHATAS Y PAPAGAYOS DE PARED</t>
  </si>
  <si>
    <t>39649033</t>
  </si>
  <si>
    <t>53648871</t>
  </si>
  <si>
    <t>PORTA FRASCO DE SUCCION</t>
  </si>
  <si>
    <t>53648934</t>
  </si>
  <si>
    <t>PORTA GASA DE METAL</t>
  </si>
  <si>
    <t>53648998</t>
  </si>
  <si>
    <t>PORTA LAVATORIO METALICO RODABLE</t>
  </si>
  <si>
    <t>74647712</t>
  </si>
  <si>
    <t>PORTA REVISTAS</t>
  </si>
  <si>
    <t>67645261</t>
  </si>
  <si>
    <t>PORTA RODILLOS</t>
  </si>
  <si>
    <t>74647780</t>
  </si>
  <si>
    <t>53649093</t>
  </si>
  <si>
    <t>PORTA SUERO DE MADERA</t>
  </si>
  <si>
    <t>53649188</t>
  </si>
  <si>
    <t>PORTA SUERO METALICO</t>
  </si>
  <si>
    <t>39649216</t>
  </si>
  <si>
    <t>67645304</t>
  </si>
  <si>
    <t>PORTAFONDOS PORTATIL PARA FOTOGRAFIA</t>
  </si>
  <si>
    <t>67228567</t>
  </si>
  <si>
    <t>PORTAROLLOS DE FLEJES LAMINADOS</t>
  </si>
  <si>
    <t>53229109</t>
  </si>
  <si>
    <t>POSICIONADOR CENTRALIZADOR DE LASER</t>
  </si>
  <si>
    <t>60227291</t>
  </si>
  <si>
    <t>POTENCIOMETRO</t>
  </si>
  <si>
    <t>81646536</t>
  </si>
  <si>
    <t>POTRO PARA GIMNASIA</t>
  </si>
  <si>
    <t>95226285</t>
  </si>
  <si>
    <t>PREAMPLIFICADOR</t>
  </si>
  <si>
    <t>67228589</t>
  </si>
  <si>
    <t>PRECINTADORA</t>
  </si>
  <si>
    <t>67508190</t>
  </si>
  <si>
    <t>PRENSA (OTRAS)</t>
  </si>
  <si>
    <t>53229110</t>
  </si>
  <si>
    <t>PRENSA DE PLASMA</t>
  </si>
  <si>
    <t>67508245</t>
  </si>
  <si>
    <t>67508300</t>
  </si>
  <si>
    <t>PRENSA HIDRAULICA</t>
  </si>
  <si>
    <t>81229174</t>
  </si>
  <si>
    <t>PRENSA INCLINADA - SENTADILLA HACK</t>
  </si>
  <si>
    <t>67508410</t>
  </si>
  <si>
    <t>PRENSA MECANICA</t>
  </si>
  <si>
    <t>67508437</t>
  </si>
  <si>
    <t>PRENSA NEUMATICA</t>
  </si>
  <si>
    <t>32228800</t>
  </si>
  <si>
    <t>81229212</t>
  </si>
  <si>
    <t>PRENSA PARA HOMBROS</t>
  </si>
  <si>
    <t>67508451</t>
  </si>
  <si>
    <t>PRENSA PARA OPERCULOS EN FRIO</t>
  </si>
  <si>
    <t>81229250</t>
  </si>
  <si>
    <t>67508465</t>
  </si>
  <si>
    <t>PRENSA PARA PLANTAS DE CALZADO</t>
  </si>
  <si>
    <t>67508520</t>
  </si>
  <si>
    <t>PRENSA VULCANIZADORA DE LLANTAS Y CAMARAS</t>
  </si>
  <si>
    <t>95226323</t>
  </si>
  <si>
    <t>PRESELECTOR - PARCHADOR</t>
  </si>
  <si>
    <t>81229288</t>
  </si>
  <si>
    <t>PRESS DE PECHO VERTICAL - SEATED CHEST</t>
  </si>
  <si>
    <t>95226360</t>
  </si>
  <si>
    <t>PRESURIZADOR</t>
  </si>
  <si>
    <t>95226398</t>
  </si>
  <si>
    <t>PREVIEW</t>
  </si>
  <si>
    <t>60227305</t>
  </si>
  <si>
    <t>PRISMA CIRCULAR</t>
  </si>
  <si>
    <t>67228612</t>
  </si>
  <si>
    <t>PRISMA PENTAGONAL TOPOGRAFICO</t>
  </si>
  <si>
    <t>60227319</t>
  </si>
  <si>
    <t>PRISMOPIOMETRO</t>
  </si>
  <si>
    <t>67508535</t>
  </si>
  <si>
    <t>PROBADOR DE ARRANCADOR Y ALTERNADOR</t>
  </si>
  <si>
    <t>67228626</t>
  </si>
  <si>
    <t>PROBADOR DE BATERIA Y REFRIGERANTE</t>
  </si>
  <si>
    <t>60227333</t>
  </si>
  <si>
    <t>PROBADOR DE BOBINAS</t>
  </si>
  <si>
    <t>67508550</t>
  </si>
  <si>
    <t>PROBADOR DE BOMBA DE INYECCION</t>
  </si>
  <si>
    <t>60227340</t>
  </si>
  <si>
    <t>PROBADOR DE CABLE DE RED</t>
  </si>
  <si>
    <t>67228641</t>
  </si>
  <si>
    <t>PROBADOR DE CILINDRO DE FRENO</t>
  </si>
  <si>
    <t>67508565</t>
  </si>
  <si>
    <t>PROBADOR DE CILINDRO HIDRAULICO</t>
  </si>
  <si>
    <t>46227654</t>
  </si>
  <si>
    <t>PROBADOR DE CIRCUITO INTEGRADO ANALOGO</t>
  </si>
  <si>
    <t>95226410</t>
  </si>
  <si>
    <t>PROBADOR DE CIRCUITOS ELECTRICOS</t>
  </si>
  <si>
    <t>67228670</t>
  </si>
  <si>
    <t>PROBADOR DE EQUIPO NEUMATICO</t>
  </si>
  <si>
    <t>95226422</t>
  </si>
  <si>
    <t>PROBADOR DE ERRORES DE SISTEMAS</t>
  </si>
  <si>
    <t>95226436</t>
  </si>
  <si>
    <t>PROBADOR DE FIBRA OPTICA</t>
  </si>
  <si>
    <t>53229111</t>
  </si>
  <si>
    <t>PROBADOR DE GUANTES QUIRURGICOS</t>
  </si>
  <si>
    <t>60227348</t>
  </si>
  <si>
    <t>PROBADOR DE HUMEDAD</t>
  </si>
  <si>
    <t>60227351</t>
  </si>
  <si>
    <t>PROBADOR DE IMPACTO DE CAIDA LIBRE</t>
  </si>
  <si>
    <t>95226474</t>
  </si>
  <si>
    <t>PROBADOR DE ONDA</t>
  </si>
  <si>
    <t>60227355</t>
  </si>
  <si>
    <t>PROBADOR DE PUESTA A TIERRA</t>
  </si>
  <si>
    <t>60227356</t>
  </si>
  <si>
    <t>PROBADOR DE PUNTO DE INFLAMACION EN COMBUSTIBLES</t>
  </si>
  <si>
    <t>67508580</t>
  </si>
  <si>
    <t>PROBADOR DE SELLO Y FLOTADOR MEDIANO</t>
  </si>
  <si>
    <t>95226511</t>
  </si>
  <si>
    <t>PROBADOR DE SEMICONDUCTORES DIODOS</t>
  </si>
  <si>
    <t>95226530</t>
  </si>
  <si>
    <t>60227358</t>
  </si>
  <si>
    <t>PROBADOR DE TARJETAS DE CIRCUITOS ELECTRONICOS</t>
  </si>
  <si>
    <t>67508595</t>
  </si>
  <si>
    <t>PROBADOR DE TOBERA</t>
  </si>
  <si>
    <t>53229113</t>
  </si>
  <si>
    <t>PROBADOR DE USO MEDICO (OTROS)</t>
  </si>
  <si>
    <t>67228677</t>
  </si>
  <si>
    <t>PROBADOR TRIFASICO Y DE ROTACION DE MOTOR</t>
  </si>
  <si>
    <t>95226549</t>
  </si>
  <si>
    <t>PROCESADOR (OTROS)</t>
  </si>
  <si>
    <t>53229114</t>
  </si>
  <si>
    <t>PROCESADOR AUTOMATICO DE PLACAS PARA RAYOS X</t>
  </si>
  <si>
    <t>53229115</t>
  </si>
  <si>
    <t>PROCESADOR AUTOMATICO DE TEJIDOS</t>
  </si>
  <si>
    <t>95226568</t>
  </si>
  <si>
    <t>PROCESADOR COMPRESOR LIMITADOR</t>
  </si>
  <si>
    <t>32228889</t>
  </si>
  <si>
    <t>PROCESADOR DE ALIMENTOS</t>
  </si>
  <si>
    <t>53229117</t>
  </si>
  <si>
    <t>PROCESADOR DE EQUIPO CITOFORESIS</t>
  </si>
  <si>
    <t>95226587</t>
  </si>
  <si>
    <t>PROCESADOR DE MICROFICHAS</t>
  </si>
  <si>
    <t>95226625</t>
  </si>
  <si>
    <t>PROCESADOR DE PELICULAS</t>
  </si>
  <si>
    <t>95226631</t>
  </si>
  <si>
    <t>PROCESADOR DIGITAL</t>
  </si>
  <si>
    <t>95226637</t>
  </si>
  <si>
    <t>PROCESADOR MULTIEFECTOS PROFESIONAL</t>
  </si>
  <si>
    <t>53229118</t>
  </si>
  <si>
    <t>PROCESADOR REVELADOR DE PLACAS PARA RAYOS X</t>
  </si>
  <si>
    <t>53229116</t>
  </si>
  <si>
    <t>PROCESADOR ULTRASONIDO CON ULTRASONOGRAFIA ENDOSCOPICA</t>
  </si>
  <si>
    <t>67508602</t>
  </si>
  <si>
    <t>PROCESADORA DE PLANCHAS OFFSET</t>
  </si>
  <si>
    <t>53229119</t>
  </si>
  <si>
    <t>PROCTOSCOPIO - RECTOSCOPIO</t>
  </si>
  <si>
    <t>53229121</t>
  </si>
  <si>
    <t>PROCTOSIGMOIDOSCOPIO</t>
  </si>
  <si>
    <t>60227362</t>
  </si>
  <si>
    <t>PROFUNDOMETRO - PROFUNDIMETRO</t>
  </si>
  <si>
    <t>46227941</t>
  </si>
  <si>
    <t>PROGRAMADOR DE CIRCUITOS INTEGRADOS EPROM</t>
  </si>
  <si>
    <t>53229123</t>
  </si>
  <si>
    <t>PROGRAMADOR DE MARCAPASOS</t>
  </si>
  <si>
    <t>95226638</t>
  </si>
  <si>
    <t>PROGRAMADOR DE SCAMBLER</t>
  </si>
  <si>
    <t>39227014</t>
  </si>
  <si>
    <t>PROGRAMADOR DIGITAL PARA MUSICA</t>
  </si>
  <si>
    <t>95226639</t>
  </si>
  <si>
    <t>PROGRAMADOR LEKTOR BASELEC</t>
  </si>
  <si>
    <t>95226640</t>
  </si>
  <si>
    <t>PROGRAMADOR UNIVERSAL</t>
  </si>
  <si>
    <t>67228685</t>
  </si>
  <si>
    <t>PROGRAMADOR Y VALIDADOR PORTATIL PARA MAQUINA TRAGAMONEDAS</t>
  </si>
  <si>
    <t>74226472</t>
  </si>
  <si>
    <t>PROTECTOGRAFO</t>
  </si>
  <si>
    <t>95226642</t>
  </si>
  <si>
    <t>PROTECTOR DE AUDIO - GENERADOR DE RUIDO ACUSTICO</t>
  </si>
  <si>
    <t>88229262</t>
  </si>
  <si>
    <t>PROTECTOR DE OIDOS</t>
  </si>
  <si>
    <t>88229399</t>
  </si>
  <si>
    <t>PROTECTOR DE RADIACION</t>
  </si>
  <si>
    <t>74226739</t>
  </si>
  <si>
    <t>PROTECTORA DE CHEQUES</t>
  </si>
  <si>
    <t>95226644</t>
  </si>
  <si>
    <t>PROYECTOR</t>
  </si>
  <si>
    <t>53229125</t>
  </si>
  <si>
    <t>PROYECTOR CINEANGIO</t>
  </si>
  <si>
    <t>74227007</t>
  </si>
  <si>
    <t>PROYECTOR DE CUERPOS OPACOS - EPISCOPIO</t>
  </si>
  <si>
    <t>74227274</t>
  </si>
  <si>
    <t>PROYECTOR DE DIAPOSITIVAS</t>
  </si>
  <si>
    <t>46228084</t>
  </si>
  <si>
    <t>PROYECTOR DE LUZ LED</t>
  </si>
  <si>
    <t>53229127</t>
  </si>
  <si>
    <t>PROYECTOR DE OPTOTIPOS</t>
  </si>
  <si>
    <t>74227542</t>
  </si>
  <si>
    <t>PROYECTOR DE TRANSPARENCIAS</t>
  </si>
  <si>
    <t>95226663</t>
  </si>
  <si>
    <t>PROYECTOR DE VISTA OPACAS</t>
  </si>
  <si>
    <t>95226700</t>
  </si>
  <si>
    <t>PROYECTOR PARA PELICULAS DE CARRETE</t>
  </si>
  <si>
    <t>60227376</t>
  </si>
  <si>
    <t>PSICOMETRO</t>
  </si>
  <si>
    <t>60227404</t>
  </si>
  <si>
    <t>PSICROMETRO</t>
  </si>
  <si>
    <t>95226738</t>
  </si>
  <si>
    <t>PUENTE DE IMPEDANCIA</t>
  </si>
  <si>
    <t>67645347</t>
  </si>
  <si>
    <t>PUERTA DE BOVEDA</t>
  </si>
  <si>
    <t>74647813</t>
  </si>
  <si>
    <t>PUF</t>
  </si>
  <si>
    <t>67228701</t>
  </si>
  <si>
    <t>PULIDORA</t>
  </si>
  <si>
    <t>67508610</t>
  </si>
  <si>
    <t>PULIDORA DE RODILLO</t>
  </si>
  <si>
    <t>53229129</t>
  </si>
  <si>
    <t>PULMONES DE ACERO</t>
  </si>
  <si>
    <t>39649400</t>
  </si>
  <si>
    <t>PULPITO DE MADERA</t>
  </si>
  <si>
    <t>60227411</t>
  </si>
  <si>
    <t>PULSOMETRO</t>
  </si>
  <si>
    <t>53229130</t>
  </si>
  <si>
    <t>PULVERIZADOR ELECTRICO</t>
  </si>
  <si>
    <t>74227809</t>
  </si>
  <si>
    <t>95226742</t>
  </si>
  <si>
    <t>PUNTO DE ACCESO INALAMBRICO - ACCESS POINT WIRELESS</t>
  </si>
  <si>
    <t>67508630</t>
  </si>
  <si>
    <t>PUNZONADORA</t>
  </si>
  <si>
    <t>60227418</t>
  </si>
  <si>
    <t>PUPILOMETRO</t>
  </si>
  <si>
    <t>53229131</t>
  </si>
  <si>
    <t>95226747</t>
  </si>
  <si>
    <t>QUEMADORA DE PLACAS</t>
  </si>
  <si>
    <t>74227943</t>
  </si>
  <si>
    <t>QUEMADORA DE STENCIL</t>
  </si>
  <si>
    <t>39227071</t>
  </si>
  <si>
    <t>QUENA</t>
  </si>
  <si>
    <t>53229133</t>
  </si>
  <si>
    <t>QUERATOMETRO</t>
  </si>
  <si>
    <t>53229134</t>
  </si>
  <si>
    <t>QUERIOSCOPIO</t>
  </si>
  <si>
    <t>39227128</t>
  </si>
  <si>
    <t>QUIJADA DE BURRO</t>
  </si>
  <si>
    <t>60227432</t>
  </si>
  <si>
    <t>QUIMOGRAFO</t>
  </si>
  <si>
    <t>67645434</t>
  </si>
  <si>
    <t>RACK (OTROS)</t>
  </si>
  <si>
    <t>81646593</t>
  </si>
  <si>
    <t>RACK PARA BARRAS - PORTABARRAS</t>
  </si>
  <si>
    <t>81646650</t>
  </si>
  <si>
    <t>RACK PARA DISCOS ESTANDAR</t>
  </si>
  <si>
    <t>81646707</t>
  </si>
  <si>
    <t>RACK PARA DISCOS OLIMPICOS</t>
  </si>
  <si>
    <t>81646764</t>
  </si>
  <si>
    <t>RACK PARA MANCUERNAS - PORTAMANCUERNAS</t>
  </si>
  <si>
    <t>67645782</t>
  </si>
  <si>
    <t>RACK PARA RADIO, TV, LUCES Y TELECINE</t>
  </si>
  <si>
    <t>81646821</t>
  </si>
  <si>
    <t>RACK PARA SENTADILLAS</t>
  </si>
  <si>
    <t>39227131</t>
  </si>
  <si>
    <t>RADANELA</t>
  </si>
  <si>
    <t>95226757</t>
  </si>
  <si>
    <t>RADAR</t>
  </si>
  <si>
    <t>95226766</t>
  </si>
  <si>
    <t>RADIO FOTOCONTROL</t>
  </si>
  <si>
    <t>95226776</t>
  </si>
  <si>
    <t>RADIO GONIOMETRO</t>
  </si>
  <si>
    <t>95226795</t>
  </si>
  <si>
    <t>RADIO PUENTE INALAMBRICO - RADIO WIRELESS BRIDGE</t>
  </si>
  <si>
    <t>95226814</t>
  </si>
  <si>
    <t>RADIO RECEPTOR</t>
  </si>
  <si>
    <t>95226852</t>
  </si>
  <si>
    <t>RADIO RELOJ</t>
  </si>
  <si>
    <t>95226889</t>
  </si>
  <si>
    <t>RADIO TELEFONO</t>
  </si>
  <si>
    <t>95226927</t>
  </si>
  <si>
    <t>RADIO TRANSCEPTOR</t>
  </si>
  <si>
    <t>95226965</t>
  </si>
  <si>
    <t>RADIO TRANSMISOR RECEPTOR</t>
  </si>
  <si>
    <t>95226756</t>
  </si>
  <si>
    <t>RADIOBALIZA</t>
  </si>
  <si>
    <t>95227044</t>
  </si>
  <si>
    <t>RADIOENLACE DE DATOS</t>
  </si>
  <si>
    <t>95227003</t>
  </si>
  <si>
    <t>RADIOGRABADORA</t>
  </si>
  <si>
    <t>95227048</t>
  </si>
  <si>
    <t>RADIOGRABADORA CON REPRODUCTOR DE DISCO COMPACTO</t>
  </si>
  <si>
    <t>95227052</t>
  </si>
  <si>
    <t>RADIOGRABADORA CON REPRODUCTOR DE MINI DISCO</t>
  </si>
  <si>
    <t>95227040</t>
  </si>
  <si>
    <t>RADIOLA</t>
  </si>
  <si>
    <t>53229135</t>
  </si>
  <si>
    <t>RADIOMETRO</t>
  </si>
  <si>
    <t>95227059</t>
  </si>
  <si>
    <t>RADIOTELEFONO CELULAR PORTATIL</t>
  </si>
  <si>
    <t>95227078</t>
  </si>
  <si>
    <t>RADIOTELESCOPIO</t>
  </si>
  <si>
    <t>95227097</t>
  </si>
  <si>
    <t>RADIOTRANSMISOR</t>
  </si>
  <si>
    <t>67228745</t>
  </si>
  <si>
    <t>RAMPA DE VACIO</t>
  </si>
  <si>
    <t>60227441</t>
  </si>
  <si>
    <t>RAQUIOMETRO</t>
  </si>
  <si>
    <t>60227445</t>
  </si>
  <si>
    <t>RASGOMETRO</t>
  </si>
  <si>
    <t>95227106</t>
  </si>
  <si>
    <t>RASTERIZADOR</t>
  </si>
  <si>
    <t>04227475</t>
  </si>
  <si>
    <t>RASTRAS EN GENERAL</t>
  </si>
  <si>
    <t>95227116</t>
  </si>
  <si>
    <t>RASTREADOR SCANIA</t>
  </si>
  <si>
    <t>67508631</t>
  </si>
  <si>
    <t>REACTIVADOR DE PEGAMENTO</t>
  </si>
  <si>
    <t>67508633</t>
  </si>
  <si>
    <t>REACTOR CON SISTEMA DE AGITACION Y SEDIMENTADOR</t>
  </si>
  <si>
    <t>60227447</t>
  </si>
  <si>
    <t>REACTOR LABORATORIO AUTOMATICO</t>
  </si>
  <si>
    <t>67228756</t>
  </si>
  <si>
    <t>REBAJADOR ELECTRONICO</t>
  </si>
  <si>
    <t>95227154</t>
  </si>
  <si>
    <t>REBOBINADOR DE CINTA MAGNETICA</t>
  </si>
  <si>
    <t>67228768</t>
  </si>
  <si>
    <t>REBORDEADORA Y CERRADORA DE ENSAMBLADURA</t>
  </si>
  <si>
    <t>95227192</t>
  </si>
  <si>
    <t>RECEPTOR DE ENLACE PARA ESTUDIO (PLANTA)</t>
  </si>
  <si>
    <t>95227210</t>
  </si>
  <si>
    <t>RECEPTOR DE ISDB-T / ISDB-TSB</t>
  </si>
  <si>
    <t>95227229</t>
  </si>
  <si>
    <t>RECEPTOR DE SATELITE - MULTIFORMATO</t>
  </si>
  <si>
    <t>95227233</t>
  </si>
  <si>
    <t>RECEPTOR DE VIDEO INALAMBRICO</t>
  </si>
  <si>
    <t>95227238</t>
  </si>
  <si>
    <t>RECEPTOR EGC-LIG</t>
  </si>
  <si>
    <t>95227248</t>
  </si>
  <si>
    <t>RECEPTOR ESTEREO</t>
  </si>
  <si>
    <t>95227257</t>
  </si>
  <si>
    <t>RECEPTOR NAVTEX</t>
  </si>
  <si>
    <t>95227267</t>
  </si>
  <si>
    <t>RECEPTOR OPTICO</t>
  </si>
  <si>
    <t>53229137</t>
  </si>
  <si>
    <t>RECEPTOR TELEMETRICO</t>
  </si>
  <si>
    <t>60227450</t>
  </si>
  <si>
    <t>RECICLADO TERMICO PARA ACIDO DESOXIRRIBONUCLEICO (DNA)</t>
  </si>
  <si>
    <t>53649219</t>
  </si>
  <si>
    <t>RECIPIENTE BLINDADO</t>
  </si>
  <si>
    <t>04227570</t>
  </si>
  <si>
    <t>RECIRCULADOR DE AGUA</t>
  </si>
  <si>
    <t>67228773</t>
  </si>
  <si>
    <t>RECIRCULADOR DE AGUA PARA LABORATORIO</t>
  </si>
  <si>
    <t>39649537</t>
  </si>
  <si>
    <t>RECLINATORIO</t>
  </si>
  <si>
    <t>53229140</t>
  </si>
  <si>
    <t>RECORTADORA DE MODELO</t>
  </si>
  <si>
    <t>67508637</t>
  </si>
  <si>
    <t>RECTIFICADOR DE ASIENTO DE VALVULA EXTERNA</t>
  </si>
  <si>
    <t>95227305</t>
  </si>
  <si>
    <t>RECTIFICADOR DE BATERIA</t>
  </si>
  <si>
    <t>67508644</t>
  </si>
  <si>
    <t>RECTIFICADOR DE BIELA</t>
  </si>
  <si>
    <t>67508648</t>
  </si>
  <si>
    <t>67508646</t>
  </si>
  <si>
    <t>RECTIFICADOR DE CILINDROS</t>
  </si>
  <si>
    <t>67508651</t>
  </si>
  <si>
    <t>RECTIFICADOR DE COLECTOR</t>
  </si>
  <si>
    <t>67508658</t>
  </si>
  <si>
    <t>RECTIFICADOR DE SUPERFICIE</t>
  </si>
  <si>
    <t>67508665</t>
  </si>
  <si>
    <t>RECTIFICADOR DE TOBERA</t>
  </si>
  <si>
    <t>67508672</t>
  </si>
  <si>
    <t>RECTIFICADOR DE VALVULA</t>
  </si>
  <si>
    <t>67508679</t>
  </si>
  <si>
    <t>RECTIFICADOR DE ZAPATA DE FRENO</t>
  </si>
  <si>
    <t>67228779</t>
  </si>
  <si>
    <t>RECTIFICADOR PORTATIL PARA CILINDRO</t>
  </si>
  <si>
    <t>95227343</t>
  </si>
  <si>
    <t>RECTIFICADOR UHF</t>
  </si>
  <si>
    <t>67508680</t>
  </si>
  <si>
    <t>RECTIFICADORA DE FLANCOS DE SIERRA CIRCULAR</t>
  </si>
  <si>
    <t>67228780</t>
  </si>
  <si>
    <t>RECUPERADOR DE FINOS</t>
  </si>
  <si>
    <t>53229143</t>
  </si>
  <si>
    <t>RECUPERADOR DE PLATA</t>
  </si>
  <si>
    <t>67228782</t>
  </si>
  <si>
    <t>RECUPERADOR DE PROYECTILES</t>
  </si>
  <si>
    <t>74228010</t>
  </si>
  <si>
    <t>REDONDEADORA ELECTRICA DE ESQUINAS</t>
  </si>
  <si>
    <t>60227461</t>
  </si>
  <si>
    <t>REDUCTOR AMPERIMETRICO</t>
  </si>
  <si>
    <t>74228043</t>
  </si>
  <si>
    <t>REFILADORA MANUAL</t>
  </si>
  <si>
    <t>67228785</t>
  </si>
  <si>
    <t>REFINADOR DE FIBRAS DE PAPEL - REFINADOR PFI</t>
  </si>
  <si>
    <t>60227517</t>
  </si>
  <si>
    <t>REFLECTOMETRO</t>
  </si>
  <si>
    <t>46228228</t>
  </si>
  <si>
    <t>REFLECTOR</t>
  </si>
  <si>
    <t>60227545</t>
  </si>
  <si>
    <t>REFLEXOGRAFO</t>
  </si>
  <si>
    <t>60227574</t>
  </si>
  <si>
    <t>REFRACTOMETRO</t>
  </si>
  <si>
    <t>74228077</t>
  </si>
  <si>
    <t>REFRENDADOR</t>
  </si>
  <si>
    <t>67228788</t>
  </si>
  <si>
    <t>REFRENTADOR DE TESTIGOS DE CONCRETO</t>
  </si>
  <si>
    <t>11225557</t>
  </si>
  <si>
    <t>REFRIGERADOR CONGELADOR FOTOVOLTAICO</t>
  </si>
  <si>
    <t>11225564</t>
  </si>
  <si>
    <t>REFRIGERADOR FOTOVOLTAICO</t>
  </si>
  <si>
    <t>11225572</t>
  </si>
  <si>
    <t>REFRIGERADOR PARA SANGRE</t>
  </si>
  <si>
    <t>11225594</t>
  </si>
  <si>
    <t>REFRIGERADORA A GAS</t>
  </si>
  <si>
    <t>11225990</t>
  </si>
  <si>
    <t>REFRIGERADORA A KEROSENE</t>
  </si>
  <si>
    <t>11226039</t>
  </si>
  <si>
    <t>REFRIGERADORA CONGELADORA</t>
  </si>
  <si>
    <t>11226089</t>
  </si>
  <si>
    <t>REFRIGERADORA CONGELADORA PORTATIL</t>
  </si>
  <si>
    <t>11226188</t>
  </si>
  <si>
    <t>REFRIGERADORA CONSERVADORA DE MEDICAMENTOS</t>
  </si>
  <si>
    <t>11226386</t>
  </si>
  <si>
    <t>REFRIGERADORA ELECTRICA DOMESTICA</t>
  </si>
  <si>
    <t>11226782</t>
  </si>
  <si>
    <t>REFRIGERADORA ELECTRICA INDUSTRIAL</t>
  </si>
  <si>
    <t>46228443</t>
  </si>
  <si>
    <t>REGISTRADOR DE CALIDAD DE TENSION</t>
  </si>
  <si>
    <t>67228791</t>
  </si>
  <si>
    <t>REGISTRADOR DE COLORES</t>
  </si>
  <si>
    <t>60227581</t>
  </si>
  <si>
    <t>REGISTRADOR DE CUBITO CARDIACO</t>
  </si>
  <si>
    <t>67228802</t>
  </si>
  <si>
    <t>REGISTRADOR DE DATOS - DATA LOGGER</t>
  </si>
  <si>
    <t>60227584</t>
  </si>
  <si>
    <t>REGISTRADOR DE DATOS DE TEMPERATURA Y HUMEDAD</t>
  </si>
  <si>
    <t>53229144</t>
  </si>
  <si>
    <t>REGISTRADOR DE HOLTER</t>
  </si>
  <si>
    <t>60227588</t>
  </si>
  <si>
    <t>REGISTRADOR DE INTENSIDAD Y FRECUENCIA DE CONTRACCIONES</t>
  </si>
  <si>
    <t>53229145</t>
  </si>
  <si>
    <t>REGISTRADOR DE POTENCIAL</t>
  </si>
  <si>
    <t>53229146</t>
  </si>
  <si>
    <t>REGISTRADOR DE PRESION INTRACRANEAL</t>
  </si>
  <si>
    <t>60227591</t>
  </si>
  <si>
    <t>REGISTRADOR GRAFICO DE TEMPERATURAS</t>
  </si>
  <si>
    <t>53229147</t>
  </si>
  <si>
    <t>REGISTRADOR LENTE</t>
  </si>
  <si>
    <t>95227381</t>
  </si>
  <si>
    <t>REGISTRADOR PORTATIL MONOCANAL</t>
  </si>
  <si>
    <t>60227595</t>
  </si>
  <si>
    <t>REGISTRADOR SISMICO</t>
  </si>
  <si>
    <t>74228211</t>
  </si>
  <si>
    <t>REGISTRADORA COMPUTARIZADA</t>
  </si>
  <si>
    <t>74228345</t>
  </si>
  <si>
    <t>REGISTRADORA ELECTROMECANICA</t>
  </si>
  <si>
    <t>53229150</t>
  </si>
  <si>
    <t>REGLA BIOMETRICA</t>
  </si>
  <si>
    <t>60227602</t>
  </si>
  <si>
    <t>REGLA NIVEL TRANSVERSAL PARA TROCHA</t>
  </si>
  <si>
    <t>67228813</t>
  </si>
  <si>
    <t>REGLA VIBRATORIA PARA CONCRETO O PAVIMENTO</t>
  </si>
  <si>
    <t>60227616</t>
  </si>
  <si>
    <t>REGULADOR DE TEMPERATURA</t>
  </si>
  <si>
    <t>46228659</t>
  </si>
  <si>
    <t>REGULADOR DE VOLTAJE</t>
  </si>
  <si>
    <t>74228612</t>
  </si>
  <si>
    <t>RELOJ (OTROS)</t>
  </si>
  <si>
    <t>74228880</t>
  </si>
  <si>
    <t>RELOJ DE MESA</t>
  </si>
  <si>
    <t>74229147</t>
  </si>
  <si>
    <t>RELOJ DE PARED</t>
  </si>
  <si>
    <t>74229415</t>
  </si>
  <si>
    <t>RELOJ MARCADOR FECHADOR ELECTRONICO</t>
  </si>
  <si>
    <t>74229682</t>
  </si>
  <si>
    <t>RELOJ MARCADOR FECHADOR MECANICO</t>
  </si>
  <si>
    <t>67365806</t>
  </si>
  <si>
    <t>REMOLCADOR</t>
  </si>
  <si>
    <t>67828712</t>
  </si>
  <si>
    <t>REMOLQUE</t>
  </si>
  <si>
    <t>67365921</t>
  </si>
  <si>
    <t>REMOLQUE AGRICOLA</t>
  </si>
  <si>
    <t>53229148</t>
  </si>
  <si>
    <t>RENITOSCOPIO</t>
  </si>
  <si>
    <t>67508682</t>
  </si>
  <si>
    <t>REOMETRO</t>
  </si>
  <si>
    <t>74088825</t>
  </si>
  <si>
    <t>REPETIDOR MULTIPUERTO</t>
  </si>
  <si>
    <t>95227418</t>
  </si>
  <si>
    <t>REPETIDOR REGENERATIVO DE SISTEMA DIGITAL</t>
  </si>
  <si>
    <t>95227421</t>
  </si>
  <si>
    <t>REPETIDORA DEL SISTEMA DE RADIO ABONADO TELEFONICO DRCS</t>
  </si>
  <si>
    <t>95227424</t>
  </si>
  <si>
    <t>REPETIDORA TRUNKING</t>
  </si>
  <si>
    <t>74647848</t>
  </si>
  <si>
    <t>32648300</t>
  </si>
  <si>
    <t>REPOSTERO DE MADERA</t>
  </si>
  <si>
    <t>32648712</t>
  </si>
  <si>
    <t>REPOSTERO DE MELAMINA</t>
  </si>
  <si>
    <t>32649125</t>
  </si>
  <si>
    <t>REPOSTERO DE METAL Y MADERA</t>
  </si>
  <si>
    <t>32649537</t>
  </si>
  <si>
    <t>REPOSTERO DE METAL Y MELAMINA</t>
  </si>
  <si>
    <t>32649950</t>
  </si>
  <si>
    <t>REPOSTERO METALICO</t>
  </si>
  <si>
    <t>95227430</t>
  </si>
  <si>
    <t>REPRODUCTOR (OTROS)</t>
  </si>
  <si>
    <t>95227436</t>
  </si>
  <si>
    <t>REPRODUCTOR DE AUDIO/VIDEO DIGITAL PORTATIL</t>
  </si>
  <si>
    <t>95227442</t>
  </si>
  <si>
    <t>REPRODUCTOR DE CASSETTES</t>
  </si>
  <si>
    <t>95227449</t>
  </si>
  <si>
    <t>REPRODUCTOR DE DISCO BLU-RAY</t>
  </si>
  <si>
    <t>95227456</t>
  </si>
  <si>
    <t>REPRODUCTOR DE DISCO COMPACTO DE AUDIO</t>
  </si>
  <si>
    <t>95227468</t>
  </si>
  <si>
    <t>REPRODUCTOR DE DISCO COMPACTO Y MINI DISCO</t>
  </si>
  <si>
    <t>95227480</t>
  </si>
  <si>
    <t>REPRODUCTOR DE DISCO DIGITAL VERSATIL - DVD PLAYER</t>
  </si>
  <si>
    <t>95227487</t>
  </si>
  <si>
    <t>REPRODUCTOR DE DVD/CD/VCD/SVCD/MP3 Y OTROS</t>
  </si>
  <si>
    <t>95227494</t>
  </si>
  <si>
    <t>REPRODUCTOR DE VIDEO</t>
  </si>
  <si>
    <t>95227498</t>
  </si>
  <si>
    <t>REPRODUCTOR GRABADOR DE DVD - DVD GRABADOR</t>
  </si>
  <si>
    <t>95227503</t>
  </si>
  <si>
    <t>REPRODUCTOR GRABADOR DE DVD Y VHS - COMBO DVD/VHS</t>
  </si>
  <si>
    <t>95227508</t>
  </si>
  <si>
    <t>REPRODUCTOR GRABADOR DVD PORTATIL CON PANTALLA -DVD PORTATIL</t>
  </si>
  <si>
    <t>95227510</t>
  </si>
  <si>
    <t>REPRODUCTOR MP5/TV DIGITAL MULTIFUNCIONAL</t>
  </si>
  <si>
    <t>95227513</t>
  </si>
  <si>
    <t>REPRODUCTOR MULTIFUNCIONAL MP3</t>
  </si>
  <si>
    <t>39227134</t>
  </si>
  <si>
    <t>REQUINTO</t>
  </si>
  <si>
    <t>81646878</t>
  </si>
  <si>
    <t>RESBALADERA</t>
  </si>
  <si>
    <t>53229149</t>
  </si>
  <si>
    <t>RESECTOSCOPIO</t>
  </si>
  <si>
    <t>53229152</t>
  </si>
  <si>
    <t>RESPIRADOR</t>
  </si>
  <si>
    <t>53229155</t>
  </si>
  <si>
    <t>RESPIRADOR COMPUTARIZADO</t>
  </si>
  <si>
    <t>53229158</t>
  </si>
  <si>
    <t>RESPIRADOR DE ANESTESIA PARA NEONATO PEDIATRICO</t>
  </si>
  <si>
    <t>60227631</t>
  </si>
  <si>
    <t>RESTITUIDOR TOPOGRAFICO</t>
  </si>
  <si>
    <t>53229164</t>
  </si>
  <si>
    <t>RESUCITADOR</t>
  </si>
  <si>
    <t>60227645</t>
  </si>
  <si>
    <t>RESUSCOPIO</t>
  </si>
  <si>
    <t>95227532</t>
  </si>
  <si>
    <t>RETARDADOR DE LINEA</t>
  </si>
  <si>
    <t>53229176</t>
  </si>
  <si>
    <t>RETINOGRAFO</t>
  </si>
  <si>
    <t>53229182</t>
  </si>
  <si>
    <t>RETINOSCOPIO</t>
  </si>
  <si>
    <t>67366036</t>
  </si>
  <si>
    <t>RETROEXCAVADORA</t>
  </si>
  <si>
    <t>74229950</t>
  </si>
  <si>
    <t>RETROPROYECTOR DE TRANSPARENCIAS</t>
  </si>
  <si>
    <t>60227648</t>
  </si>
  <si>
    <t>RETROREFLECTOMETRO</t>
  </si>
  <si>
    <t>53229185</t>
  </si>
  <si>
    <t>REVELADOR AUTOMATICO PARA PELICULA DENTAL</t>
  </si>
  <si>
    <t>95227535</t>
  </si>
  <si>
    <t>REVELADOR DE DIAPOSITIVAS</t>
  </si>
  <si>
    <t>95227538</t>
  </si>
  <si>
    <t>REVELADOR DE PLACAS</t>
  </si>
  <si>
    <t>60227652</t>
  </si>
  <si>
    <t>REVENTOMETRO</t>
  </si>
  <si>
    <t>81229331</t>
  </si>
  <si>
    <t>REVOLVER</t>
  </si>
  <si>
    <t>81647219</t>
  </si>
  <si>
    <t>RIEL DE EQUILIBRIO PARA GIMNASIA</t>
  </si>
  <si>
    <t>46228766</t>
  </si>
  <si>
    <t>RIEL ELECTRIFICADO</t>
  </si>
  <si>
    <t>81229486</t>
  </si>
  <si>
    <t>RIFLE</t>
  </si>
  <si>
    <t>60227659</t>
  </si>
  <si>
    <t>RIGIDOMETRO</t>
  </si>
  <si>
    <t>53229188</t>
  </si>
  <si>
    <t>RINOLARINGOFIBROSCOPIO</t>
  </si>
  <si>
    <t>53229212</t>
  </si>
  <si>
    <t>RINOMANOMETRO</t>
  </si>
  <si>
    <t>53229236</t>
  </si>
  <si>
    <t>RINOSCOPIO</t>
  </si>
  <si>
    <t>67366151</t>
  </si>
  <si>
    <t>RIPPER</t>
  </si>
  <si>
    <t>25227829</t>
  </si>
  <si>
    <t>RIZADOR ELECTRICO PARA CABELLO</t>
  </si>
  <si>
    <t>67366266</t>
  </si>
  <si>
    <t>ROBOT TRIXER</t>
  </si>
  <si>
    <t>67228835</t>
  </si>
  <si>
    <t>ROCIADOR ELECTRICO - ASPERJADOR</t>
  </si>
  <si>
    <t>60227687</t>
  </si>
  <si>
    <t>ROCIOGRAFO</t>
  </si>
  <si>
    <t>67366381</t>
  </si>
  <si>
    <t>RODILLO LISO VIBRATORIO AUTOPROPULSADO</t>
  </si>
  <si>
    <t>67366497</t>
  </si>
  <si>
    <t>RODILLO LISO VIBRATORIO MANUAL</t>
  </si>
  <si>
    <t>67366612</t>
  </si>
  <si>
    <t>RODILLO NEUMATICO AUTOPROPULSADO</t>
  </si>
  <si>
    <t>67366727</t>
  </si>
  <si>
    <t>RODILLO PATA DE CABRA VIBRATORIO AUTOPROPULSADO</t>
  </si>
  <si>
    <t>67366842</t>
  </si>
  <si>
    <t>RODILLO TANDEM ESTATICO AUTOPROPULSADO</t>
  </si>
  <si>
    <t>67366957</t>
  </si>
  <si>
    <t>RODILLO TANDEM VIBRATORIO AUTOPROPULSADO</t>
  </si>
  <si>
    <t>67367072</t>
  </si>
  <si>
    <t>RODILLO VIBRATORIO</t>
  </si>
  <si>
    <t>67508685</t>
  </si>
  <si>
    <t>ROLADORA</t>
  </si>
  <si>
    <t>67828768</t>
  </si>
  <si>
    <t>ROMPEDORA DE CONCRETO - ROMPEDORA DE PAVIMENTO</t>
  </si>
  <si>
    <t>67508698</t>
  </si>
  <si>
    <t>ROMPEDORA HIDRAULICA DE CONCRETO</t>
  </si>
  <si>
    <t>39227135</t>
  </si>
  <si>
    <t>RONROCO</t>
  </si>
  <si>
    <t>74647916</t>
  </si>
  <si>
    <t>ROPERO</t>
  </si>
  <si>
    <t>53649250</t>
  </si>
  <si>
    <t>ROPERO TOCADOR</t>
  </si>
  <si>
    <t>04646800</t>
  </si>
  <si>
    <t>ROSETA MUESTREADORA DE AGUA</t>
  </si>
  <si>
    <t>53229284</t>
  </si>
  <si>
    <t>ROTADOR DE PLACAS</t>
  </si>
  <si>
    <t>53229299</t>
  </si>
  <si>
    <t>ROTADOR DE PLAQUETAS</t>
  </si>
  <si>
    <t>53229314</t>
  </si>
  <si>
    <t>ROTADOR SEROLOGICO</t>
  </si>
  <si>
    <t>74647984</t>
  </si>
  <si>
    <t>ROTAFOLIO (OTROS)</t>
  </si>
  <si>
    <t>74648051</t>
  </si>
  <si>
    <t>ROTAFOLIO DE METAL</t>
  </si>
  <si>
    <t>60227744</t>
  </si>
  <si>
    <t>ROTAMETRO</t>
  </si>
  <si>
    <t>53229331</t>
  </si>
  <si>
    <t>ROTAVAPOR</t>
  </si>
  <si>
    <t>67228857</t>
  </si>
  <si>
    <t>ROTOMARTILLO</t>
  </si>
  <si>
    <t>67228880</t>
  </si>
  <si>
    <t>ROTOR</t>
  </si>
  <si>
    <t>39227136</t>
  </si>
  <si>
    <t>ROTOTOM</t>
  </si>
  <si>
    <t>74229975</t>
  </si>
  <si>
    <t>ROTULADOR ELECTRICO DE DISCO</t>
  </si>
  <si>
    <t>67228902</t>
  </si>
  <si>
    <t>ROZADORA</t>
  </si>
  <si>
    <t>53649283</t>
  </si>
  <si>
    <t>RUEDA DE HOMBRO</t>
  </si>
  <si>
    <t>67367187</t>
  </si>
  <si>
    <t>RUEDA DECANTADORA</t>
  </si>
  <si>
    <t>95227536</t>
  </si>
  <si>
    <t>RUTEADOR DE RED - ROUTER</t>
  </si>
  <si>
    <t>67228924</t>
  </si>
  <si>
    <t>RUTEADORA</t>
  </si>
  <si>
    <t>81229641</t>
  </si>
  <si>
    <t>SABLE DE METAL</t>
  </si>
  <si>
    <t>39649674</t>
  </si>
  <si>
    <t>SAGRARIO</t>
  </si>
  <si>
    <t>39649811</t>
  </si>
  <si>
    <t>SAHUMERIO</t>
  </si>
  <si>
    <t>60227772</t>
  </si>
  <si>
    <t>SALINOMETRO</t>
  </si>
  <si>
    <t>95227539</t>
  </si>
  <si>
    <t>SAMPLER PORTATIL</t>
  </si>
  <si>
    <t>32229065</t>
  </si>
  <si>
    <t>SANDWICHERA</t>
  </si>
  <si>
    <t>25228064</t>
  </si>
  <si>
    <t>SANITARIO PORTATIL</t>
  </si>
  <si>
    <t>67228969</t>
  </si>
  <si>
    <t>SARGENTA</t>
  </si>
  <si>
    <t>32229124</t>
  </si>
  <si>
    <t>SARTEN ELECTRICA</t>
  </si>
  <si>
    <t>32229183</t>
  </si>
  <si>
    <t>SARTEN VOLCABLE</t>
  </si>
  <si>
    <t>53229335</t>
  </si>
  <si>
    <t>SAUNA</t>
  </si>
  <si>
    <t>25228122</t>
  </si>
  <si>
    <t>SAUNA FACIAL</t>
  </si>
  <si>
    <t>39227137</t>
  </si>
  <si>
    <t>SAXO ALTO</t>
  </si>
  <si>
    <t>39227146</t>
  </si>
  <si>
    <t>SAXO BARITONO</t>
  </si>
  <si>
    <t>39227155</t>
  </si>
  <si>
    <t>SAXO CLARON</t>
  </si>
  <si>
    <t>39227164</t>
  </si>
  <si>
    <t>SAXO SOPRANO</t>
  </si>
  <si>
    <t>39227173</t>
  </si>
  <si>
    <t>SAXO TENOR</t>
  </si>
  <si>
    <t>39227187</t>
  </si>
  <si>
    <t>SAXOFON</t>
  </si>
  <si>
    <t>67228991</t>
  </si>
  <si>
    <t>SCANNER AUTOMOTRIZ</t>
  </si>
  <si>
    <t>95227541</t>
  </si>
  <si>
    <t>SCANNER DE COMUNICACIONES</t>
  </si>
  <si>
    <t>74089125</t>
  </si>
  <si>
    <t>SCANNER DE PELICULAS</t>
  </si>
  <si>
    <t>60227786</t>
  </si>
  <si>
    <t>SCANNER LASER 3D</t>
  </si>
  <si>
    <t>74089162</t>
  </si>
  <si>
    <t>SCANNER PARA REGISTROS DE POZOS</t>
  </si>
  <si>
    <t>81229679</t>
  </si>
  <si>
    <t>SCOOTER SUBMARINO</t>
  </si>
  <si>
    <t>25228181</t>
  </si>
  <si>
    <t>SECADOR ALISADOR PARA CABELLO</t>
  </si>
  <si>
    <t>67367302</t>
  </si>
  <si>
    <t>SECADOR DE ARIDOS</t>
  </si>
  <si>
    <t>53229339</t>
  </si>
  <si>
    <t>SECADOR DE LAMINAS</t>
  </si>
  <si>
    <t>53229343</t>
  </si>
  <si>
    <t>SECADOR DE MATERIAL QUIRURGICO</t>
  </si>
  <si>
    <t>53229347</t>
  </si>
  <si>
    <t>SECADOR DE MEMBRANAS</t>
  </si>
  <si>
    <t>53229351</t>
  </si>
  <si>
    <t>SECADOR DE PLACAS RADIOGRAFICAS</t>
  </si>
  <si>
    <t>67229013</t>
  </si>
  <si>
    <t>SECADOR DE POLEN</t>
  </si>
  <si>
    <t>67229058</t>
  </si>
  <si>
    <t>SECADORA (OTROS)</t>
  </si>
  <si>
    <t>67229080</t>
  </si>
  <si>
    <t>SECADORA DE AIRE</t>
  </si>
  <si>
    <t>67229102</t>
  </si>
  <si>
    <t>SECADORA DE BANDEJAS</t>
  </si>
  <si>
    <t>25228299</t>
  </si>
  <si>
    <t>67229147</t>
  </si>
  <si>
    <t>SECADORA DE FOTOGRAFIAS</t>
  </si>
  <si>
    <t>04227665</t>
  </si>
  <si>
    <t>SECADORA DE GRANOS</t>
  </si>
  <si>
    <t>53229355</t>
  </si>
  <si>
    <t>SECADORA DE GUANTES</t>
  </si>
  <si>
    <t>67229191</t>
  </si>
  <si>
    <t>SECADORA DE LUZ INFRARROJA</t>
  </si>
  <si>
    <t>25228536</t>
  </si>
  <si>
    <t>SECADORA DE MANOS</t>
  </si>
  <si>
    <t>95227544</t>
  </si>
  <si>
    <t>SECADORA DE PLACA FOTOGRAFICA</t>
  </si>
  <si>
    <t>25229243</t>
  </si>
  <si>
    <t>SECADORA ELECTRICA PARA ROPA</t>
  </si>
  <si>
    <t>25229596</t>
  </si>
  <si>
    <t>SECADORA INDUSTRIAL PARA ROPA</t>
  </si>
  <si>
    <t>67367340</t>
  </si>
  <si>
    <t>SEGADORA ACONDICIONADORA</t>
  </si>
  <si>
    <t>67367378</t>
  </si>
  <si>
    <t>SEGADORA DE DISCO PARA FORRAJE</t>
  </si>
  <si>
    <t>04227856</t>
  </si>
  <si>
    <t>SEGADORA GIRATORIA</t>
  </si>
  <si>
    <t>67508712</t>
  </si>
  <si>
    <t>SELECCIONADOR DE GRANO</t>
  </si>
  <si>
    <t>04228046</t>
  </si>
  <si>
    <t>SELECCIONADORA (OTRAS)</t>
  </si>
  <si>
    <t>67367417</t>
  </si>
  <si>
    <t>SELECCIONADORA DE AGREGADOS</t>
  </si>
  <si>
    <t>95227569</t>
  </si>
  <si>
    <t>SELECTOR DE CAMARA</t>
  </si>
  <si>
    <t>95227607</t>
  </si>
  <si>
    <t>SELECTOR DE RETORNO DE VIDEO</t>
  </si>
  <si>
    <t>95227609</t>
  </si>
  <si>
    <t>67229236</t>
  </si>
  <si>
    <t>SELLADOR DE AGUA</t>
  </si>
  <si>
    <t>67229326</t>
  </si>
  <si>
    <t>SELLADORA DE IMPULSION</t>
  </si>
  <si>
    <t>95227556</t>
  </si>
  <si>
    <t>SELLADORA DE PLACA</t>
  </si>
  <si>
    <t>67229348</t>
  </si>
  <si>
    <t>SELLADORA DE TAPAS</t>
  </si>
  <si>
    <t>04228237</t>
  </si>
  <si>
    <t>SEMBRADORA (OTRAS)</t>
  </si>
  <si>
    <t>04228427</t>
  </si>
  <si>
    <t>SEMBRADORA ABONADORA</t>
  </si>
  <si>
    <t>67828825</t>
  </si>
  <si>
    <t>SEMIREMOLQUE</t>
  </si>
  <si>
    <t>60227800</t>
  </si>
  <si>
    <t>SENSILOMETRO</t>
  </si>
  <si>
    <t>60227804</t>
  </si>
  <si>
    <t>SENSOR ANEMOMETRICO</t>
  </si>
  <si>
    <t>60227808</t>
  </si>
  <si>
    <t>SENSOR BAROMETRICO</t>
  </si>
  <si>
    <t>60227811</t>
  </si>
  <si>
    <t>SENSOR DE EVAPORACION</t>
  </si>
  <si>
    <t>60227814</t>
  </si>
  <si>
    <t>SENSOR DE MAGNETOMETRO</t>
  </si>
  <si>
    <t>60227815</t>
  </si>
  <si>
    <t>SENSOR DE RADIACION SOLAR</t>
  </si>
  <si>
    <t>60227813</t>
  </si>
  <si>
    <t>SENSOR DE TEMPERATURA</t>
  </si>
  <si>
    <t>60227816</t>
  </si>
  <si>
    <t>SENSOR DE TEMPERATURA DE SUELO</t>
  </si>
  <si>
    <t>60227810</t>
  </si>
  <si>
    <t>SENSOR DE VISIBILIDAD Y TIEMPO PRESENTE</t>
  </si>
  <si>
    <t>60227812</t>
  </si>
  <si>
    <t>SENSOR DETECTOR DE TORMENTAS</t>
  </si>
  <si>
    <t>60227817</t>
  </si>
  <si>
    <t>SENSOR LIMNIMETRICO</t>
  </si>
  <si>
    <t>60227818</t>
  </si>
  <si>
    <t>SENSOR PLUVIOMETRICO</t>
  </si>
  <si>
    <t>60227819</t>
  </si>
  <si>
    <t>SENSOR PSICROMETRICO</t>
  </si>
  <si>
    <t>67229359</t>
  </si>
  <si>
    <t>SENSOR RADAR DE TRAFICO VEHICULAR</t>
  </si>
  <si>
    <t>60227820</t>
  </si>
  <si>
    <t>SENSOR ROCIOMETRICO</t>
  </si>
  <si>
    <t>67508740</t>
  </si>
  <si>
    <t>SEPARADOR (OTROS)</t>
  </si>
  <si>
    <t>53229359</t>
  </si>
  <si>
    <t>SEPARADOR DE CELULAS</t>
  </si>
  <si>
    <t>04228617</t>
  </si>
  <si>
    <t>SEPARADOR DE GRANOS</t>
  </si>
  <si>
    <t>67229364</t>
  </si>
  <si>
    <t>SEPARADOR HIDRAULICO PARA RESCATE</t>
  </si>
  <si>
    <t>53229363</t>
  </si>
  <si>
    <t>SEPARADOR MANUAL DE PLASMA</t>
  </si>
  <si>
    <t>60227821</t>
  </si>
  <si>
    <t>SERAFIN</t>
  </si>
  <si>
    <t>67229370</t>
  </si>
  <si>
    <t>SERRUCHO ELECTRICO</t>
  </si>
  <si>
    <t>74089200</t>
  </si>
  <si>
    <t>SERVIDOR</t>
  </si>
  <si>
    <t>74089350</t>
  </si>
  <si>
    <t>SERVIDOR DE IMPRESION PARA RED</t>
  </si>
  <si>
    <t>74089368</t>
  </si>
  <si>
    <t>SERVIDOR PARA ACCESO REMOTO</t>
  </si>
  <si>
    <t>60227828</t>
  </si>
  <si>
    <t>SEXTANTE MARINO</t>
  </si>
  <si>
    <t>67508850</t>
  </si>
  <si>
    <t>SIERRA CIRCULAR</t>
  </si>
  <si>
    <t>67229392</t>
  </si>
  <si>
    <t>SIERRA CIRCULAR PORTATIL</t>
  </si>
  <si>
    <t>67229415</t>
  </si>
  <si>
    <t>SIERRA ELECTRICA DE ARCO PARA FIERRO</t>
  </si>
  <si>
    <t>67508905</t>
  </si>
  <si>
    <t>SIERRA ELECTRICA PARA CORTAR CARNE</t>
  </si>
  <si>
    <t>53229367</t>
  </si>
  <si>
    <t>SIERRA ELECTRICA PARA CORTAR YESO</t>
  </si>
  <si>
    <t>67508960</t>
  </si>
  <si>
    <t>SIERRA MULTILAMINAR</t>
  </si>
  <si>
    <t>67229426</t>
  </si>
  <si>
    <t>SIERRA NEUMATICA</t>
  </si>
  <si>
    <t>53229373</t>
  </si>
  <si>
    <t>SIERRA OSCILANTE NEUMATICA</t>
  </si>
  <si>
    <t>53229379</t>
  </si>
  <si>
    <t>SIERRA QUIRURGICA ELECTRICA</t>
  </si>
  <si>
    <t>67508969</t>
  </si>
  <si>
    <t>SIERRA RADIAL</t>
  </si>
  <si>
    <t>60227857</t>
  </si>
  <si>
    <t>SIFON DE METAL</t>
  </si>
  <si>
    <t>60227913</t>
  </si>
  <si>
    <t>SIFON DE PUVIOGRAFO</t>
  </si>
  <si>
    <t>53229426</t>
  </si>
  <si>
    <t>SIGMOIDOSCOPIO</t>
  </si>
  <si>
    <t>81229718</t>
  </si>
  <si>
    <t>SILLA AEREA</t>
  </si>
  <si>
    <t>81647560</t>
  </si>
  <si>
    <t>SILLA DE ACRILICO</t>
  </si>
  <si>
    <t>53649307</t>
  </si>
  <si>
    <t>SILLA DE EVACUACION</t>
  </si>
  <si>
    <t>81647902</t>
  </si>
  <si>
    <t>SILLA DE FIBRA VIDRIO</t>
  </si>
  <si>
    <t>53649331</t>
  </si>
  <si>
    <t>SILLA DE RUEDAS CON PROPULSION</t>
  </si>
  <si>
    <t>53649379</t>
  </si>
  <si>
    <t>SILLA DE RUEDAS METALICA</t>
  </si>
  <si>
    <t>25644285</t>
  </si>
  <si>
    <t>SILLA ERGONOMICA PARA MASAJES</t>
  </si>
  <si>
    <t>74648119</t>
  </si>
  <si>
    <t>SILLA FIJA DE MADERA</t>
  </si>
  <si>
    <t>74648187</t>
  </si>
  <si>
    <t>SILLA FIJA DE METAL</t>
  </si>
  <si>
    <t>74648255</t>
  </si>
  <si>
    <t>SILLA FIJA DE OTRO MATERIAL</t>
  </si>
  <si>
    <t>74648323</t>
  </si>
  <si>
    <t>SILLA GIRATORIA DE MADERA</t>
  </si>
  <si>
    <t>74648390</t>
  </si>
  <si>
    <t>SILLA GIRATORIA DE METAL</t>
  </si>
  <si>
    <t>81648243</t>
  </si>
  <si>
    <t>SILLA METALICA PARA ARBITRO DE VOLEY</t>
  </si>
  <si>
    <t>81229795</t>
  </si>
  <si>
    <t>SILLA PARA EQUINO</t>
  </si>
  <si>
    <t>53649569</t>
  </si>
  <si>
    <t>53649600</t>
  </si>
  <si>
    <t>SILLA PARA TOMA DE MUESTRAS PARA LABORATORIO</t>
  </si>
  <si>
    <t>74648458</t>
  </si>
  <si>
    <t>SILLA PLEGABLE DE MADERA</t>
  </si>
  <si>
    <t>74648526</t>
  </si>
  <si>
    <t>SILLA PLEGABLE DE METAL</t>
  </si>
  <si>
    <t>74648594</t>
  </si>
  <si>
    <t>SILLA PLEGLABLE DE OTRO MATERIAL</t>
  </si>
  <si>
    <t>74648662</t>
  </si>
  <si>
    <t>SILLA PORTABEBE PARA VEHICULO</t>
  </si>
  <si>
    <t>67645912</t>
  </si>
  <si>
    <t>SILLA/MESA DE COMER PARA BEBE</t>
  </si>
  <si>
    <t>81229814</t>
  </si>
  <si>
    <t>SILLON ABDOMINAL</t>
  </si>
  <si>
    <t>74648695</t>
  </si>
  <si>
    <t>SILLON CAMA</t>
  </si>
  <si>
    <t>74648712</t>
  </si>
  <si>
    <t>SILLON DE FIBRA DE VIDRIO</t>
  </si>
  <si>
    <t>25229950</t>
  </si>
  <si>
    <t>SILLON DE METAL PARA PELUQUERIA</t>
  </si>
  <si>
    <t>53649632</t>
  </si>
  <si>
    <t>SILLON DE OTORRINO</t>
  </si>
  <si>
    <t>53649695</t>
  </si>
  <si>
    <t>SILLON DE USO MEDICO (OTROS)</t>
  </si>
  <si>
    <t>53649760</t>
  </si>
  <si>
    <t>SILLON DENTAL</t>
  </si>
  <si>
    <t>81229833</t>
  </si>
  <si>
    <t>SILLON ESPINAL</t>
  </si>
  <si>
    <t>81229852</t>
  </si>
  <si>
    <t>SILLON FEMORAL ACOSTADO</t>
  </si>
  <si>
    <t>74648729</t>
  </si>
  <si>
    <t>SILLON FIJO DE MADERA</t>
  </si>
  <si>
    <t>74648797</t>
  </si>
  <si>
    <t>SILLON FIJO DE METAL</t>
  </si>
  <si>
    <t>74648831</t>
  </si>
  <si>
    <t>SILLON GIRATORIO (OTROS)</t>
  </si>
  <si>
    <t>74648865</t>
  </si>
  <si>
    <t>SILLON GIRATORIO DE MADERA</t>
  </si>
  <si>
    <t>74648933</t>
  </si>
  <si>
    <t>SILLON GIRATORIO DE METAL</t>
  </si>
  <si>
    <t>25645713</t>
  </si>
  <si>
    <t>SILLON MASAJEADOR PARA PEDICURA</t>
  </si>
  <si>
    <t>74648950</t>
  </si>
  <si>
    <t>SILLON MODULAR</t>
  </si>
  <si>
    <t>53649771</t>
  </si>
  <si>
    <t>SILLON OFTALMOLOGICO</t>
  </si>
  <si>
    <t>81229871</t>
  </si>
  <si>
    <t>SILLON PARA BICEPS</t>
  </si>
  <si>
    <t>81229890</t>
  </si>
  <si>
    <t>SILLON PARA CUADRICEPS</t>
  </si>
  <si>
    <t>25647141</t>
  </si>
  <si>
    <t>SILLON PARA LAVAR CABELLO</t>
  </si>
  <si>
    <t>25648569</t>
  </si>
  <si>
    <t>SILLON PARA MAQUILLAJE</t>
  </si>
  <si>
    <t>53649783</t>
  </si>
  <si>
    <t>SILLON PARA PARTOS</t>
  </si>
  <si>
    <t>25649284</t>
  </si>
  <si>
    <t>SILLON PARA PEDICURA</t>
  </si>
  <si>
    <t>81229909</t>
  </si>
  <si>
    <t>SILLON PARA TRICEPS</t>
  </si>
  <si>
    <t>74648958</t>
  </si>
  <si>
    <t>SILLON RECLINABLE DE METAL</t>
  </si>
  <si>
    <t>67367533</t>
  </si>
  <si>
    <t>SILO (OTROS)</t>
  </si>
  <si>
    <t>67646042</t>
  </si>
  <si>
    <t>SILO DE ACERO INOXIDABLE</t>
  </si>
  <si>
    <t>67367648</t>
  </si>
  <si>
    <t>SILO TRANSPORTADOR DE CEMENTO</t>
  </si>
  <si>
    <t>95227611</t>
  </si>
  <si>
    <t>53229430</t>
  </si>
  <si>
    <t>53229434</t>
  </si>
  <si>
    <t>SIMULADOR BRAZO INYECTABLE AVANZADO</t>
  </si>
  <si>
    <t>53229436</t>
  </si>
  <si>
    <t>SIMULADOR BRAZO PARA ENDOVENOSAS</t>
  </si>
  <si>
    <t>53229437</t>
  </si>
  <si>
    <t>SIMULADOR DE AUSCULTACION</t>
  </si>
  <si>
    <t>53229438</t>
  </si>
  <si>
    <t>SIMULADOR DE CATETERIZACION</t>
  </si>
  <si>
    <t>67229431</t>
  </si>
  <si>
    <t>SIMULADOR DE CONDUCCION DE TREN</t>
  </si>
  <si>
    <t>46228793</t>
  </si>
  <si>
    <t>SIMULADOR DE ELECTROCARDIOGRAMA</t>
  </si>
  <si>
    <t>95227616</t>
  </si>
  <si>
    <t>SIMULADOR DE NAVEGACION</t>
  </si>
  <si>
    <t>67508970</t>
  </si>
  <si>
    <t>SIMULADOR DE SISMOS</t>
  </si>
  <si>
    <t>95227626</t>
  </si>
  <si>
    <t>SIMULADOR DE VOZ</t>
  </si>
  <si>
    <t>95227635</t>
  </si>
  <si>
    <t>SIMULADOR DE VUELO</t>
  </si>
  <si>
    <t>53229439</t>
  </si>
  <si>
    <t>SIMULADOR EXTREMIDAD PARA PRACTICA DE SUTURAS</t>
  </si>
  <si>
    <t>46228806</t>
  </si>
  <si>
    <t>SIMULADOR MULTIPARAMETRO DE PACIENTE</t>
  </si>
  <si>
    <t>53229440</t>
  </si>
  <si>
    <t>SIMULADOR PARA ADMINISTRACION DE ENEMAS</t>
  </si>
  <si>
    <t>53229441</t>
  </si>
  <si>
    <t>SIMULADOR PARA ATENCION DE ULCERAS</t>
  </si>
  <si>
    <t>53229442</t>
  </si>
  <si>
    <t>SIMULADOR PARA INYECCIONES INTRAMUSCULARES</t>
  </si>
  <si>
    <t>53229443</t>
  </si>
  <si>
    <t>SIMULADOR PARA MEDICINA INTERNA</t>
  </si>
  <si>
    <t>53229444</t>
  </si>
  <si>
    <t>SIMULADOR PARA OSTOMIA</t>
  </si>
  <si>
    <t>53229446</t>
  </si>
  <si>
    <t>SIMULADOR PARA TECNICAS DE VENDAJE</t>
  </si>
  <si>
    <t>95227640</t>
  </si>
  <si>
    <t>SINCRONIZADOR DE FRECUENCIAS</t>
  </si>
  <si>
    <t>95227645</t>
  </si>
  <si>
    <t>SINCRONIZADOR DE VIDEO</t>
  </si>
  <si>
    <t>95227683</t>
  </si>
  <si>
    <t>SINCROSCOPIO</t>
  </si>
  <si>
    <t>53229450</t>
  </si>
  <si>
    <t>SINOPTOFORO</t>
  </si>
  <si>
    <t>95227721</t>
  </si>
  <si>
    <t>SINTETIZADOR DE AUDIO</t>
  </si>
  <si>
    <t>95227739</t>
  </si>
  <si>
    <t>SINTETIZADOR DIGITAL</t>
  </si>
  <si>
    <t>95227748</t>
  </si>
  <si>
    <t>SINTOAMPLIFICADOR</t>
  </si>
  <si>
    <t>95227758</t>
  </si>
  <si>
    <t>SINTONIZADOR</t>
  </si>
  <si>
    <t>53229474</t>
  </si>
  <si>
    <t>SIREGRAPH</t>
  </si>
  <si>
    <t>53229569</t>
  </si>
  <si>
    <t>60228027</t>
  </si>
  <si>
    <t>SISMOGRAFO</t>
  </si>
  <si>
    <t>60228083</t>
  </si>
  <si>
    <t>SISMOMETRO</t>
  </si>
  <si>
    <t>60228140</t>
  </si>
  <si>
    <t>SISMOSCOPIO</t>
  </si>
  <si>
    <t>67229437</t>
  </si>
  <si>
    <t>SISTEMA ACUSTO MAGNETICO DE SEGURIDAD</t>
  </si>
  <si>
    <t>95227796</t>
  </si>
  <si>
    <t>SISTEMA ATENUADOR DE RADIO FRECUENCIA</t>
  </si>
  <si>
    <t>04228640</t>
  </si>
  <si>
    <t>SISTEMA AUTOMATICO DE CONTROL DE ARRASTRE</t>
  </si>
  <si>
    <t>53229504</t>
  </si>
  <si>
    <t>SISTEMA AUTOMATIZADO PARA CULTIVO DE MICOBACTERIAS</t>
  </si>
  <si>
    <t>53229568</t>
  </si>
  <si>
    <t>SISTEMA BPAP</t>
  </si>
  <si>
    <t>46228820</t>
  </si>
  <si>
    <t>SISTEMA COMPACTO DE CONTROL DE PROCESOS</t>
  </si>
  <si>
    <t>53229570</t>
  </si>
  <si>
    <t>SISTEMA CPAP NASAL</t>
  </si>
  <si>
    <t>53229571</t>
  </si>
  <si>
    <t>SISTEMA DE ABLACION POR RADIOFRECUENCIA</t>
  </si>
  <si>
    <t>53229573</t>
  </si>
  <si>
    <t>SISTEMA DE AIRE MEDICINAL</t>
  </si>
  <si>
    <t>74089387</t>
  </si>
  <si>
    <t>SISTEMA DE ALMACENAMIENTO DE DISCOS EXTERNOS</t>
  </si>
  <si>
    <t>74089406</t>
  </si>
  <si>
    <t>SISTEMA DE AMINISTRACION DE COLAS</t>
  </si>
  <si>
    <t>53229572</t>
  </si>
  <si>
    <t>SISTEMA DE ARTER PULSO, TEMPERATURA Y VOLUMEN</t>
  </si>
  <si>
    <t>67229442</t>
  </si>
  <si>
    <t>SISTEMA DE CALEFACCION INFRARROJO</t>
  </si>
  <si>
    <t>53229574</t>
  </si>
  <si>
    <t>SISTEMA DE COAGULACION POR RADIOFRECUENCIA</t>
  </si>
  <si>
    <t>53229576</t>
  </si>
  <si>
    <t>SISTEMA DE CONCENTRACION AL VACIO</t>
  </si>
  <si>
    <t>67508972</t>
  </si>
  <si>
    <t>SISTEMA DE CONTROL DE CALIDAD DE IMPRESIONES</t>
  </si>
  <si>
    <t>11226881</t>
  </si>
  <si>
    <t>SISTEMA DE CONTROL PARA JAULAS INDIVIDUALES VENTILADAS - IVC</t>
  </si>
  <si>
    <t>74089415</t>
  </si>
  <si>
    <t>SISTEMA DE CORRELACION DE EVENTOS - SIEM</t>
  </si>
  <si>
    <t>74089425</t>
  </si>
  <si>
    <t>SISTEMA DE CORREO DE VOZ Y OPERADORA AUTOMATICA</t>
  </si>
  <si>
    <t>88229537</t>
  </si>
  <si>
    <t>SISTEMA DE DETECCION CONTRA INCENDIOS</t>
  </si>
  <si>
    <t>95227805</t>
  </si>
  <si>
    <t>SISTEMA DE DETECCION DE INTRUSOS EN LA RED - IDS</t>
  </si>
  <si>
    <t>04228664</t>
  </si>
  <si>
    <t>SISTEMA DE DIGESTION POR MICROONDAS</t>
  </si>
  <si>
    <t>60228147</t>
  </si>
  <si>
    <t>SISTEMA DE DOCUMENTACION DE GEL</t>
  </si>
  <si>
    <t>53229583</t>
  </si>
  <si>
    <t>SISTEMA DE DOSIMETRIA COMPUTARIZADO</t>
  </si>
  <si>
    <t>53229585</t>
  </si>
  <si>
    <t>SISTEMA DE DRENAJE</t>
  </si>
  <si>
    <t>53229586</t>
  </si>
  <si>
    <t>SISTEMA DE EXTRACCION DE GASES ANESTESICOS</t>
  </si>
  <si>
    <t>53229587</t>
  </si>
  <si>
    <t>SISTEMA DE FIJACION EXTERNA PARA ORTOPEDIA</t>
  </si>
  <si>
    <t>04228711</t>
  </si>
  <si>
    <t>SISTEMA DE FILTRACION</t>
  </si>
  <si>
    <t>04228758</t>
  </si>
  <si>
    <t>SISTEMA DE FILTRO DE ARENA</t>
  </si>
  <si>
    <t>95227814</t>
  </si>
  <si>
    <t>SISTEMA DE GRABACION,VERIFICACION Y RECONOCIMIENTO DE HUELLA</t>
  </si>
  <si>
    <t>04228770</t>
  </si>
  <si>
    <t>SISTEMA DE IDENTIFICACION AUTOMATICA - AIS</t>
  </si>
  <si>
    <t>53229575</t>
  </si>
  <si>
    <t>SISTEMA DE IMAGENES MOLECULARES</t>
  </si>
  <si>
    <t>95227819</t>
  </si>
  <si>
    <t>SISTEMA DE INTERPRETACION SIMULTANEA</t>
  </si>
  <si>
    <t>95227824</t>
  </si>
  <si>
    <t>SISTEMA DE LLAMADAS DE ENFERMERAS</t>
  </si>
  <si>
    <t>67229444</t>
  </si>
  <si>
    <t>SISTEMA DE LLENADO ESTERIL</t>
  </si>
  <si>
    <t>95227827</t>
  </si>
  <si>
    <t>SISTEMA DE MEDICION DE COMPATIBILIDAD ELECTROMAGNETICA EMC</t>
  </si>
  <si>
    <t>95227830</t>
  </si>
  <si>
    <t>SISTEMA DE MEDICION DE INTENSIDAD DE CAMPO CON GPS</t>
  </si>
  <si>
    <t>60228150</t>
  </si>
  <si>
    <t>SISTEMA DE MEDICION DEMANDA BIOQUIMICA DE OXIGENO</t>
  </si>
  <si>
    <t>60228154</t>
  </si>
  <si>
    <t>SISTEMA DE MICROTITULACION</t>
  </si>
  <si>
    <t>46228838</t>
  </si>
  <si>
    <t>SISTEMA DE MONITOREO Y CONTROL REMOTO DE AMBIENTE</t>
  </si>
  <si>
    <t>67229446</t>
  </si>
  <si>
    <t>SISTEMA DE PASTEURIZACION UHT/HTST</t>
  </si>
  <si>
    <t>39227244</t>
  </si>
  <si>
    <t>SISTEMA DE PERCUSION DIGITAL PORTATIL</t>
  </si>
  <si>
    <t>95227831</t>
  </si>
  <si>
    <t>SISTEMA DE PREVENCION DE INTRUSOS EN LA RED - IPS</t>
  </si>
  <si>
    <t>74089446</t>
  </si>
  <si>
    <t>SISTEMA DE PROTECCION DE CORREO ELECTRONICO ANTI-SPAM</t>
  </si>
  <si>
    <t>95227832</t>
  </si>
  <si>
    <t>SISTEMA DE PROTECCION Y SEGURIDAD PARA RED - FIREWALL</t>
  </si>
  <si>
    <t>95227834</t>
  </si>
  <si>
    <t>SISTEMA DE PROYECCION MULTIMEDIA - PROYECTOR MULTIMEDIA</t>
  </si>
  <si>
    <t>67229448</t>
  </si>
  <si>
    <t>SISTEMA DE PUESTA A PUNTO POR LUMINOSIDAD Y MAGNETISMO</t>
  </si>
  <si>
    <t>74229987</t>
  </si>
  <si>
    <t>SISTEMA DE RAYOS X DE DETECCION DE EXPLOSIVOS Y ARMAS</t>
  </si>
  <si>
    <t>95227853</t>
  </si>
  <si>
    <t>SISTEMA DE RECEPCION DE TV VIA SATELITE TVRO</t>
  </si>
  <si>
    <t>04228776</t>
  </si>
  <si>
    <t>SISTEMA DE RECIRCULACION DE AGUA PARA CULTIVO DE PECES</t>
  </si>
  <si>
    <t>67229451</t>
  </si>
  <si>
    <t>SISTEMA DE REGISTRO DE COMPORTAMIENTO ANIMAL - ABET</t>
  </si>
  <si>
    <t>95227862</t>
  </si>
  <si>
    <t>SISTEMA DE RESPUESTA PERSONAL INALAMBRICO INTERACTIVO</t>
  </si>
  <si>
    <t>46228856</t>
  </si>
  <si>
    <t>SISTEMA DE SEGURIDAD DE CO2/LN2 - CO2/LN2 BACKUP SYSTEM</t>
  </si>
  <si>
    <t>95227872</t>
  </si>
  <si>
    <t>SISTEMA DE TRADUCCION SIMULTANEA</t>
  </si>
  <si>
    <t>95227876</t>
  </si>
  <si>
    <t>SISTEMA DE TRANSMISION DE IMAGEN Y SONIDO VIA RADIO</t>
  </si>
  <si>
    <t>95227881</t>
  </si>
  <si>
    <t>SISTEMA DE TRANSMISION INDUCTIVA</t>
  </si>
  <si>
    <t>95227891</t>
  </si>
  <si>
    <t>SISTEMA DE TRANSMISION, RECEPCION Y PROTECCION DE TV</t>
  </si>
  <si>
    <t>46228874</t>
  </si>
  <si>
    <t>SISTEMA DE VALISAJE</t>
  </si>
  <si>
    <t>95227895</t>
  </si>
  <si>
    <t>SISTEMA DE VIDEO INFRARROJO</t>
  </si>
  <si>
    <t>04228783</t>
  </si>
  <si>
    <t>SISTEMA DE VIDEO INFRARROJO SUBACUATICO</t>
  </si>
  <si>
    <t>53229589</t>
  </si>
  <si>
    <t>SISTEMA DE VIDEO PARA BRONCOFIBROSCOPIO</t>
  </si>
  <si>
    <t>53229588</t>
  </si>
  <si>
    <t>SISTEMA DE VIDEO PARA ENDOCIRUGIA</t>
  </si>
  <si>
    <t>53229590</t>
  </si>
  <si>
    <t>SISTEMA DE VIDEO PARA MICROSCOPIO</t>
  </si>
  <si>
    <t>95227900</t>
  </si>
  <si>
    <t>SISTEMA DE VIDEOCONFERENCIA</t>
  </si>
  <si>
    <t>67229452</t>
  </si>
  <si>
    <t>SISTEMA DIGITAL DE ADQUISICION DE DATOS</t>
  </si>
  <si>
    <t>67508975</t>
  </si>
  <si>
    <t>SISTEMA DIGITAL MULTIFUNCIONAL</t>
  </si>
  <si>
    <t>67229454</t>
  </si>
  <si>
    <t>SISTEMA ELECTRO MAGNETICO DE SEGURIDAD</t>
  </si>
  <si>
    <t>67229460</t>
  </si>
  <si>
    <t>SISTEMA ELEVADOR PARA PUERTA</t>
  </si>
  <si>
    <t>11226980</t>
  </si>
  <si>
    <t>SISTEMA ENFRIADOR DE AGUA</t>
  </si>
  <si>
    <t>53229597</t>
  </si>
  <si>
    <t>SISTEMA ESTERIL PARA AMPOLLAS A GAS</t>
  </si>
  <si>
    <t>74089475</t>
  </si>
  <si>
    <t>SISTEMA GRABADOR DE DISCOS COMPACTOS</t>
  </si>
  <si>
    <t>53229600</t>
  </si>
  <si>
    <t>SISTEMA HERMETICO DE DRENAJE</t>
  </si>
  <si>
    <t>95227910</t>
  </si>
  <si>
    <t>SISTEMA HIBRIDO TELEFONICO PARA ENLACE</t>
  </si>
  <si>
    <t>60228168</t>
  </si>
  <si>
    <t>SISTEMA INDICADOR DE PERDIDA</t>
  </si>
  <si>
    <t>95227919</t>
  </si>
  <si>
    <t>SISTEMA INTEGRAL DE PROYECCION DIGITAL -DIGITAL WALL DISPLAY</t>
  </si>
  <si>
    <t>95227928</t>
  </si>
  <si>
    <t>SISTEMA MATRICIAL DE CONTROL DE CAMARAS DE TV</t>
  </si>
  <si>
    <t>95227947</t>
  </si>
  <si>
    <t>SISTEMA MODULAR DE TVRO</t>
  </si>
  <si>
    <t>53229601</t>
  </si>
  <si>
    <t>SISTEMA MONITOREO INTRAOPERATIVO</t>
  </si>
  <si>
    <t>67229471</t>
  </si>
  <si>
    <t>SISTEMA MOVIL DE ENROLAMIENTO DE PERSONAS</t>
  </si>
  <si>
    <t>67508976</t>
  </si>
  <si>
    <t>SISTEMA OPTICO PARA ALINEACION DE RUEDAS</t>
  </si>
  <si>
    <t>60228175</t>
  </si>
  <si>
    <t>SISTEMA OXITOP</t>
  </si>
  <si>
    <t>67229482</t>
  </si>
  <si>
    <t>SISTEMA PARA ANALISIS DE MOTORES</t>
  </si>
  <si>
    <t>53229602</t>
  </si>
  <si>
    <t>SISTEMA PARA CITOGENETICA/CARIOTIPO/FISH/MFISH/CGH/SKY</t>
  </si>
  <si>
    <t>53229604</t>
  </si>
  <si>
    <t>SISTEMA PARA VISION ULTRAVIOLETA</t>
  </si>
  <si>
    <t>60228178</t>
  </si>
  <si>
    <t>SISTEMA POLIGRAFO</t>
  </si>
  <si>
    <t>67229493</t>
  </si>
  <si>
    <t>SISTEMA RADIOFRECUENCIA DIGITAL DE SEGURIDAD</t>
  </si>
  <si>
    <t>95227985</t>
  </si>
  <si>
    <t>SISTEMA SCPC</t>
  </si>
  <si>
    <t>67229495</t>
  </si>
  <si>
    <t>SISTEMA SEMAFORIZACION INTELIGENTE</t>
  </si>
  <si>
    <t>95228004</t>
  </si>
  <si>
    <t>SISTEMA SOLUCION DE TELEFONIA IP</t>
  </si>
  <si>
    <t>95228023</t>
  </si>
  <si>
    <t>SISTEMA TELECOM VIA SATELITE SKYTEL</t>
  </si>
  <si>
    <t>67229498</t>
  </si>
  <si>
    <t>SISTEMA TEST DE VIENA COMPUTARIZADO</t>
  </si>
  <si>
    <t>74648967</t>
  </si>
  <si>
    <t>SOFA CAMA</t>
  </si>
  <si>
    <t>74649001</t>
  </si>
  <si>
    <t>SOFA DE MADERA</t>
  </si>
  <si>
    <t>74649068</t>
  </si>
  <si>
    <t>SOFA DE METAL</t>
  </si>
  <si>
    <t>60228182</t>
  </si>
  <si>
    <t>SOFOMETRO</t>
  </si>
  <si>
    <t>53229607</t>
  </si>
  <si>
    <t>SOLDADOR DE PUNTO PARA ORTODONCIA</t>
  </si>
  <si>
    <t>67508978</t>
  </si>
  <si>
    <t>SOLDADORA DE ESLABONES DE ORUGA</t>
  </si>
  <si>
    <t>67508996</t>
  </si>
  <si>
    <t>SOLDADORA DE RUEDA GUIA MOTRIZ</t>
  </si>
  <si>
    <t>74089481</t>
  </si>
  <si>
    <t>SOLUCION DE ALMACENAMIENTO EXTERNO</t>
  </si>
  <si>
    <t>04647250</t>
  </si>
  <si>
    <t>SOMBRILLA DE TERMOMETRO</t>
  </si>
  <si>
    <t>95228061</t>
  </si>
  <si>
    <t>SONAR</t>
  </si>
  <si>
    <t>60228196</t>
  </si>
  <si>
    <t>SONDA DE MEDICION RADIACTIVO</t>
  </si>
  <si>
    <t>04228808</t>
  </si>
  <si>
    <t>SONDA ELECTRONICA</t>
  </si>
  <si>
    <t>04228998</t>
  </si>
  <si>
    <t>SONDA PARA POZO</t>
  </si>
  <si>
    <t>53229610</t>
  </si>
  <si>
    <t>SONICADOR</t>
  </si>
  <si>
    <t>60228203</t>
  </si>
  <si>
    <t>SONOMETRO</t>
  </si>
  <si>
    <t>67229504</t>
  </si>
  <si>
    <t>SOPLADORA DE AIRE</t>
  </si>
  <si>
    <t>95225888</t>
  </si>
  <si>
    <t>SOPORTE DE CAMARA - PANTILT</t>
  </si>
  <si>
    <t>74649085</t>
  </si>
  <si>
    <t>SOPORTE EXPOSITOR DE CARTELES - BANNER STANDS</t>
  </si>
  <si>
    <t>74649102</t>
  </si>
  <si>
    <t>SOPORTE METALICO EXHIBIDOR PARA ATAUD</t>
  </si>
  <si>
    <t>53649787</t>
  </si>
  <si>
    <t>SOPORTE METALICO PARA EQUIPO DE RESPIRACION</t>
  </si>
  <si>
    <t>53649791</t>
  </si>
  <si>
    <t>SOPORTE METALICO RODANTE PORTA CHASIS RADIOGRAFICO</t>
  </si>
  <si>
    <t>53649795</t>
  </si>
  <si>
    <t>SOPORTE METALICO RODANTE PORTA OLLA UROLOGICA</t>
  </si>
  <si>
    <t>53649799</t>
  </si>
  <si>
    <t>SOPORTE METALICO RODANTE PORTA PINZAS</t>
  </si>
  <si>
    <t>39649950</t>
  </si>
  <si>
    <t>SOPORTE PARA PENTAGRAMA</t>
  </si>
  <si>
    <t>95226975</t>
  </si>
  <si>
    <t>SOPORTE ROBOTICO PARA CAMARA DIGITAL</t>
  </si>
  <si>
    <t>39227301</t>
  </si>
  <si>
    <t>SOUSAFON</t>
  </si>
  <si>
    <t>46228927</t>
  </si>
  <si>
    <t>SUBESTACION ELECTRICA</t>
  </si>
  <si>
    <t>67509000</t>
  </si>
  <si>
    <t>SUBLIMADORA</t>
  </si>
  <si>
    <t>67367676</t>
  </si>
  <si>
    <t>SUBSOLADOR</t>
  </si>
  <si>
    <t>53229616</t>
  </si>
  <si>
    <t>SUCCIONADOR DE SALIVA</t>
  </si>
  <si>
    <t>46228981</t>
  </si>
  <si>
    <t>SUPRESOR DE VOLTAJE TRANSITORIO - TVSS</t>
  </si>
  <si>
    <t>04229188</t>
  </si>
  <si>
    <t>SURCADOR</t>
  </si>
  <si>
    <t>74229989</t>
  </si>
  <si>
    <t>SURTIDOR DE AGUA ELECTRICO - DISPENSADOR ELECTRICO</t>
  </si>
  <si>
    <t>67229548</t>
  </si>
  <si>
    <t>SURTIDOR DE COMBUSTIBLE</t>
  </si>
  <si>
    <t>95228117</t>
  </si>
  <si>
    <t>SWITCH PARA RED</t>
  </si>
  <si>
    <t>95228098</t>
  </si>
  <si>
    <t>SWITCHER DE VIDEO DIGITAL</t>
  </si>
  <si>
    <t>39649958</t>
  </si>
  <si>
    <t>TABERNACULO</t>
  </si>
  <si>
    <t>39649966</t>
  </si>
  <si>
    <t>TABERNACULO DE MADERA</t>
  </si>
  <si>
    <t>81648584</t>
  </si>
  <si>
    <t>TABLA DE PIQUE PARA ATLETISMO</t>
  </si>
  <si>
    <t>53649803</t>
  </si>
  <si>
    <t>TABLA ESPINAL</t>
  </si>
  <si>
    <t>81648926</t>
  </si>
  <si>
    <t>TABLA PARA ABDOMINALES</t>
  </si>
  <si>
    <t>81649267</t>
  </si>
  <si>
    <t>TABLERO ACRILICO PARA BALONCESTO</t>
  </si>
  <si>
    <t>95228136</t>
  </si>
  <si>
    <t>TABLERO ALFANUMERICO DE CONTROL</t>
  </si>
  <si>
    <t>67646303</t>
  </si>
  <si>
    <t>TABLERO CON TRIPODE</t>
  </si>
  <si>
    <t>46229089</t>
  </si>
  <si>
    <t>TABLERO DE CONTROL</t>
  </si>
  <si>
    <t>81649609</t>
  </si>
  <si>
    <t>TABLERO DE MADERA PARA BALONCESTO</t>
  </si>
  <si>
    <t>74649204</t>
  </si>
  <si>
    <t>TABLERO DE METAL PARA CONTROL VISUAL CON PEDESTAL</t>
  </si>
  <si>
    <t>74649272</t>
  </si>
  <si>
    <t>TABLERO DE METAL PARA CONTROL VISUAL DE PARED</t>
  </si>
  <si>
    <t>46229304</t>
  </si>
  <si>
    <t>TABLERO DE TRANSFERENCIA AUTOMATICA</t>
  </si>
  <si>
    <t>74229991</t>
  </si>
  <si>
    <t>TABLERO DIGITALIZADOR ELECTRONICO</t>
  </si>
  <si>
    <t>95228174</t>
  </si>
  <si>
    <t>TABLERO ELECTRICO DE CONTROL</t>
  </si>
  <si>
    <t>46229412</t>
  </si>
  <si>
    <t>TABLERO MAESTRO UNIVERSAL DE NEUMATICA</t>
  </si>
  <si>
    <t>74649340</t>
  </si>
  <si>
    <t>TABLERO PARA AVISOS - ANUNCIOS</t>
  </si>
  <si>
    <t>81649779</t>
  </si>
  <si>
    <t>TABLERO PARA BALONCESTO MOVIL</t>
  </si>
  <si>
    <t>74649374</t>
  </si>
  <si>
    <t>TABLERO PARA ORDENAR BOLAS DE SORTEO</t>
  </si>
  <si>
    <t>74229993</t>
  </si>
  <si>
    <t>TABLETA GRAFICA INALAMBRICA PARA PIZARRA VIRTUAL</t>
  </si>
  <si>
    <t>74089493</t>
  </si>
  <si>
    <t>TABLETA PAD</t>
  </si>
  <si>
    <t>81649950</t>
  </si>
  <si>
    <t>TABURETE DE MADERA PARA GIMNASIA</t>
  </si>
  <si>
    <t>74649408</t>
  </si>
  <si>
    <t>TABURETE FIJO DE MADERA</t>
  </si>
  <si>
    <t>74649475</t>
  </si>
  <si>
    <t>TABURETE FIJO DE METAL</t>
  </si>
  <si>
    <t>74649543</t>
  </si>
  <si>
    <t>TABURETE GIRATORIO DE METAL</t>
  </si>
  <si>
    <t>67646433</t>
  </si>
  <si>
    <t>60228210</t>
  </si>
  <si>
    <t>TACOMETRO DIGITAL</t>
  </si>
  <si>
    <t>60228224</t>
  </si>
  <si>
    <t>TACOMETRO OPTICO</t>
  </si>
  <si>
    <t>67229593</t>
  </si>
  <si>
    <t>TALADRO ELECTRICO PORTATIL</t>
  </si>
  <si>
    <t>53229618</t>
  </si>
  <si>
    <t>TALADRO ELECTRICO PORTATIL MEDICO</t>
  </si>
  <si>
    <t>67509005</t>
  </si>
  <si>
    <t>TALADRO NEUMATICO</t>
  </si>
  <si>
    <t>60228238</t>
  </si>
  <si>
    <t>39227358</t>
  </si>
  <si>
    <t>TAM TAM - TAN TAN</t>
  </si>
  <si>
    <t>39227417</t>
  </si>
  <si>
    <t>TAMBOR</t>
  </si>
  <si>
    <t>39227455</t>
  </si>
  <si>
    <t>TAMBOR REDOBLANTE</t>
  </si>
  <si>
    <t>39227494</t>
  </si>
  <si>
    <t>TAMBORINE</t>
  </si>
  <si>
    <t>67509015</t>
  </si>
  <si>
    <t>TAMIZADOR ELECTRICO</t>
  </si>
  <si>
    <t>67367704</t>
  </si>
  <si>
    <t>TANQUE ABLANDADOR DE AGUA</t>
  </si>
  <si>
    <t>67367718</t>
  </si>
  <si>
    <t>TANQUE COCINADOR A VAPOR</t>
  </si>
  <si>
    <t>04648150</t>
  </si>
  <si>
    <t>TANQUE CRIOGENICO DE METAL</t>
  </si>
  <si>
    <t>04648262</t>
  </si>
  <si>
    <t>88229589</t>
  </si>
  <si>
    <t>TANQUE DE AIRE AUTOCONTENIDO</t>
  </si>
  <si>
    <t>04648375</t>
  </si>
  <si>
    <t>TANQUE DE AIREACION</t>
  </si>
  <si>
    <t>67229594</t>
  </si>
  <si>
    <t>TANQUE DE ALMACENAMIENTO DE LECHE</t>
  </si>
  <si>
    <t>67229595</t>
  </si>
  <si>
    <t>TANQUE DE ALMACENAMIENTO DE LECHE PASTEURIZADA</t>
  </si>
  <si>
    <t>67229596</t>
  </si>
  <si>
    <t>TANQUE DE ALMACENAMIENTO ISOTERMICO DE LECHE</t>
  </si>
  <si>
    <t>67229597</t>
  </si>
  <si>
    <t>TANQUE DE ALMACENAMIENTO REFRIGERADO</t>
  </si>
  <si>
    <t>53229620</t>
  </si>
  <si>
    <t>TANQUE DE COMPRESAS CALIENTES</t>
  </si>
  <si>
    <t>53229624</t>
  </si>
  <si>
    <t>TANQUE DE COMPRESAS FRIAS</t>
  </si>
  <si>
    <t>67367732</t>
  </si>
  <si>
    <t>TANQUE DE CONDENSADO</t>
  </si>
  <si>
    <t>60228253</t>
  </si>
  <si>
    <t>TANQUE DE EVAPORACION</t>
  </si>
  <si>
    <t>67367747</t>
  </si>
  <si>
    <t>TANQUE DE FERMENTACION</t>
  </si>
  <si>
    <t>67646563</t>
  </si>
  <si>
    <t>TANQUE DE FIBRA DE VIDRIO</t>
  </si>
  <si>
    <t>53649807</t>
  </si>
  <si>
    <t>TANQUE DE HIDROTERAPIA</t>
  </si>
  <si>
    <t>67229601</t>
  </si>
  <si>
    <t>TANQUE DE MADURACION - MADURADOR</t>
  </si>
  <si>
    <t>67367763</t>
  </si>
  <si>
    <t>TANQUE DE METAL - CISTERNA</t>
  </si>
  <si>
    <t>53229628</t>
  </si>
  <si>
    <t>TANQUE DE PARAFINA</t>
  </si>
  <si>
    <t>67646667</t>
  </si>
  <si>
    <t>TANQUE DE POLIETILENO PARA AGUA</t>
  </si>
  <si>
    <t>67229605</t>
  </si>
  <si>
    <t>TANQUE DE PROPAGACION Y RECOLECCION DE LEVADURA</t>
  </si>
  <si>
    <t>67367777</t>
  </si>
  <si>
    <t>TANQUE DE PURGA</t>
  </si>
  <si>
    <t>67229603</t>
  </si>
  <si>
    <t>TANQUE DE RECIRCULACION/REMOJO PARA PELETERIA</t>
  </si>
  <si>
    <t>67367791</t>
  </si>
  <si>
    <t>TANQUE DE SALMUERA</t>
  </si>
  <si>
    <t>67229606</t>
  </si>
  <si>
    <t>TANQUE DECANTADOR</t>
  </si>
  <si>
    <t>67646745</t>
  </si>
  <si>
    <t>TANQUE FLEXIBLE CERRADO PARA AGUA</t>
  </si>
  <si>
    <t>67229607</t>
  </si>
  <si>
    <t>TANQUE FUNDIDOR HOMOGENIZADOR</t>
  </si>
  <si>
    <t>67367820</t>
  </si>
  <si>
    <t>TANQUE HIDRONEUMATICO</t>
  </si>
  <si>
    <t>67229608</t>
  </si>
  <si>
    <t>TANQUE HIDROTERMICO</t>
  </si>
  <si>
    <t>67229609</t>
  </si>
  <si>
    <t>TANQUE MACERADOR</t>
  </si>
  <si>
    <t>67229615</t>
  </si>
  <si>
    <t>TANQUE METALICO INTERCAMBIADOR DE CALOR</t>
  </si>
  <si>
    <t>04648600</t>
  </si>
  <si>
    <t>TANQUE METALICO PARA TRANSPORTE DE ALEVINOS</t>
  </si>
  <si>
    <t>67367849</t>
  </si>
  <si>
    <t>TANQUE NEUMATICO</t>
  </si>
  <si>
    <t>67367878</t>
  </si>
  <si>
    <t>TANQUE PARA ALMACENAMIENTO DE COMBUSTIBLE</t>
  </si>
  <si>
    <t>04229283</t>
  </si>
  <si>
    <t>TANQUE PARA CALENTAR MELAZA</t>
  </si>
  <si>
    <t>67229626</t>
  </si>
  <si>
    <t>TANQUE PARA DESOPERCULACION</t>
  </si>
  <si>
    <t>53229632</t>
  </si>
  <si>
    <t>TANQUE PARA NITROGENO LIQUIDO</t>
  </si>
  <si>
    <t>67229637</t>
  </si>
  <si>
    <t>TANQUE PASTEURIZADOR</t>
  </si>
  <si>
    <t>67229659</t>
  </si>
  <si>
    <t>TAPADORA TORQUEADORA MANUAL</t>
  </si>
  <si>
    <t>60228309</t>
  </si>
  <si>
    <t>TAQUIMETRO AUTOREDUCTOR</t>
  </si>
  <si>
    <t>60228337</t>
  </si>
  <si>
    <t>TAQUIMETRO ELECTRONICO</t>
  </si>
  <si>
    <t>46229466</t>
  </si>
  <si>
    <t>TAQUIMETRO ESTROBOSCOPIO DIGITAL</t>
  </si>
  <si>
    <t>74649576</t>
  </si>
  <si>
    <t>TARIMA</t>
  </si>
  <si>
    <t>67229682</t>
  </si>
  <si>
    <t>TARJETA DE PUNTERIA CON ILUMINACION</t>
  </si>
  <si>
    <t>74649611</t>
  </si>
  <si>
    <t>TARJETERO DE MADERA</t>
  </si>
  <si>
    <t>74649679</t>
  </si>
  <si>
    <t>TARJETERO DE METAL</t>
  </si>
  <si>
    <t>39227571</t>
  </si>
  <si>
    <t>TARKA</t>
  </si>
  <si>
    <t>39227648</t>
  </si>
  <si>
    <t>TAROLA</t>
  </si>
  <si>
    <t>60228366</t>
  </si>
  <si>
    <t>TAXIMETRO</t>
  </si>
  <si>
    <t>74089500</t>
  </si>
  <si>
    <t>TECLADO - KEYBOARD</t>
  </si>
  <si>
    <t>39227763</t>
  </si>
  <si>
    <t>TECLADO ELECTRONICO DE MUSICA</t>
  </si>
  <si>
    <t>74089556</t>
  </si>
  <si>
    <t>TECLADO INALAMBRICO</t>
  </si>
  <si>
    <t>74089612</t>
  </si>
  <si>
    <t>TECLADO PARA NUMERO DE IDENTIFICACION PERSONAL - PIN PAD</t>
  </si>
  <si>
    <t>67229772</t>
  </si>
  <si>
    <t>TECLE</t>
  </si>
  <si>
    <t>60228423</t>
  </si>
  <si>
    <t>TECNIGRAFO</t>
  </si>
  <si>
    <t>67509049</t>
  </si>
  <si>
    <t>67509042</t>
  </si>
  <si>
    <t>TELAR CIRCULAR PARA TEJIDO DE PUNTO</t>
  </si>
  <si>
    <t>67509056</t>
  </si>
  <si>
    <t>TELAR RECTILINEO PARA TEJIDO DE PUNTO</t>
  </si>
  <si>
    <t>95228212</t>
  </si>
  <si>
    <t>TELE CONVERTER</t>
  </si>
  <si>
    <t>95228231</t>
  </si>
  <si>
    <t>TELEAPUNTADOR - TELEPROMPTER</t>
  </si>
  <si>
    <t>95228250</t>
  </si>
  <si>
    <t>TELECINE</t>
  </si>
  <si>
    <t>60228479</t>
  </si>
  <si>
    <t>TELEDOSIMETRO</t>
  </si>
  <si>
    <t>95228287</t>
  </si>
  <si>
    <t>TELEFONO</t>
  </si>
  <si>
    <t>95228325</t>
  </si>
  <si>
    <t>TELEFONO CELULAR</t>
  </si>
  <si>
    <t>95228363</t>
  </si>
  <si>
    <t>TELEFONO INALAMBRICO</t>
  </si>
  <si>
    <t>95228382</t>
  </si>
  <si>
    <t>TELEFONO MOVIL SATELITAL</t>
  </si>
  <si>
    <t>95228391</t>
  </si>
  <si>
    <t>TELEFONO RDSI</t>
  </si>
  <si>
    <t>95228401</t>
  </si>
  <si>
    <t>TELEGRAFO</t>
  </si>
  <si>
    <t>95228420</t>
  </si>
  <si>
    <t>TELEIMPRESOR</t>
  </si>
  <si>
    <t>53229636</t>
  </si>
  <si>
    <t>TELELUPA BINOCULAR PARA OPERACIONES</t>
  </si>
  <si>
    <t>60228536</t>
  </si>
  <si>
    <t>TELEMETRO</t>
  </si>
  <si>
    <t>95228439</t>
  </si>
  <si>
    <t>TELEOBJETIVO</t>
  </si>
  <si>
    <t>67367993</t>
  </si>
  <si>
    <t>TELESCOPIO</t>
  </si>
  <si>
    <t>67229786</t>
  </si>
  <si>
    <t>TELESCOPIO REFLECTOR</t>
  </si>
  <si>
    <t>67229800</t>
  </si>
  <si>
    <t>TELESCOPIO REFRACTOR</t>
  </si>
  <si>
    <t>04229379</t>
  </si>
  <si>
    <t>TELESONDA</t>
  </si>
  <si>
    <t>60228592</t>
  </si>
  <si>
    <t>TELETERMOGRAFO</t>
  </si>
  <si>
    <t>95228476</t>
  </si>
  <si>
    <t>TELETIPO</t>
  </si>
  <si>
    <t>95228514</t>
  </si>
  <si>
    <t>TELEVISOR A COLORES</t>
  </si>
  <si>
    <t>95228552</t>
  </si>
  <si>
    <t>TELEVISOR BLANCO Y NEGRO</t>
  </si>
  <si>
    <t>95228571</t>
  </si>
  <si>
    <t>TELEVISOR CON VIDEOGRABADORA</t>
  </si>
  <si>
    <t>95228577</t>
  </si>
  <si>
    <t>TELEVISOR DE PLASMA</t>
  </si>
  <si>
    <t>95228583</t>
  </si>
  <si>
    <t>TELEVISOR LCD</t>
  </si>
  <si>
    <t>95228586</t>
  </si>
  <si>
    <t>TELEVISOR LED</t>
  </si>
  <si>
    <t>95228590</t>
  </si>
  <si>
    <t>TELEX</t>
  </si>
  <si>
    <t>60228649</t>
  </si>
  <si>
    <t>TELUROMETRO</t>
  </si>
  <si>
    <t>60228705</t>
  </si>
  <si>
    <t>TEMPORIZADOR</t>
  </si>
  <si>
    <t>53229638</t>
  </si>
  <si>
    <t>TENOTOMO</t>
  </si>
  <si>
    <t>67509059</t>
  </si>
  <si>
    <t>TENSADOR MECANICO</t>
  </si>
  <si>
    <t>60228762</t>
  </si>
  <si>
    <t>TENSIOMETRO</t>
  </si>
  <si>
    <t>67229816</t>
  </si>
  <si>
    <t>TENSOR DE RIELES</t>
  </si>
  <si>
    <t>60228819</t>
  </si>
  <si>
    <t>TEODOLITO DE MICROMETRO OPTICO</t>
  </si>
  <si>
    <t>60228875</t>
  </si>
  <si>
    <t>TEODOLITO DE VERNIER</t>
  </si>
  <si>
    <t>60228932</t>
  </si>
  <si>
    <t>TEODOLITO ELECTRONICO</t>
  </si>
  <si>
    <t>60228988</t>
  </si>
  <si>
    <t>TEODOLITO LASER</t>
  </si>
  <si>
    <t>60229045</t>
  </si>
  <si>
    <t>TEOTERMOMETRO</t>
  </si>
  <si>
    <t>11227178</t>
  </si>
  <si>
    <t>TERMA</t>
  </si>
  <si>
    <t>74089668</t>
  </si>
  <si>
    <t>TERMINAL DE CONSULTA INFOPOINT</t>
  </si>
  <si>
    <t>95228627</t>
  </si>
  <si>
    <t>TERMINAL DE DATOS</t>
  </si>
  <si>
    <t>95228665</t>
  </si>
  <si>
    <t>TERMINAL DE LINEA</t>
  </si>
  <si>
    <t>74089725</t>
  </si>
  <si>
    <t>TERMINAL DE VOTACION ELECTRONICA</t>
  </si>
  <si>
    <t>74089837</t>
  </si>
  <si>
    <t>TERMINAL PARA SISTEMAS MULTIUSUARIO</t>
  </si>
  <si>
    <t>32229213</t>
  </si>
  <si>
    <t>TERMO ELECTRICO</t>
  </si>
  <si>
    <t>32229228</t>
  </si>
  <si>
    <t>TERMO HERVIDOR ELECTRICO</t>
  </si>
  <si>
    <t>53229648</t>
  </si>
  <si>
    <t>TERMO METALICO PARA MATERIAL BIOLOGICO</t>
  </si>
  <si>
    <t>53649831</t>
  </si>
  <si>
    <t>TERMO PARA TRANSPORTE DE BIOLOGICOS Y VACUNAS</t>
  </si>
  <si>
    <t>60229073</t>
  </si>
  <si>
    <t>TERMOANEMOMETRO DIGITAL DE MANO</t>
  </si>
  <si>
    <t>67229827</t>
  </si>
  <si>
    <t>TERMOBLOQUE PARA LABORATORIO</t>
  </si>
  <si>
    <t>53229640</t>
  </si>
  <si>
    <t>TERMOCICLADOR</t>
  </si>
  <si>
    <t>53229642</t>
  </si>
  <si>
    <t>TERMOCRUPLE</t>
  </si>
  <si>
    <t>67229838</t>
  </si>
  <si>
    <t>TERMOENCUADERNADORA</t>
  </si>
  <si>
    <t>53229643</t>
  </si>
  <si>
    <t>TERMOFORMADORA DENTAL</t>
  </si>
  <si>
    <t>53229644</t>
  </si>
  <si>
    <t>TERMOFORO</t>
  </si>
  <si>
    <t>60229101</t>
  </si>
  <si>
    <t>TERMOGRAFO</t>
  </si>
  <si>
    <t>60229158</t>
  </si>
  <si>
    <t>TERMOHIDROGRAFO</t>
  </si>
  <si>
    <t>60229384</t>
  </si>
  <si>
    <t>TERMOHIDROMETRO</t>
  </si>
  <si>
    <t>60229215</t>
  </si>
  <si>
    <t>TERMOHIGROMETRO</t>
  </si>
  <si>
    <t>60229271</t>
  </si>
  <si>
    <t>TERMOMETRO DE MAXIMA Y MINIMA</t>
  </si>
  <si>
    <t>60229278</t>
  </si>
  <si>
    <t>TERMOMETRO DIGITAL CON TERMOCUPLAS</t>
  </si>
  <si>
    <t>60229280</t>
  </si>
  <si>
    <t>TERMOMETRO DIGITAL DE FERTILIDAD - MONITOR DE FERTILIDAD</t>
  </si>
  <si>
    <t>60229279</t>
  </si>
  <si>
    <t>TERMOMETRO HIGROMETRO</t>
  </si>
  <si>
    <t>60229281</t>
  </si>
  <si>
    <t>TERMOMETRO INFRARROJO</t>
  </si>
  <si>
    <t>60229283</t>
  </si>
  <si>
    <t>TERMOMETRO INFRARROJO/SONDA DE PENETRACION PARA ALIMENTOS</t>
  </si>
  <si>
    <t>60229286</t>
  </si>
  <si>
    <t>TERMOREACTOR PARA DEMANDA QUIMICA DE OXIGENO</t>
  </si>
  <si>
    <t>60229285</t>
  </si>
  <si>
    <t>TERMOSALINOGRAFO</t>
  </si>
  <si>
    <t>60229299</t>
  </si>
  <si>
    <t>TESLAMETRO</t>
  </si>
  <si>
    <t>60229306</t>
  </si>
  <si>
    <t>TEST DE PALANCA DE LAHY</t>
  </si>
  <si>
    <t>60229313</t>
  </si>
  <si>
    <t>TEST DE PUNTEADO DE LAHY</t>
  </si>
  <si>
    <t>60229320</t>
  </si>
  <si>
    <t>TEST DE REACTIMETRO</t>
  </si>
  <si>
    <t>32229243</t>
  </si>
  <si>
    <t>TETERA ELECTRICA</t>
  </si>
  <si>
    <t>60229328</t>
  </si>
  <si>
    <t>TEXTUROMETRO</t>
  </si>
  <si>
    <t>67229840</t>
  </si>
  <si>
    <t>TIJERA ROTATIVA</t>
  </si>
  <si>
    <t>67229843</t>
  </si>
  <si>
    <t>TIJERAS ELECTRICAS PARA PODA</t>
  </si>
  <si>
    <t>67229848</t>
  </si>
  <si>
    <t>TIJERAS HIDRAULICAS PARA PODA</t>
  </si>
  <si>
    <t>67229853</t>
  </si>
  <si>
    <t>TIJERAS NEUMATICAS PARA PODA</t>
  </si>
  <si>
    <t>39227878</t>
  </si>
  <si>
    <t>TIMBAL</t>
  </si>
  <si>
    <t>60229398</t>
  </si>
  <si>
    <t>TIMPANOMETRO - IMPEDANCIOMETRO</t>
  </si>
  <si>
    <t>39227897</t>
  </si>
  <si>
    <t>TIMPLE CANARIO</t>
  </si>
  <si>
    <t>53229652</t>
  </si>
  <si>
    <t>TINA DE ACERO CON TURBINA</t>
  </si>
  <si>
    <t>67368108</t>
  </si>
  <si>
    <t>TINA DESENGRASADORA ELECTROLITICA</t>
  </si>
  <si>
    <t>67368223</t>
  </si>
  <si>
    <t>TINA DESENGRASADORA QUIMICA</t>
  </si>
  <si>
    <t>67646824</t>
  </si>
  <si>
    <t>67368338</t>
  </si>
  <si>
    <t>TINA NEUTRALIZADORA</t>
  </si>
  <si>
    <t>32229419</t>
  </si>
  <si>
    <t>TINA QUESERA</t>
  </si>
  <si>
    <t>39227916</t>
  </si>
  <si>
    <t>TINYA</t>
  </si>
  <si>
    <t>67509063</t>
  </si>
  <si>
    <t>TIRFOR</t>
  </si>
  <si>
    <t>74649713</t>
  </si>
  <si>
    <t>TITIRITERO RODANTE DE MELAMINA</t>
  </si>
  <si>
    <t>60229401</t>
  </si>
  <si>
    <t>TITROMETRO</t>
  </si>
  <si>
    <t>60229405</t>
  </si>
  <si>
    <t>TITULADOR AUTOMATICO</t>
  </si>
  <si>
    <t>60229412</t>
  </si>
  <si>
    <t>TITULADOR DIGITAL</t>
  </si>
  <si>
    <t>95228703</t>
  </si>
  <si>
    <t>TITULADORA</t>
  </si>
  <si>
    <t>81649975</t>
  </si>
  <si>
    <t>TOBOGAN</t>
  </si>
  <si>
    <t>39227954</t>
  </si>
  <si>
    <t>TOC TOC</t>
  </si>
  <si>
    <t>95228722</t>
  </si>
  <si>
    <t>TOCADISCOS</t>
  </si>
  <si>
    <t>53649855</t>
  </si>
  <si>
    <t>TOCADOR DE MADERA</t>
  </si>
  <si>
    <t>53649878</t>
  </si>
  <si>
    <t>TOCADOR DE MELAMINA</t>
  </si>
  <si>
    <t>53649902</t>
  </si>
  <si>
    <t>TOCADOR DE METAL</t>
  </si>
  <si>
    <t>67368395</t>
  </si>
  <si>
    <t>TOLVA (OTRAS)</t>
  </si>
  <si>
    <t>67368453</t>
  </si>
  <si>
    <t>TOLVA ALIMENTADORA</t>
  </si>
  <si>
    <t>67368569</t>
  </si>
  <si>
    <t>TOLVA DOSIFICADORA DE CONCRETO</t>
  </si>
  <si>
    <t>67368684</t>
  </si>
  <si>
    <t>TOLVA PARA GRAVA</t>
  </si>
  <si>
    <t>53229656</t>
  </si>
  <si>
    <t>TOMOGRAFO AXIAL COMPUTARIZADO</t>
  </si>
  <si>
    <t>53229664</t>
  </si>
  <si>
    <t>TOMOGRAFO COMPUTARIZADO HELICOIDAL</t>
  </si>
  <si>
    <t>53229688</t>
  </si>
  <si>
    <t>TOMOGRAFO COMPUTARIZADO MULTICORTE</t>
  </si>
  <si>
    <t>53229712</t>
  </si>
  <si>
    <t>TOMOGRAFO DE COHERENCIA OPTICA</t>
  </si>
  <si>
    <t>39228030</t>
  </si>
  <si>
    <t>TON TON</t>
  </si>
  <si>
    <t>53229764</t>
  </si>
  <si>
    <t>TONOMETRO</t>
  </si>
  <si>
    <t>53229766</t>
  </si>
  <si>
    <t>TOPOGRAFO CORNEAL</t>
  </si>
  <si>
    <t>53229768</t>
  </si>
  <si>
    <t>TORACOSCOPIO</t>
  </si>
  <si>
    <t>95228741</t>
  </si>
  <si>
    <t>TORNAMESA</t>
  </si>
  <si>
    <t>67229861</t>
  </si>
  <si>
    <t>TORNILLO DE BANCO</t>
  </si>
  <si>
    <t>53229772</t>
  </si>
  <si>
    <t>TORNIQUETE NEUMATICO</t>
  </si>
  <si>
    <t>67509070</t>
  </si>
  <si>
    <t>TORNO (OTROS)</t>
  </si>
  <si>
    <t>67509180</t>
  </si>
  <si>
    <t>TORNO COPIADOR</t>
  </si>
  <si>
    <t>67229872</t>
  </si>
  <si>
    <t>TORNO DE HILAR MECANICO A PEDAL</t>
  </si>
  <si>
    <t>67509290</t>
  </si>
  <si>
    <t>TORNO ELECTRICO</t>
  </si>
  <si>
    <t>67509400</t>
  </si>
  <si>
    <t>TORNO ELECTRONICO CON CONTROL NUNERICO</t>
  </si>
  <si>
    <t>67509510</t>
  </si>
  <si>
    <t>TORNO PARA TROZAS</t>
  </si>
  <si>
    <t>67509620</t>
  </si>
  <si>
    <t>TORNO PARALELO</t>
  </si>
  <si>
    <t>67509730</t>
  </si>
  <si>
    <t>TORNO REVOLVER</t>
  </si>
  <si>
    <t>67509840</t>
  </si>
  <si>
    <t>TORNO VERTICAL</t>
  </si>
  <si>
    <t>60229441</t>
  </si>
  <si>
    <t>TORQUIMETRO</t>
  </si>
  <si>
    <t>67509846</t>
  </si>
  <si>
    <t>TORRE DE ILUMINACION</t>
  </si>
  <si>
    <t>46229484</t>
  </si>
  <si>
    <t>TORRE MARINA MODULAR DE ENFILACION</t>
  </si>
  <si>
    <t>46229502</t>
  </si>
  <si>
    <t>TORRE MARINA MODULAR FAROLETE</t>
  </si>
  <si>
    <t>46229520</t>
  </si>
  <si>
    <t>TORRE METALICA</t>
  </si>
  <si>
    <t>60229469</t>
  </si>
  <si>
    <t>TORSIOMETRO</t>
  </si>
  <si>
    <t>32229596</t>
  </si>
  <si>
    <t>TOSTADOR ELECTRICO</t>
  </si>
  <si>
    <t>32229684</t>
  </si>
  <si>
    <t>TOSTADORA INDUSTRIAL</t>
  </si>
  <si>
    <t>74089893</t>
  </si>
  <si>
    <t>TOTEM MULTIMEDIA</t>
  </si>
  <si>
    <t>67368799</t>
  </si>
  <si>
    <t>TRACTOR AGRICOLA</t>
  </si>
  <si>
    <t>67368914</t>
  </si>
  <si>
    <t>TRACTOR BULDOZER</t>
  </si>
  <si>
    <t>67369029</t>
  </si>
  <si>
    <t>TRACTOR CON RIPPER</t>
  </si>
  <si>
    <t>67509853</t>
  </si>
  <si>
    <t>TRACTOR CORTACESPED</t>
  </si>
  <si>
    <t>67369144</t>
  </si>
  <si>
    <t>TRACTOR DE LLANTA - TRACTOR DE TIRO</t>
  </si>
  <si>
    <t>67369259</t>
  </si>
  <si>
    <t>TRACTOR ORUGA</t>
  </si>
  <si>
    <t>88229640</t>
  </si>
  <si>
    <t>TRAJE ANTIEXPLOSIVOS</t>
  </si>
  <si>
    <t>88229691</t>
  </si>
  <si>
    <t>TRAJE DE INMERSION</t>
  </si>
  <si>
    <t>04649050</t>
  </si>
  <si>
    <t>TRAMPA DE ESPORA ELECTRICA</t>
  </si>
  <si>
    <t>04229474</t>
  </si>
  <si>
    <t>TRAMPA DE SEDIMENTO - MUESTREADOR DE SEDIMENTOS</t>
  </si>
  <si>
    <t>32229728</t>
  </si>
  <si>
    <t>TRAMPA ELECTRICA PARA MOSCAS</t>
  </si>
  <si>
    <t>81649987</t>
  </si>
  <si>
    <t>TRAMPOLIN</t>
  </si>
  <si>
    <t>95228779</t>
  </si>
  <si>
    <t>TRANSCEIVER</t>
  </si>
  <si>
    <t>95228816</t>
  </si>
  <si>
    <t>TRANSCEPTOR COMERCIAL PROFESIONAL</t>
  </si>
  <si>
    <t>95228854</t>
  </si>
  <si>
    <t>TRANSCEPTOR PORTATIL DE MANO</t>
  </si>
  <si>
    <t>95228873</t>
  </si>
  <si>
    <t>TRANSCEPTOR TRANSMISOR EXCITADOR RF</t>
  </si>
  <si>
    <t>95228892</t>
  </si>
  <si>
    <t>TRANSCRIPTOR</t>
  </si>
  <si>
    <t>46229950</t>
  </si>
  <si>
    <t>53229776</t>
  </si>
  <si>
    <t>TRANSFUSOR</t>
  </si>
  <si>
    <t>53229780</t>
  </si>
  <si>
    <t>TRANSILUMINADOR</t>
  </si>
  <si>
    <t>60229497</t>
  </si>
  <si>
    <t>TRANSISTOMETRO</t>
  </si>
  <si>
    <t>95228930</t>
  </si>
  <si>
    <t>TRANSLADOR DE CANAL</t>
  </si>
  <si>
    <t>95228949</t>
  </si>
  <si>
    <t>TRANSMISOR AM ENLACE PARA RADIODIFUSION</t>
  </si>
  <si>
    <t>60229501</t>
  </si>
  <si>
    <t>TRANSMISOR DE NIVEL Y FLUJO ULTRASONICO</t>
  </si>
  <si>
    <t>95228968</t>
  </si>
  <si>
    <t>TRANSMISOR DE TV</t>
  </si>
  <si>
    <t>95229005</t>
  </si>
  <si>
    <t>TRANSMISOR DE VIENTO</t>
  </si>
  <si>
    <t>95229024</t>
  </si>
  <si>
    <t>TRANSMISOR FM ENLACE PARA RADIODIFUSION</t>
  </si>
  <si>
    <t>95229043</t>
  </si>
  <si>
    <t>TRANSMISOR OPTICO</t>
  </si>
  <si>
    <t>95229081</t>
  </si>
  <si>
    <t>TRANSMISOR RECEPTOR DE UHF</t>
  </si>
  <si>
    <t>67509860</t>
  </si>
  <si>
    <t>TRANSPLANTADORA</t>
  </si>
  <si>
    <t>67229884</t>
  </si>
  <si>
    <t>TRANSPORTADOR DE RODILLOS</t>
  </si>
  <si>
    <t>67229889</t>
  </si>
  <si>
    <t>TRANSPORTADOR NEUMATICO</t>
  </si>
  <si>
    <t>67509863</t>
  </si>
  <si>
    <t>TRANSPORTADOR PERSONAL</t>
  </si>
  <si>
    <t>60229506</t>
  </si>
  <si>
    <t>TRANSVASADOR DE GASES</t>
  </si>
  <si>
    <t>53229784</t>
  </si>
  <si>
    <t>TRASEGADOR</t>
  </si>
  <si>
    <t>04229569</t>
  </si>
  <si>
    <t>TRATADORA DE SEMILLAS</t>
  </si>
  <si>
    <t>67829050</t>
  </si>
  <si>
    <t>TRAYLER</t>
  </si>
  <si>
    <t>95229119</t>
  </si>
  <si>
    <t>TRAZADOR DE CURVAS CON AGUJAS</t>
  </si>
  <si>
    <t>60229515</t>
  </si>
  <si>
    <t>67509867</t>
  </si>
  <si>
    <t>TREFILADORA</t>
  </si>
  <si>
    <t>53229788</t>
  </si>
  <si>
    <t>TREPANADOR</t>
  </si>
  <si>
    <t>39228108</t>
  </si>
  <si>
    <t>TRIANGULO MUSICAL</t>
  </si>
  <si>
    <t>67829500</t>
  </si>
  <si>
    <t>TRICICLO</t>
  </si>
  <si>
    <t>04229760</t>
  </si>
  <si>
    <t>TRILLADORA</t>
  </si>
  <si>
    <t>04229950</t>
  </si>
  <si>
    <t>TRILLADORA DESGRANADORA</t>
  </si>
  <si>
    <t>67829725</t>
  </si>
  <si>
    <t>TRIMOTO DE CARGA</t>
  </si>
  <si>
    <t>67647345</t>
  </si>
  <si>
    <t>TRIPODE DE MADERA</t>
  </si>
  <si>
    <t>67647866</t>
  </si>
  <si>
    <t>TRIPODE METALICO</t>
  </si>
  <si>
    <t>67648387</t>
  </si>
  <si>
    <t>TRIPODE METALICO CON CABEZAL HIDRAULICO - DOLLY</t>
  </si>
  <si>
    <t>74649747</t>
  </si>
  <si>
    <t>TRIPODE PARA CAMARA FOTOGRAFICA</t>
  </si>
  <si>
    <t>67648908</t>
  </si>
  <si>
    <t>TRIPODE PORTATIL PARA POZOS DE TAJO ABIERTO</t>
  </si>
  <si>
    <t>67509895</t>
  </si>
  <si>
    <t>TRITURADOR DE DESPERDICIOS</t>
  </si>
  <si>
    <t>67509908</t>
  </si>
  <si>
    <t>TRITURADORA</t>
  </si>
  <si>
    <t>67509922</t>
  </si>
  <si>
    <t>TRITURADORA DE VIDRIO</t>
  </si>
  <si>
    <t>04229962</t>
  </si>
  <si>
    <t>TRITURADORA FORESTAL</t>
  </si>
  <si>
    <t>67229895</t>
  </si>
  <si>
    <t>TRITURADORA Y ESTERILIZADORA INTEGRADA</t>
  </si>
  <si>
    <t>53229792</t>
  </si>
  <si>
    <t>TROMBOELASTOGRAFO</t>
  </si>
  <si>
    <t>39228338</t>
  </si>
  <si>
    <t>TROMBON</t>
  </si>
  <si>
    <t>39228376</t>
  </si>
  <si>
    <t>TROMBON DE EMBOLO</t>
  </si>
  <si>
    <t>39228415</t>
  </si>
  <si>
    <t>TROMBON DE LLAVES</t>
  </si>
  <si>
    <t>39228492</t>
  </si>
  <si>
    <t>TROMBON DE VARA</t>
  </si>
  <si>
    <t>39228530</t>
  </si>
  <si>
    <t>TROMPA MUSICAL</t>
  </si>
  <si>
    <t>39228569</t>
  </si>
  <si>
    <t>TROMPETA</t>
  </si>
  <si>
    <t>39228684</t>
  </si>
  <si>
    <t>TROMPETA DE VARA</t>
  </si>
  <si>
    <t>67369374</t>
  </si>
  <si>
    <t>TRONQUERA</t>
  </si>
  <si>
    <t>67509931</t>
  </si>
  <si>
    <t>TRONZADORA</t>
  </si>
  <si>
    <t>67229906</t>
  </si>
  <si>
    <t>TROQUELADOR</t>
  </si>
  <si>
    <t>81228094</t>
  </si>
  <si>
    <t>TROTA MILLAS</t>
  </si>
  <si>
    <t>39228799</t>
  </si>
  <si>
    <t>TUBA</t>
  </si>
  <si>
    <t>67649429</t>
  </si>
  <si>
    <t>TUBO DE PERFORACION</t>
  </si>
  <si>
    <t>39228914</t>
  </si>
  <si>
    <t>TUMBA</t>
  </si>
  <si>
    <t>60229525</t>
  </si>
  <si>
    <t>TUNEL AERODINAMICO</t>
  </si>
  <si>
    <t>11227310</t>
  </si>
  <si>
    <t>TUNEL DE CONGELAMIENTO (OTROS)</t>
  </si>
  <si>
    <t>11227442</t>
  </si>
  <si>
    <t>TUNEL DE CONGELAMIENTO RAPIDO INDIVIDUAL - TUNEL IQF</t>
  </si>
  <si>
    <t>04229965</t>
  </si>
  <si>
    <t>TUNEL DE NATACION RESPIROMETRO</t>
  </si>
  <si>
    <t>60229554</t>
  </si>
  <si>
    <t>TURBIDIMETRO</t>
  </si>
  <si>
    <t>95229137</t>
  </si>
  <si>
    <t>TV LCD DIGITAL PORTATIL</t>
  </si>
  <si>
    <t>53229796</t>
  </si>
  <si>
    <t>ULTRACENTRIFUGA</t>
  </si>
  <si>
    <t>11227508</t>
  </si>
  <si>
    <t>ULTRACONGELADORA</t>
  </si>
  <si>
    <t>53229800</t>
  </si>
  <si>
    <t>ULTRAMICROCENTRIFUGA</t>
  </si>
  <si>
    <t>53229803</t>
  </si>
  <si>
    <t>ULTRASONIDO DIGITAL VETERINARIO PORTATIL</t>
  </si>
  <si>
    <t>53229801</t>
  </si>
  <si>
    <t>ULTRASONIDO PARA TERAPIA</t>
  </si>
  <si>
    <t>74089950</t>
  </si>
  <si>
    <t>UNIDAD CENTRAL DE PROCESO - CPU</t>
  </si>
  <si>
    <t>74089956</t>
  </si>
  <si>
    <t>UNIDAD CENTRAL DE PROCESO CON TECLADO INCORPORADO</t>
  </si>
  <si>
    <t>95229156</t>
  </si>
  <si>
    <t>UNIDAD COMBINADORA DE AUDIO Y VIDEO</t>
  </si>
  <si>
    <t>95229194</t>
  </si>
  <si>
    <t>UNIDAD CONVERSORA</t>
  </si>
  <si>
    <t>95229232</t>
  </si>
  <si>
    <t>UNIDAD DE ALIMENTACION SISTEMA UHF</t>
  </si>
  <si>
    <t>74089962</t>
  </si>
  <si>
    <t>UNIDAD DE ALMACENAMIENTO DE DISCOS EXTERNOS</t>
  </si>
  <si>
    <t>53229802</t>
  </si>
  <si>
    <t>UNIDAD DE ALTA FRECUENCIA PARA POLIPECTOMIAS</t>
  </si>
  <si>
    <t>74089975</t>
  </si>
  <si>
    <t>UNIDAD DE ARREGLO DE DISCO - DISK ARRAY</t>
  </si>
  <si>
    <t>53229804</t>
  </si>
  <si>
    <t>UNIDAD DE CALENTAMIENTO</t>
  </si>
  <si>
    <t>95229270</t>
  </si>
  <si>
    <t>53229805</t>
  </si>
  <si>
    <t>UNIDAD DE CONSULTA CON SILLA ELECTRICA</t>
  </si>
  <si>
    <t>95229308</t>
  </si>
  <si>
    <t>UNIDAD DE CONTROL DE CAMARAS - C.C.U.</t>
  </si>
  <si>
    <t>95229345</t>
  </si>
  <si>
    <t>UNIDAD DE CONTROL DE EDICION DE AUDIO Y VIDEO - EDITORA</t>
  </si>
  <si>
    <t>95229383</t>
  </si>
  <si>
    <t>UNIDAD DE CONTROL DE MICROONDAS</t>
  </si>
  <si>
    <t>95229364</t>
  </si>
  <si>
    <t>UNIDAD DE CONTROL PARA MICROFONO INALAMBRICO</t>
  </si>
  <si>
    <t>95229421</t>
  </si>
  <si>
    <t>UNIDAD DE DISPLAY</t>
  </si>
  <si>
    <t>95229440</t>
  </si>
  <si>
    <t>UNIDAD DE DISTRIBUCION DE ENERGIA (PDU) - SWITCHED RACK PDU</t>
  </si>
  <si>
    <t>95229459</t>
  </si>
  <si>
    <t>UNIDAD DE DISTRIBUCION DE FIBRA OPTICA</t>
  </si>
  <si>
    <t>95229497</t>
  </si>
  <si>
    <t>UNIDAD DE DISTRIBUCION SISTEMA UHF</t>
  </si>
  <si>
    <t>53229806</t>
  </si>
  <si>
    <t>UNIDAD DE ELECTROCIRUGIA</t>
  </si>
  <si>
    <t>95229534</t>
  </si>
  <si>
    <t>UNIDAD DE GRABACION</t>
  </si>
  <si>
    <t>81229928</t>
  </si>
  <si>
    <t>UNIDAD DE JUEGO ELECTRONICO - PINBALL</t>
  </si>
  <si>
    <t>95229572</t>
  </si>
  <si>
    <t>UNIDAD DE LINEA DE ORDENES</t>
  </si>
  <si>
    <t>53229808</t>
  </si>
  <si>
    <t>UNIDAD DE OTORRINO LARINGOLOGIA</t>
  </si>
  <si>
    <t>53229810</t>
  </si>
  <si>
    <t>UNIDAD DE RADIOSCOPIA</t>
  </si>
  <si>
    <t>53229812</t>
  </si>
  <si>
    <t>UNIDAD DE REFRACCION</t>
  </si>
  <si>
    <t>95229591</t>
  </si>
  <si>
    <t>UNIDAD DE SEGURIDAD TELECOM</t>
  </si>
  <si>
    <t>95229610</t>
  </si>
  <si>
    <t>UNIDAD DE SINTONIA</t>
  </si>
  <si>
    <t>53229816</t>
  </si>
  <si>
    <t>UNIDAD DE SUCCION OBSTETRICA</t>
  </si>
  <si>
    <t>67294200</t>
  </si>
  <si>
    <t>UNIDAD DE TREN</t>
  </si>
  <si>
    <t>53229820</t>
  </si>
  <si>
    <t>UNIDAD DENTAL</t>
  </si>
  <si>
    <t>53229821</t>
  </si>
  <si>
    <t>UNIDAD DENTAL PORTATIL</t>
  </si>
  <si>
    <t>53229822</t>
  </si>
  <si>
    <t>UNIDAD DISTRIBUIDORA AUTOMATICA DE MEDIOS DE CULTIVO</t>
  </si>
  <si>
    <t>95229648</t>
  </si>
  <si>
    <t>UNIDAD DPU - SISTEMA DIGITAL</t>
  </si>
  <si>
    <t>95229685</t>
  </si>
  <si>
    <t>UNIDAD GENERADORA DE LLAMADAS</t>
  </si>
  <si>
    <t>95229723</t>
  </si>
  <si>
    <t>UNIDAD MODULADORA/DEMODULADORA</t>
  </si>
  <si>
    <t>95229742</t>
  </si>
  <si>
    <t>UNIDAD MULTICANAL</t>
  </si>
  <si>
    <t>74089985</t>
  </si>
  <si>
    <t>UNIDAD PARA COPIA DE SEGURIDAD - TAPE BACKUP EXTERNO</t>
  </si>
  <si>
    <t>60229611</t>
  </si>
  <si>
    <t>UNIDAD PARA MUESTREO DE AIRE</t>
  </si>
  <si>
    <t>53229824</t>
  </si>
  <si>
    <t>UNIDAD PARA SUMINISTRO DE GASES, VACIO Y ELECTRICIDAD</t>
  </si>
  <si>
    <t>11227541</t>
  </si>
  <si>
    <t>95229761</t>
  </si>
  <si>
    <t>UNIDAD SEPARADORA DE AUDIO Y VIDEO</t>
  </si>
  <si>
    <t>95229799</t>
  </si>
  <si>
    <t>UNIDAD TRANSMISORA SISTEMA PCM</t>
  </si>
  <si>
    <t>88229743</t>
  </si>
  <si>
    <t>UNIFORME DE ASBESTO</t>
  </si>
  <si>
    <t>53229825</t>
  </si>
  <si>
    <t>URETEROPIELOSCOPIO</t>
  </si>
  <si>
    <t>53229830</t>
  </si>
  <si>
    <t>URETERORRENOSCOPIO</t>
  </si>
  <si>
    <t>39649974</t>
  </si>
  <si>
    <t>URNA DE MADERA</t>
  </si>
  <si>
    <t>32229773</t>
  </si>
  <si>
    <t>URNA PARA LIQUIDOS</t>
  </si>
  <si>
    <t>60229667</t>
  </si>
  <si>
    <t>VACUOMETRO</t>
  </si>
  <si>
    <t>04229968</t>
  </si>
  <si>
    <t>VAGINA ARTIFICIAL DE VACUNO</t>
  </si>
  <si>
    <t>53229826</t>
  </si>
  <si>
    <t>VAGINOSCOPIO</t>
  </si>
  <si>
    <t>67294800</t>
  </si>
  <si>
    <t>VAGON</t>
  </si>
  <si>
    <t>67295400</t>
  </si>
  <si>
    <t>VAGON CISTERNA</t>
  </si>
  <si>
    <t>67296000</t>
  </si>
  <si>
    <t>VAGON PLATAFORMA</t>
  </si>
  <si>
    <t>67296600</t>
  </si>
  <si>
    <t>VAGON TANQUE</t>
  </si>
  <si>
    <t>67297200</t>
  </si>
  <si>
    <t>VAGON TOLVA</t>
  </si>
  <si>
    <t>67297800</t>
  </si>
  <si>
    <t>VAGONETA</t>
  </si>
  <si>
    <t>67298400</t>
  </si>
  <si>
    <t>VAGONETA GRUA</t>
  </si>
  <si>
    <t>67299000</t>
  </si>
  <si>
    <t>VAGONETA PLATAFORMA AUTOPROPULSADA</t>
  </si>
  <si>
    <t>60229695</t>
  </si>
  <si>
    <t>VALORIGRAFO</t>
  </si>
  <si>
    <t>25229966</t>
  </si>
  <si>
    <t>VAPORIZADOR AEREO/DE PARED PARA CABELLO</t>
  </si>
  <si>
    <t>67229950</t>
  </si>
  <si>
    <t>VAPORIZADOR EN GENERAL</t>
  </si>
  <si>
    <t>25229974</t>
  </si>
  <si>
    <t>VAPORIZADOR FACIAL</t>
  </si>
  <si>
    <t>25229982</t>
  </si>
  <si>
    <t>VAPORIZADOR PEDESTAL/DE PIE PARA CABELLO</t>
  </si>
  <si>
    <t>67509940</t>
  </si>
  <si>
    <t>VAPORIZADORA</t>
  </si>
  <si>
    <t>60229724</t>
  </si>
  <si>
    <t>VARIADOR DE VELOCIDAD</t>
  </si>
  <si>
    <t>60229780</t>
  </si>
  <si>
    <t>VARIOGRAFO</t>
  </si>
  <si>
    <t>67229956</t>
  </si>
  <si>
    <t>VASO DE EXPANSION</t>
  </si>
  <si>
    <t>95229837</t>
  </si>
  <si>
    <t>VATIMETRO</t>
  </si>
  <si>
    <t>53229827</t>
  </si>
  <si>
    <t>VECTOCARDIOGRAFO</t>
  </si>
  <si>
    <t>67049199</t>
  </si>
  <si>
    <t>VEHICULO AEREO NO TRIPULADO - DRONE</t>
  </si>
  <si>
    <t>67509942</t>
  </si>
  <si>
    <t>VEHICULO PARA ASISTENCIA EN EL TRABAJO</t>
  </si>
  <si>
    <t>04229971</t>
  </si>
  <si>
    <t>VEHICULO SUBMARINO A CONTROL REMOTO</t>
  </si>
  <si>
    <t>53649926</t>
  </si>
  <si>
    <t>VELADOR CON LAMPARA INCORPORADA</t>
  </si>
  <si>
    <t>53649938</t>
  </si>
  <si>
    <t>VELADOR DE MELAMINA</t>
  </si>
  <si>
    <t>67719000</t>
  </si>
  <si>
    <t>VELERO DE DEPORTE Y/O RECREO</t>
  </si>
  <si>
    <t>04649950</t>
  </si>
  <si>
    <t>VELETA</t>
  </si>
  <si>
    <t>67509945</t>
  </si>
  <si>
    <t>VENDIMIADORA</t>
  </si>
  <si>
    <t>53229828</t>
  </si>
  <si>
    <t>VENTILADOR DE ANESTESIA</t>
  </si>
  <si>
    <t>53229832</t>
  </si>
  <si>
    <t>VENTILADOR DE ANESTESIA PARA ADULTO</t>
  </si>
  <si>
    <t>53229836</t>
  </si>
  <si>
    <t>VENTILADOR DE ANESTESIA PARA NEONATO PEDIATRICO</t>
  </si>
  <si>
    <t>11227574</t>
  </si>
  <si>
    <t>VENTILADOR ELECTRICO INDUSTRIAL</t>
  </si>
  <si>
    <t>11227970</t>
  </si>
  <si>
    <t>VENTILADOR ELECTRICO PARA MESA O DE PIE</t>
  </si>
  <si>
    <t>11228366</t>
  </si>
  <si>
    <t>VENTILADOR ELECTRICO PARA PARED</t>
  </si>
  <si>
    <t>11228762</t>
  </si>
  <si>
    <t>VENTILADOR ELECTRICO PARA TECHO</t>
  </si>
  <si>
    <t>11229158</t>
  </si>
  <si>
    <t>VENTILADOR ELECTRICO TIPO COLUMNA O TORRE</t>
  </si>
  <si>
    <t>53229840</t>
  </si>
  <si>
    <t>VENTILADOR MECANICO DE TRANSPORTE</t>
  </si>
  <si>
    <t>67229959</t>
  </si>
  <si>
    <t>VENTILADOR PARA PRESION POSITIVA</t>
  </si>
  <si>
    <t>53229845</t>
  </si>
  <si>
    <t>VENTILADOR PULMONAR</t>
  </si>
  <si>
    <t>53229855</t>
  </si>
  <si>
    <t>VENTILADOR VOLUMETRICO</t>
  </si>
  <si>
    <t>53229866</t>
  </si>
  <si>
    <t>VENTILADOR VOLUMETRICO DE TRANSPORTE</t>
  </si>
  <si>
    <t>53229878</t>
  </si>
  <si>
    <t>VENTOSA DE EXTRACCION VAGINAL</t>
  </si>
  <si>
    <t>53229902</t>
  </si>
  <si>
    <t>VENTRICULOGRAFO</t>
  </si>
  <si>
    <t>67229962</t>
  </si>
  <si>
    <t>VERTEDOR DE AGUA PARA LABORATORIO</t>
  </si>
  <si>
    <t>53229950</t>
  </si>
  <si>
    <t>VERTIX</t>
  </si>
  <si>
    <t>04229974</t>
  </si>
  <si>
    <t>VETEADOR DE GRANOS</t>
  </si>
  <si>
    <t>39228971</t>
  </si>
  <si>
    <t>VIBRA SLAP</t>
  </si>
  <si>
    <t>53229952</t>
  </si>
  <si>
    <t>VIBRADOR</t>
  </si>
  <si>
    <t>53229954</t>
  </si>
  <si>
    <t>VIBRADOR CRONOMETRICO</t>
  </si>
  <si>
    <t>67509950</t>
  </si>
  <si>
    <t>VIBRADOR DE CONCRETO</t>
  </si>
  <si>
    <t>67229975</t>
  </si>
  <si>
    <t>VIBRADOR ELECTRICO PARA CONCRETO</t>
  </si>
  <si>
    <t>67509966</t>
  </si>
  <si>
    <t>VIBRADOR EMPAREJADOR DE PAPEL</t>
  </si>
  <si>
    <t>67509982</t>
  </si>
  <si>
    <t>VIBRADOR FORESTAL</t>
  </si>
  <si>
    <t>53229956</t>
  </si>
  <si>
    <t>VIBRADOR PARA YESO</t>
  </si>
  <si>
    <t>39229029</t>
  </si>
  <si>
    <t>VIBRAFONO</t>
  </si>
  <si>
    <t>53229959</t>
  </si>
  <si>
    <t>VIBRO MASAJEADOR</t>
  </si>
  <si>
    <t>53229962</t>
  </si>
  <si>
    <t>VIDEO ARTROSCOPIO</t>
  </si>
  <si>
    <t>53229968</t>
  </si>
  <si>
    <t>VIDEO BRONCOSCOPIO</t>
  </si>
  <si>
    <t>74089992</t>
  </si>
  <si>
    <t>VIDEO CAMARA PARA COMPUTADORA</t>
  </si>
  <si>
    <t>53229971</t>
  </si>
  <si>
    <t>VIDEO COLPOSCOPIO</t>
  </si>
  <si>
    <t>53229974</t>
  </si>
  <si>
    <t>VIDEO CONVERSOR</t>
  </si>
  <si>
    <t>74089995</t>
  </si>
  <si>
    <t>VIDEO ESPECTRO COMPARADOR</t>
  </si>
  <si>
    <t>81229975</t>
  </si>
  <si>
    <t>VIDEO JUEGO</t>
  </si>
  <si>
    <t>53229980</t>
  </si>
  <si>
    <t>VIDEO LARINGOSCOPIO</t>
  </si>
  <si>
    <t>53229982</t>
  </si>
  <si>
    <t>VIDEO OCULOGRAFO</t>
  </si>
  <si>
    <t>53229981</t>
  </si>
  <si>
    <t>VIDEO POLISOMNOGRAFIA</t>
  </si>
  <si>
    <t>95229855</t>
  </si>
  <si>
    <t>VIDEO PORTERO DIGITAL</t>
  </si>
  <si>
    <t>53229983</t>
  </si>
  <si>
    <t>VIDEO PROCESADOR CON FUENTE DE LUZ</t>
  </si>
  <si>
    <t>53229986</t>
  </si>
  <si>
    <t>VIDEOENDOSCOPIO</t>
  </si>
  <si>
    <t>95229874</t>
  </si>
  <si>
    <t>VIDEOFONT GRAPHICS</t>
  </si>
  <si>
    <t>95229912</t>
  </si>
  <si>
    <t>VIDEOGRABADORA</t>
  </si>
  <si>
    <t>95229921</t>
  </si>
  <si>
    <t>VIDEOGRABADORA HD/SD-SDI</t>
  </si>
  <si>
    <t>95229926</t>
  </si>
  <si>
    <t>VIDEOGRABADORA/SERVIDOR HD/SD-SDI</t>
  </si>
  <si>
    <t>53229807</t>
  </si>
  <si>
    <t>VIDEOIMPRESORA DE ECOGRAFO</t>
  </si>
  <si>
    <t>95229931</t>
  </si>
  <si>
    <t>VIDEOTELEFONO</t>
  </si>
  <si>
    <t>60229808</t>
  </si>
  <si>
    <t>VIGA BENKELMAN</t>
  </si>
  <si>
    <t>39229144</t>
  </si>
  <si>
    <t>VIHUELA</t>
  </si>
  <si>
    <t>39649986</t>
  </si>
  <si>
    <t>11229224</t>
  </si>
  <si>
    <t>VINOTECA TERMOELECTRICA</t>
  </si>
  <si>
    <t>39229259</t>
  </si>
  <si>
    <t>VIOLA</t>
  </si>
  <si>
    <t>39229490</t>
  </si>
  <si>
    <t>VIOLIN</t>
  </si>
  <si>
    <t>39229720</t>
  </si>
  <si>
    <t>VIOLONCELLO</t>
  </si>
  <si>
    <t>60229837</t>
  </si>
  <si>
    <t>VISCOSIMETRO</t>
  </si>
  <si>
    <t>88229846</t>
  </si>
  <si>
    <t>VISOR ANTIFRAGMENTARIO</t>
  </si>
  <si>
    <t>53229989</t>
  </si>
  <si>
    <t>VISOR INMUNODIFUSION RADIAL</t>
  </si>
  <si>
    <t>88229950</t>
  </si>
  <si>
    <t>VISOR NOCTURNO (INFRAROJO)</t>
  </si>
  <si>
    <t>95229950</t>
  </si>
  <si>
    <t>VISUALIZADOR - VIEWFINDER</t>
  </si>
  <si>
    <t>53229990</t>
  </si>
  <si>
    <t>VISUSCOPIO</t>
  </si>
  <si>
    <t>60229893</t>
  </si>
  <si>
    <t>VITALOMETRO</t>
  </si>
  <si>
    <t>74649780</t>
  </si>
  <si>
    <t>VITRINA (OTRAS)</t>
  </si>
  <si>
    <t>32649974</t>
  </si>
  <si>
    <t>VITRINA CALEFACTORA</t>
  </si>
  <si>
    <t>11229950</t>
  </si>
  <si>
    <t>VITRINA CONSERVADORA DE ALIMENTOS</t>
  </si>
  <si>
    <t>74649814</t>
  </si>
  <si>
    <t>VITRINA DE MADERA</t>
  </si>
  <si>
    <t>74649848</t>
  </si>
  <si>
    <t>VITRINA DE MELAMINA</t>
  </si>
  <si>
    <t>74649882</t>
  </si>
  <si>
    <t>VITRINA DE METAL</t>
  </si>
  <si>
    <t>74649950</t>
  </si>
  <si>
    <t>VITRINA DE METAL Y MADERA</t>
  </si>
  <si>
    <t>74649974</t>
  </si>
  <si>
    <t>VITRINA DE METAL Y MELAMINA</t>
  </si>
  <si>
    <t>11229290</t>
  </si>
  <si>
    <t>VITRINA EXHIBIDORA REFRIGERADA - VISICOOLER</t>
  </si>
  <si>
    <t>11229422</t>
  </si>
  <si>
    <t>VITRINA EXHIBIDORA REFRIGERADA TIPO ABIERTO</t>
  </si>
  <si>
    <t>67649689</t>
  </si>
  <si>
    <t>VITRINA EXTRACTORA DE GASES</t>
  </si>
  <si>
    <t>11229554</t>
  </si>
  <si>
    <t>VITRINA FRIGORIFICA</t>
  </si>
  <si>
    <t>53649950</t>
  </si>
  <si>
    <t>VITRINA METALICA PARA INSTRUMENTAL QUIRURGICO</t>
  </si>
  <si>
    <t>95229974</t>
  </si>
  <si>
    <t>VITROLA</t>
  </si>
  <si>
    <t>67829950</t>
  </si>
  <si>
    <t>VOLQUETE</t>
  </si>
  <si>
    <t>60229950</t>
  </si>
  <si>
    <t>VOLTIMETRO</t>
  </si>
  <si>
    <t>67229987</t>
  </si>
  <si>
    <t>VULCANIZADORA</t>
  </si>
  <si>
    <t>32229950</t>
  </si>
  <si>
    <t>WAFLERA</t>
  </si>
  <si>
    <t>39229835</t>
  </si>
  <si>
    <t>WAJRAPUCO</t>
  </si>
  <si>
    <t>39229950</t>
  </si>
  <si>
    <t>XILOFONO</t>
  </si>
  <si>
    <t>39229956</t>
  </si>
  <si>
    <t>XILOFONO ALTO</t>
  </si>
  <si>
    <t>39229962</t>
  </si>
  <si>
    <t>XILOFONO BAJO</t>
  </si>
  <si>
    <t>39229968</t>
  </si>
  <si>
    <t>XILOFONO SOPRANO</t>
  </si>
  <si>
    <t>53229992</t>
  </si>
  <si>
    <t>YAG LASER</t>
  </si>
  <si>
    <t>67719300</t>
  </si>
  <si>
    <t>YATE DE DEPORTE Y/O RECREO</t>
  </si>
  <si>
    <t>67649950</t>
  </si>
  <si>
    <t>YUNQUE</t>
  </si>
  <si>
    <t>39229975</t>
  </si>
  <si>
    <t>67369605</t>
  </si>
  <si>
    <t>ZANJADORA ENTUBADORA</t>
  </si>
  <si>
    <t>67369720</t>
  </si>
  <si>
    <t>ZARANDA ROTATIVA</t>
  </si>
  <si>
    <t>67369835</t>
  </si>
  <si>
    <t>ZARANDA VIBRATORIA</t>
  </si>
  <si>
    <t>67369950</t>
  </si>
  <si>
    <t>ZARANDEADORA</t>
  </si>
  <si>
    <t>60229974</t>
  </si>
  <si>
    <t>ZIMOTALPIGRAFO</t>
  </si>
  <si>
    <t>1464</t>
  </si>
  <si>
    <t>UNIDAD DE GESTIÓN EDUCATIVA LOCAL TACNA</t>
  </si>
  <si>
    <t>1464.01</t>
  </si>
  <si>
    <t>DIRECCIÓN GENERAL UGEL TACNA</t>
  </si>
  <si>
    <t>1464.01.01</t>
  </si>
  <si>
    <t>DIRECCIÓN GENERAL</t>
  </si>
  <si>
    <t>1464.01.02</t>
  </si>
  <si>
    <t xml:space="preserve"> IMAGEN INSTITUCIONAL</t>
  </si>
  <si>
    <t>1464.01.03</t>
  </si>
  <si>
    <t>TRAMITE DOCUMENTARIO</t>
  </si>
  <si>
    <t>1464.01.04</t>
  </si>
  <si>
    <t>NUMERACION Y ARCHIVO</t>
  </si>
  <si>
    <t>1464.02</t>
  </si>
  <si>
    <t>ORGANO DE CONTROL INSTITUCIONAL</t>
  </si>
  <si>
    <t>1464.02.01</t>
  </si>
  <si>
    <t>1464.03</t>
  </si>
  <si>
    <t>ÁREA DE ASESORIA JURIDICA</t>
  </si>
  <si>
    <t>1464.03.01</t>
  </si>
  <si>
    <t>1464.04</t>
  </si>
  <si>
    <t>ÁREA DE GESTIÓN ADMINSTRATIVA</t>
  </si>
  <si>
    <t>1464.04.01</t>
  </si>
  <si>
    <t>ÁREA DE ADMINISTRACIÓN</t>
  </si>
  <si>
    <t>1464.04.02</t>
  </si>
  <si>
    <t>UNIDAD DE CONTABILIDAD</t>
  </si>
  <si>
    <t>1464.04.03</t>
  </si>
  <si>
    <t>UNIDAD DE TESORERIA</t>
  </si>
  <si>
    <t>1464.04.04</t>
  </si>
  <si>
    <t>UNIDAD DE PERSONAL</t>
  </si>
  <si>
    <t>1464.04.05</t>
  </si>
  <si>
    <t xml:space="preserve"> PLANILLAS</t>
  </si>
  <si>
    <t>1464.04.06</t>
  </si>
  <si>
    <t>ESCALAFON</t>
  </si>
  <si>
    <t>1464.04.07</t>
  </si>
  <si>
    <t>BIENES TAR SOCIAL</t>
  </si>
  <si>
    <t>1464.04.08</t>
  </si>
  <si>
    <t>UNIDAD DE ABASTECIMIENTOS</t>
  </si>
  <si>
    <t>1464.04.09</t>
  </si>
  <si>
    <t>UNIDAD DE PATRIMONIO</t>
  </si>
  <si>
    <t>1464.04.10</t>
  </si>
  <si>
    <t>UNIDAD DE ALMACEN</t>
  </si>
  <si>
    <t>1464.04.11</t>
  </si>
  <si>
    <t>SERVICIO DE LIMPIEZA</t>
  </si>
  <si>
    <t>1464.04.12</t>
  </si>
  <si>
    <t>SERVICIO DE TRANSPORTES</t>
  </si>
  <si>
    <t>1464.04.13</t>
  </si>
  <si>
    <t>UNIDAD DE INFORMATICA</t>
  </si>
  <si>
    <t>1464.05</t>
  </si>
  <si>
    <t>ÁREA DE GESTIÓN PEDAGÓGICA</t>
  </si>
  <si>
    <t>1464.05.01</t>
  </si>
  <si>
    <t>1464.05.02</t>
  </si>
  <si>
    <t>PROGRAMA ESTRATEGICO DE LOGROS DE APRENDIZAJE - PELA</t>
  </si>
  <si>
    <t>1464.05.03</t>
  </si>
  <si>
    <t>ACTAS Y CERTIFICADOS</t>
  </si>
  <si>
    <t>1464.06</t>
  </si>
  <si>
    <t>ÁREA DE GESTIÓN INSTITUCIONAL</t>
  </si>
  <si>
    <t>1464.06.01</t>
  </si>
  <si>
    <t>ÁREA DE GESTION INSTITUCIONAL</t>
  </si>
  <si>
    <t>1464.06.02</t>
  </si>
  <si>
    <t>UNIDAD DE PLANIFICACION</t>
  </si>
  <si>
    <t>1464.06.03</t>
  </si>
  <si>
    <t>UNIDAD DE ESTADISTICA</t>
  </si>
  <si>
    <t>1464.06.04</t>
  </si>
  <si>
    <t>UNIDAD DE FINANZAS</t>
  </si>
  <si>
    <t>1464.06.05</t>
  </si>
  <si>
    <t>UNIDAD DE RACIONALIZACIÓN</t>
  </si>
  <si>
    <t>1464.06.06</t>
  </si>
  <si>
    <t>UNIDAD DE INFRAESTRUCTURA</t>
  </si>
  <si>
    <t>0225888</t>
  </si>
  <si>
    <t>0225896</t>
  </si>
  <si>
    <t>0225904</t>
  </si>
  <si>
    <t>0225912</t>
  </si>
  <si>
    <t>0225938</t>
  </si>
  <si>
    <t>0225946</t>
  </si>
  <si>
    <t>0225953</t>
  </si>
  <si>
    <t>0225961</t>
  </si>
  <si>
    <t>0226035</t>
  </si>
  <si>
    <t>0226043</t>
  </si>
  <si>
    <t>0226068</t>
  </si>
  <si>
    <t>0472415</t>
  </si>
  <si>
    <t>0486514</t>
  </si>
  <si>
    <t>0568287</t>
  </si>
  <si>
    <t>0568824</t>
  </si>
  <si>
    <t>0594028</t>
  </si>
  <si>
    <t>0594051</t>
  </si>
  <si>
    <t>0645366</t>
  </si>
  <si>
    <t>0645390</t>
  </si>
  <si>
    <t>0645481</t>
  </si>
  <si>
    <t xml:space="preserve"> I.E.I. JARDIN - 352</t>
  </si>
  <si>
    <t>0672683</t>
  </si>
  <si>
    <t>0875930</t>
  </si>
  <si>
    <t>0875948</t>
  </si>
  <si>
    <t>0875971</t>
  </si>
  <si>
    <t>1215458</t>
  </si>
  <si>
    <t>1458264</t>
  </si>
  <si>
    <t>1468016</t>
  </si>
  <si>
    <t>1472356</t>
  </si>
  <si>
    <t>1472364</t>
  </si>
  <si>
    <t>1472372</t>
  </si>
  <si>
    <t>1472380</t>
  </si>
  <si>
    <t>1472398</t>
  </si>
  <si>
    <t>1472463</t>
  </si>
  <si>
    <t>1569763</t>
  </si>
  <si>
    <t>1602499</t>
  </si>
  <si>
    <t>1602507</t>
  </si>
  <si>
    <t>1639863</t>
  </si>
  <si>
    <t>1646108</t>
  </si>
  <si>
    <t>1646157</t>
  </si>
  <si>
    <t>1646165</t>
  </si>
  <si>
    <t>1678796</t>
  </si>
  <si>
    <t>1678820</t>
  </si>
  <si>
    <t>1708155</t>
  </si>
  <si>
    <t>0226027</t>
  </si>
  <si>
    <t>0526103</t>
  </si>
  <si>
    <t>0568857</t>
  </si>
  <si>
    <t>0744847</t>
  </si>
  <si>
    <t>1125319</t>
  </si>
  <si>
    <t>1125392</t>
  </si>
  <si>
    <t>1468008</t>
  </si>
  <si>
    <t>1472497</t>
  </si>
  <si>
    <t>1602564</t>
  </si>
  <si>
    <t>0568790</t>
  </si>
  <si>
    <t>0716845</t>
  </si>
  <si>
    <t>0716852</t>
  </si>
  <si>
    <t>0744839</t>
  </si>
  <si>
    <t>0876862</t>
  </si>
  <si>
    <t>1126077</t>
  </si>
  <si>
    <t>1126119</t>
  </si>
  <si>
    <t>1126150</t>
  </si>
  <si>
    <t>1464551</t>
  </si>
  <si>
    <t>1472414</t>
  </si>
  <si>
    <t>1524032</t>
  </si>
  <si>
    <t>0744821</t>
  </si>
  <si>
    <t>0875906</t>
  </si>
  <si>
    <t>0875914</t>
  </si>
  <si>
    <t>0875955</t>
  </si>
  <si>
    <t>0875963</t>
  </si>
  <si>
    <t>1125277</t>
  </si>
  <si>
    <t>1125350</t>
  </si>
  <si>
    <t>1125434</t>
  </si>
  <si>
    <t>1215938</t>
  </si>
  <si>
    <t>1467992</t>
  </si>
  <si>
    <t>1472406</t>
  </si>
  <si>
    <t>1472422</t>
  </si>
  <si>
    <t>1472430</t>
  </si>
  <si>
    <t>1472448</t>
  </si>
  <si>
    <t>1524040</t>
  </si>
  <si>
    <t>1524057</t>
  </si>
  <si>
    <t>1569771</t>
  </si>
  <si>
    <t>1595479</t>
  </si>
  <si>
    <t>1596246</t>
  </si>
  <si>
    <t>1596287</t>
  </si>
  <si>
    <t>1602481</t>
  </si>
  <si>
    <t>1602515</t>
  </si>
  <si>
    <t>1602523</t>
  </si>
  <si>
    <t>1602531</t>
  </si>
  <si>
    <t>1602549</t>
  </si>
  <si>
    <t>1602572</t>
  </si>
  <si>
    <t>1602580</t>
  </si>
  <si>
    <t>1639855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</si>
  <si>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</si>
  <si>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</si>
  <si>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</si>
  <si>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</si>
  <si>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</si>
  <si>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</si>
  <si>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</si>
  <si>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</si>
  <si>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</si>
  <si>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</si>
  <si>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</si>
  <si>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</si>
  <si>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</si>
  <si>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1678770</t>
  </si>
  <si>
    <t>1678788</t>
  </si>
  <si>
    <t>1678804</t>
  </si>
  <si>
    <t>1678812</t>
  </si>
  <si>
    <t>0538876</t>
  </si>
  <si>
    <t>0645424</t>
  </si>
  <si>
    <t>1568120</t>
  </si>
  <si>
    <t>1602556</t>
  </si>
  <si>
    <t>0472464</t>
  </si>
  <si>
    <t>0568766</t>
  </si>
  <si>
    <t>0876201</t>
  </si>
  <si>
    <t>0645275</t>
  </si>
  <si>
    <t>0668855</t>
  </si>
  <si>
    <t>0876235</t>
  </si>
  <si>
    <t>1127083</t>
  </si>
  <si>
    <t>1602473</t>
  </si>
  <si>
    <t>0225987</t>
  </si>
  <si>
    <t>0472357</t>
  </si>
  <si>
    <t>0668822</t>
  </si>
  <si>
    <t>1595917</t>
  </si>
  <si>
    <t>0510180</t>
  </si>
  <si>
    <t>0645457</t>
  </si>
  <si>
    <t>0672675</t>
  </si>
  <si>
    <t>0744912</t>
  </si>
  <si>
    <t>1472455</t>
  </si>
  <si>
    <t>1737701</t>
  </si>
  <si>
    <t>1737702</t>
  </si>
  <si>
    <t>1737703</t>
  </si>
  <si>
    <t>1737705</t>
  </si>
  <si>
    <t>1737706</t>
  </si>
  <si>
    <t>1737707</t>
  </si>
  <si>
    <t>1737708</t>
  </si>
  <si>
    <t>1737712</t>
  </si>
  <si>
    <t>1737713</t>
  </si>
  <si>
    <t>1737714</t>
  </si>
  <si>
    <t>1741201</t>
  </si>
  <si>
    <t>1741202</t>
  </si>
  <si>
    <t>1741203</t>
  </si>
  <si>
    <t>1741204</t>
  </si>
  <si>
    <t>1741209</t>
  </si>
  <si>
    <t>1741215</t>
  </si>
  <si>
    <t>1741217</t>
  </si>
  <si>
    <t>1741218</t>
  </si>
  <si>
    <t>1743507</t>
  </si>
  <si>
    <t>1760202</t>
  </si>
  <si>
    <t>1760203</t>
  </si>
  <si>
    <t>1760205</t>
  </si>
  <si>
    <t>1760207</t>
  </si>
  <si>
    <t>1760208</t>
  </si>
  <si>
    <t>1760209</t>
  </si>
  <si>
    <t>1760210</t>
  </si>
  <si>
    <t>1760212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</si>
  <si>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</si>
  <si>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</si>
  <si>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</si>
  <si>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</si>
  <si>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</si>
  <si>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</si>
  <si>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</si>
  <si>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</si>
  <si>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</si>
  <si>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1762512</t>
  </si>
  <si>
    <t>1762514</t>
  </si>
  <si>
    <t>1762515</t>
  </si>
  <si>
    <t>1765104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</si>
  <si>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</si>
  <si>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</si>
  <si>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</si>
  <si>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</si>
  <si>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</si>
  <si>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</si>
  <si>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</si>
  <si>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</si>
  <si>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</si>
  <si>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</si>
  <si>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1770112</t>
  </si>
  <si>
    <t>1770115</t>
  </si>
  <si>
    <t>1770116</t>
  </si>
  <si>
    <t>1775010</t>
  </si>
  <si>
    <t>1775016</t>
  </si>
  <si>
    <t>1775021</t>
  </si>
  <si>
    <t>1775023</t>
  </si>
  <si>
    <t>1775024</t>
  </si>
  <si>
    <t>1778102</t>
  </si>
  <si>
    <t>1778104</t>
  </si>
  <si>
    <t>1778105</t>
  </si>
  <si>
    <t>1778107</t>
  </si>
  <si>
    <t>1778108</t>
  </si>
  <si>
    <t>1778113</t>
  </si>
  <si>
    <t>1778114</t>
  </si>
  <si>
    <t>1778116</t>
  </si>
  <si>
    <t>1780710</t>
  </si>
  <si>
    <t>1780712</t>
  </si>
  <si>
    <t>1780713</t>
  </si>
  <si>
    <t>1780714</t>
  </si>
  <si>
    <t>1780716</t>
  </si>
  <si>
    <t>1787216</t>
  </si>
  <si>
    <t>1787218</t>
  </si>
  <si>
    <t>1787219</t>
  </si>
  <si>
    <t>1795506</t>
  </si>
  <si>
    <t>1795511</t>
  </si>
  <si>
    <t>1795512</t>
  </si>
  <si>
    <t>1795521</t>
  </si>
  <si>
    <t>1866401</t>
  </si>
  <si>
    <t>1866403</t>
  </si>
  <si>
    <t>1866404</t>
  </si>
  <si>
    <t>1866406</t>
  </si>
  <si>
    <t>1866414</t>
  </si>
  <si>
    <t>1866415</t>
  </si>
  <si>
    <t>1866419</t>
  </si>
  <si>
    <t>1866423</t>
  </si>
  <si>
    <t>1866424</t>
  </si>
  <si>
    <t>1866426</t>
  </si>
  <si>
    <t>1868701</t>
  </si>
  <si>
    <t>1868708</t>
  </si>
  <si>
    <t>1868709</t>
  </si>
  <si>
    <t>1868714</t>
  </si>
  <si>
    <t>1868716</t>
  </si>
  <si>
    <t>1868719</t>
  </si>
  <si>
    <t>1874505</t>
  </si>
  <si>
    <t>1874511</t>
  </si>
  <si>
    <t>1874515</t>
  </si>
  <si>
    <t>3879275</t>
  </si>
  <si>
    <t>3879290</t>
  </si>
  <si>
    <t>3879295</t>
  </si>
  <si>
    <t>3879936</t>
  </si>
  <si>
    <t>3879941</t>
  </si>
  <si>
    <t>3879945</t>
  </si>
  <si>
    <t>3879949</t>
  </si>
  <si>
    <t>1743503</t>
  </si>
  <si>
    <t>1743504</t>
  </si>
  <si>
    <t>1743516</t>
  </si>
  <si>
    <t>1743521</t>
  </si>
  <si>
    <t>1746801</t>
  </si>
  <si>
    <t>1746802</t>
  </si>
  <si>
    <t>1746807</t>
  </si>
  <si>
    <t>1746811</t>
  </si>
  <si>
    <t>1746812</t>
  </si>
  <si>
    <t>1749903</t>
  </si>
  <si>
    <t>1749905</t>
  </si>
  <si>
    <t>1749911</t>
  </si>
  <si>
    <t>1749914</t>
  </si>
  <si>
    <t>1749915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</si>
  <si>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</si>
  <si>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</si>
  <si>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</si>
  <si>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</si>
  <si>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</si>
  <si>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</si>
  <si>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</si>
  <si>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</si>
  <si>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</si>
  <si>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1780704</t>
  </si>
  <si>
    <t>1780705</t>
  </si>
  <si>
    <t>1783801</t>
  </si>
  <si>
    <t>1783805</t>
  </si>
  <si>
    <t>1783806</t>
  </si>
  <si>
    <t>1783807</t>
  </si>
  <si>
    <t>1783808</t>
  </si>
  <si>
    <t>1783809</t>
  </si>
  <si>
    <t>1783813</t>
  </si>
  <si>
    <t>1787203</t>
  </si>
  <si>
    <t>1787211</t>
  </si>
  <si>
    <t>1787213</t>
  </si>
  <si>
    <t>1787215</t>
  </si>
  <si>
    <t>0013002</t>
  </si>
  <si>
    <t>0013004</t>
  </si>
  <si>
    <t>0013006</t>
  </si>
  <si>
    <t>0013009</t>
  </si>
  <si>
    <t>0013010</t>
  </si>
  <si>
    <t>0013018</t>
  </si>
  <si>
    <t>1755205</t>
  </si>
  <si>
    <t>1755210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</si>
  <si>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</si>
  <si>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</si>
  <si>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</si>
  <si>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</si>
  <si>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</si>
  <si>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</si>
  <si>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</si>
  <si>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</si>
  <si>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1789503</t>
  </si>
  <si>
    <t>1789504</t>
  </si>
  <si>
    <t>1789506</t>
  </si>
  <si>
    <t>1789507</t>
  </si>
  <si>
    <t>1789508</t>
  </si>
  <si>
    <t>1789513</t>
  </si>
  <si>
    <t>1768202</t>
  </si>
  <si>
    <t>1768203</t>
  </si>
  <si>
    <t>1768207</t>
  </si>
  <si>
    <t>1768208</t>
  </si>
  <si>
    <t>1768210</t>
  </si>
  <si>
    <t>1768211</t>
  </si>
  <si>
    <t>1768212</t>
  </si>
  <si>
    <t>1768220</t>
  </si>
  <si>
    <t>1768221</t>
  </si>
  <si>
    <t>1802201</t>
  </si>
  <si>
    <t>1802208</t>
  </si>
  <si>
    <t>1802217</t>
  </si>
  <si>
    <t>1802218</t>
  </si>
  <si>
    <t>1802219</t>
  </si>
  <si>
    <t>1802221</t>
  </si>
  <si>
    <t>1802223</t>
  </si>
  <si>
    <t>1804503</t>
  </si>
  <si>
    <t>1804505</t>
  </si>
  <si>
    <t>1804512</t>
  </si>
  <si>
    <t>1804514</t>
  </si>
  <si>
    <t>1804521</t>
  </si>
  <si>
    <t>1804524</t>
  </si>
  <si>
    <t>1804526</t>
  </si>
  <si>
    <t>1804530</t>
  </si>
  <si>
    <t>1804531</t>
  </si>
  <si>
    <t>1804532</t>
  </si>
  <si>
    <t>1811312</t>
  </si>
  <si>
    <t>1811335</t>
  </si>
  <si>
    <t>1811338</t>
  </si>
  <si>
    <t>1872201</t>
  </si>
  <si>
    <t>1872216</t>
  </si>
  <si>
    <t>1872218</t>
  </si>
  <si>
    <t>1872219</t>
  </si>
  <si>
    <t>1872220</t>
  </si>
  <si>
    <t>1872221</t>
  </si>
  <si>
    <t>1872222</t>
  </si>
  <si>
    <t>1872224</t>
  </si>
  <si>
    <t>1787220</t>
  </si>
  <si>
    <t>1814418</t>
  </si>
  <si>
    <t>1770107</t>
  </si>
  <si>
    <t>1770109</t>
  </si>
  <si>
    <t>1773202</t>
  </si>
  <si>
    <t>1773205</t>
  </si>
  <si>
    <t>1773206</t>
  </si>
  <si>
    <t>1773207</t>
  </si>
  <si>
    <t>1773208</t>
  </si>
  <si>
    <t>1773219</t>
  </si>
  <si>
    <t>1787221</t>
  </si>
  <si>
    <t>1814411</t>
  </si>
  <si>
    <t>1743522</t>
  </si>
  <si>
    <t>1743523</t>
  </si>
  <si>
    <t>0225920</t>
  </si>
  <si>
    <t>0538975</t>
  </si>
  <si>
    <t>0616995</t>
  </si>
  <si>
    <t>0672667</t>
  </si>
  <si>
    <t>0875989</t>
  </si>
  <si>
    <t>0876011</t>
  </si>
  <si>
    <t>1125475</t>
  </si>
  <si>
    <t>1125517</t>
  </si>
  <si>
    <t>1125558</t>
  </si>
  <si>
    <t>1350719</t>
  </si>
  <si>
    <t>1216134</t>
  </si>
  <si>
    <t>0539072</t>
  </si>
  <si>
    <t>0594085</t>
  </si>
  <si>
    <t>0876177</t>
  </si>
  <si>
    <t>1215854</t>
  </si>
  <si>
    <t>1126192</t>
  </si>
  <si>
    <t>0472365</t>
  </si>
  <si>
    <t>0306795</t>
  </si>
  <si>
    <t>0306837</t>
  </si>
  <si>
    <t>0306845</t>
  </si>
  <si>
    <t>0306886</t>
  </si>
  <si>
    <t>0306902</t>
  </si>
  <si>
    <t>0306928</t>
  </si>
  <si>
    <t>0306936</t>
  </si>
  <si>
    <t>0306944</t>
  </si>
  <si>
    <t>0306951</t>
  </si>
  <si>
    <t>0306969</t>
  </si>
  <si>
    <t>0307306</t>
  </si>
  <si>
    <t>0308502</t>
  </si>
  <si>
    <t>0320721</t>
  </si>
  <si>
    <t>0320739</t>
  </si>
  <si>
    <t>0320747</t>
  </si>
  <si>
    <t>0320754</t>
  </si>
  <si>
    <t>0320762</t>
  </si>
  <si>
    <t>0320770</t>
  </si>
  <si>
    <t>0320796</t>
  </si>
  <si>
    <t>0320804</t>
  </si>
  <si>
    <t>0320812</t>
  </si>
  <si>
    <t>0320820</t>
  </si>
  <si>
    <t>0320838</t>
  </si>
  <si>
    <t>0320846</t>
  </si>
  <si>
    <t>0320853</t>
  </si>
  <si>
    <t>0320861</t>
  </si>
  <si>
    <t>0320879</t>
  </si>
  <si>
    <t>0320887</t>
  </si>
  <si>
    <t>0320903</t>
  </si>
  <si>
    <t>0320911</t>
  </si>
  <si>
    <t>0320937</t>
  </si>
  <si>
    <t>0321141</t>
  </si>
  <si>
    <t>0321356</t>
  </si>
  <si>
    <t>0515247</t>
  </si>
  <si>
    <t>0542316</t>
  </si>
  <si>
    <t>0542415</t>
  </si>
  <si>
    <t>0594143</t>
  </si>
  <si>
    <t>0843201</t>
  </si>
  <si>
    <t>0843326</t>
  </si>
  <si>
    <t>0843359</t>
  </si>
  <si>
    <t>0876870</t>
  </si>
  <si>
    <t>1595503</t>
  </si>
  <si>
    <t>1595719</t>
  </si>
  <si>
    <t>1595735</t>
  </si>
  <si>
    <t>1596360</t>
  </si>
  <si>
    <t>1668029</t>
  </si>
  <si>
    <t>0306829</t>
  </si>
  <si>
    <t>0320929</t>
  </si>
  <si>
    <t>0321588</t>
  </si>
  <si>
    <t>0646372</t>
  </si>
  <si>
    <t>0716878</t>
  </si>
  <si>
    <t>0876888</t>
  </si>
  <si>
    <t>0306803</t>
  </si>
  <si>
    <t>0320945</t>
  </si>
  <si>
    <t>0320960</t>
  </si>
  <si>
    <t>0594176</t>
  </si>
  <si>
    <t>0843052</t>
  </si>
  <si>
    <t>1126473</t>
  </si>
  <si>
    <t>1127356</t>
  </si>
  <si>
    <t>0843383</t>
  </si>
  <si>
    <t>0843417</t>
  </si>
  <si>
    <t>1215185</t>
  </si>
  <si>
    <t>1215979</t>
  </si>
  <si>
    <t>1216019</t>
  </si>
  <si>
    <t>1216175</t>
  </si>
  <si>
    <t>1216415</t>
  </si>
  <si>
    <t>1596253</t>
  </si>
  <si>
    <t>1596295</t>
  </si>
  <si>
    <t>1669761</t>
  </si>
  <si>
    <t>0321026</t>
  </si>
  <si>
    <t>0321224</t>
  </si>
  <si>
    <t>0321232</t>
  </si>
  <si>
    <t>1702109</t>
  </si>
  <si>
    <t>0321075</t>
  </si>
  <si>
    <t>0321091</t>
  </si>
  <si>
    <t>0321281</t>
  </si>
  <si>
    <t>0321307</t>
  </si>
  <si>
    <t>0672717</t>
  </si>
  <si>
    <t>0321323</t>
  </si>
  <si>
    <t>0321331</t>
  </si>
  <si>
    <t>0321372</t>
  </si>
  <si>
    <t>0321380</t>
  </si>
  <si>
    <t>0321398</t>
  </si>
  <si>
    <t>0646281</t>
  </si>
  <si>
    <t>0668889</t>
  </si>
  <si>
    <t>0843086</t>
  </si>
  <si>
    <t>0843110</t>
  </si>
  <si>
    <t>0877126</t>
  </si>
  <si>
    <t>1630060</t>
  </si>
  <si>
    <t>0306910</t>
  </si>
  <si>
    <t>0321117</t>
  </si>
  <si>
    <t>0594119</t>
  </si>
  <si>
    <t>1595776</t>
  </si>
  <si>
    <t>0306811</t>
  </si>
  <si>
    <t>0321422</t>
  </si>
  <si>
    <t>0321430</t>
  </si>
  <si>
    <t>0527440</t>
  </si>
  <si>
    <t>1216258</t>
  </si>
  <si>
    <t>0216390</t>
  </si>
  <si>
    <t>0309773</t>
  </si>
  <si>
    <t>0309799</t>
  </si>
  <si>
    <t>0309823</t>
  </si>
  <si>
    <t>0309831</t>
  </si>
  <si>
    <t>0310516</t>
  </si>
  <si>
    <t>0568592</t>
  </si>
  <si>
    <t>0568618</t>
  </si>
  <si>
    <t>0568733</t>
  </si>
  <si>
    <t>0614909</t>
  </si>
  <si>
    <t>0614933</t>
  </si>
  <si>
    <t>0614966</t>
  </si>
  <si>
    <t>0614990</t>
  </si>
  <si>
    <t>0616938</t>
  </si>
  <si>
    <t>0668764</t>
  </si>
  <si>
    <t>0744888</t>
  </si>
  <si>
    <t>0876375</t>
  </si>
  <si>
    <t>0876383</t>
  </si>
  <si>
    <t>0876417</t>
  </si>
  <si>
    <t>0876441</t>
  </si>
  <si>
    <t>0877308</t>
  </si>
  <si>
    <t>1126911</t>
  </si>
  <si>
    <t>1126952</t>
  </si>
  <si>
    <t>1126994</t>
  </si>
  <si>
    <t>1215425</t>
  </si>
  <si>
    <t>1215532</t>
  </si>
  <si>
    <t>1369578</t>
  </si>
  <si>
    <t>1406131</t>
  </si>
  <si>
    <t>1669548</t>
  </si>
  <si>
    <t>0568915</t>
  </si>
  <si>
    <t>0744870</t>
  </si>
  <si>
    <t>0876508</t>
  </si>
  <si>
    <t>0876524</t>
  </si>
  <si>
    <t>1127158</t>
  </si>
  <si>
    <t>0616961</t>
  </si>
  <si>
    <t>0668913</t>
  </si>
  <si>
    <t>0716886</t>
  </si>
  <si>
    <t>0876532</t>
  </si>
  <si>
    <t>1216464</t>
  </si>
  <si>
    <t>1595842</t>
  </si>
  <si>
    <t>0876409</t>
  </si>
  <si>
    <t>0876433</t>
  </si>
  <si>
    <t>1216456</t>
  </si>
  <si>
    <t>1595446</t>
  </si>
  <si>
    <t>1596402</t>
  </si>
  <si>
    <t>1596410</t>
  </si>
  <si>
    <t>1618271</t>
  </si>
  <si>
    <t>1628007</t>
  </si>
  <si>
    <t>0876557</t>
  </si>
  <si>
    <t>0472472</t>
  </si>
  <si>
    <t>0672725</t>
  </si>
  <si>
    <t>0876565</t>
  </si>
  <si>
    <t>1126564</t>
  </si>
  <si>
    <t>1126689</t>
  </si>
  <si>
    <t>1127190</t>
  </si>
  <si>
    <t>0309856</t>
  </si>
  <si>
    <t>0309898</t>
  </si>
  <si>
    <t>1645209</t>
  </si>
  <si>
    <t>0568584</t>
  </si>
  <si>
    <t>0309161</t>
  </si>
  <si>
    <t>1215987</t>
  </si>
  <si>
    <t>0310730</t>
  </si>
  <si>
    <t>0533364</t>
  </si>
  <si>
    <t>1127430</t>
  </si>
  <si>
    <t>1214949</t>
  </si>
  <si>
    <t>1215771</t>
  </si>
  <si>
    <t>1127398</t>
  </si>
  <si>
    <t>1215334</t>
  </si>
  <si>
    <t>0308510</t>
  </si>
  <si>
    <t>0568675</t>
  </si>
  <si>
    <t>1215383</t>
  </si>
  <si>
    <t>CEBA - ARTURO JIMENEZ BORJA</t>
  </si>
  <si>
    <t>1360924</t>
  </si>
  <si>
    <t>1360932</t>
  </si>
  <si>
    <t>1415330</t>
  </si>
  <si>
    <t>0308544</t>
  </si>
  <si>
    <t>CEBA - 42021 FORTUNATO ZORA CARVAJAL</t>
  </si>
  <si>
    <t>0744896</t>
  </si>
  <si>
    <t>1215102</t>
  </si>
  <si>
    <t>1215219</t>
  </si>
  <si>
    <t>CEBA - NILO VILDOSO GARCIA</t>
  </si>
  <si>
    <t>1215656</t>
  </si>
  <si>
    <t>1595743</t>
  </si>
  <si>
    <t>0615021</t>
  </si>
  <si>
    <t>1215250</t>
  </si>
  <si>
    <t>N</t>
  </si>
  <si>
    <t>SEDE</t>
  </si>
  <si>
    <t xml:space="preserve">RESPONSABLE :  </t>
  </si>
  <si>
    <t>1</t>
  </si>
  <si>
    <t>MATERIAL EDUCATIVO</t>
  </si>
  <si>
    <t>CARACTERISTICA</t>
  </si>
  <si>
    <t>UGEL TACNA</t>
  </si>
  <si>
    <t>INVENTARIO FISICO</t>
  </si>
  <si>
    <t>CON DOS PUERTAS BATIENTES, DE 03 NIVELES</t>
  </si>
  <si>
    <t>DOCUMENTOS DE INGRESO</t>
  </si>
  <si>
    <t>ACTA DE ENTREGA Y RECEPCION</t>
  </si>
  <si>
    <t>FACTURA</t>
  </si>
  <si>
    <t>BOLETA DE VENTA</t>
  </si>
  <si>
    <t>RESOLUCION</t>
  </si>
  <si>
    <t>ENTIDAD QUE ENTREGA</t>
  </si>
  <si>
    <t>S/C</t>
  </si>
  <si>
    <t>N°</t>
  </si>
  <si>
    <t>DRSET</t>
  </si>
  <si>
    <t>UGEL.T</t>
  </si>
  <si>
    <t>APAFA</t>
  </si>
  <si>
    <t>MINEDU</t>
  </si>
  <si>
    <t>MUNICIPALIDAD PROV. TACNA</t>
  </si>
  <si>
    <t>G.R.T</t>
  </si>
  <si>
    <t>PADRES DE FAMILIA</t>
  </si>
  <si>
    <t>SUNAT - ADUANAS</t>
  </si>
  <si>
    <t>RECURSOS PROPIOS</t>
  </si>
  <si>
    <t>MUNICIPALIDAD DIST. ALTO DE LA ALIANZA</t>
  </si>
  <si>
    <t>MUNICIPALIDAD XXXXX</t>
  </si>
  <si>
    <t>PECOSA</t>
  </si>
  <si>
    <t>G.R.T - PROG. @ULAS INTERACTIVAS</t>
  </si>
  <si>
    <t>DRSET - PROGRAMA PRES. ACESO</t>
  </si>
  <si>
    <t>DRSET - PROGRAMA PRES. PELA</t>
  </si>
  <si>
    <t>DRSET - PROGRAMA PRES. PRECOD</t>
  </si>
  <si>
    <t>DRSET - PROGRAMA PRES. PREVAED</t>
  </si>
  <si>
    <t>COMITÉ</t>
  </si>
  <si>
    <t>MECEP</t>
  </si>
  <si>
    <t>mejoramiento de la Calidad de la Educación Peruana</t>
  </si>
  <si>
    <t>gobierno regional de tacna</t>
  </si>
  <si>
    <t>Qali Warma</t>
  </si>
  <si>
    <t>Programa Nacional de Alimentación Escolar</t>
  </si>
  <si>
    <t>DONACION</t>
  </si>
  <si>
    <t>SANEAMIENTO DE BIENES</t>
  </si>
  <si>
    <t>PERMUTA</t>
  </si>
  <si>
    <t>REPOSICION</t>
  </si>
  <si>
    <t>FABRICACION</t>
  </si>
  <si>
    <t>ADQUISICION DE COMPRA</t>
  </si>
  <si>
    <t>AFECTACION EN USO</t>
  </si>
  <si>
    <t>CESION EN USO</t>
  </si>
  <si>
    <t>FORMA DE INGRESO</t>
  </si>
  <si>
    <t>TRANSFERENCIA</t>
  </si>
  <si>
    <t>DOC</t>
  </si>
  <si>
    <t>001-2015</t>
  </si>
  <si>
    <t>NETBOOK -  I5 COREL 2 DUO</t>
  </si>
  <si>
    <t>S/C 1</t>
  </si>
  <si>
    <t>DE 03 NIVELES Y 12 CASILLEROS</t>
  </si>
  <si>
    <t>- EL INVENTARIO DEBERÁ PRESENTAR IMPRESO Y  CD, EN PROGRAMA EXCEL.</t>
  </si>
  <si>
    <t>- EL USUARIO ES RESPONSABLE DE LA PERMANENCIA Y CONSERVACIÓN DE CADA UNO DE LOS BIENES DESCRITOS, RECOMENDÁNDOSELE TOMAR LAS PROVIDENCIAS DEL CASO PARA EVITAR PÉRDIDAS, SUSTRACCIONES, DETERIORO, ETC</t>
  </si>
  <si>
    <t xml:space="preserve">NOTA :  </t>
  </si>
  <si>
    <t xml:space="preserve"> - MODELO SOLO PARA BIENES MUEBLES, MOBILIARIO, EQUIPO DE CÓMPUTO, ARTEFACTOS ELÉCTRICOS Y ELECTRÓNICOS.</t>
  </si>
  <si>
    <t>JUGUETE : DE PLASTICO</t>
  </si>
  <si>
    <t>JUGUETE: COCINA DE MADERA</t>
  </si>
  <si>
    <t>JUGUETE: PARA NIÑOS</t>
  </si>
  <si>
    <t>Juego de colchonetas de espuma de poliuretano x 3 piezas</t>
  </si>
  <si>
    <t>Juego didáctico de sólido geométrico  x 14 piezas</t>
  </si>
  <si>
    <t>INSTRUMENTOS MUSICALES</t>
  </si>
  <si>
    <t>INTEL CORE I7 - 4790 3.60 GHZ RAM: 8GB DDR3 1600 200 MHZ ALMACENAMIENTO: 1TB</t>
  </si>
  <si>
    <t>KIT ANIMALES SALVAJES INC</t>
  </si>
  <si>
    <t>TEATRIN GRANDE</t>
  </si>
  <si>
    <t>S/C 2</t>
  </si>
  <si>
    <t>S/C 3</t>
  </si>
  <si>
    <t xml:space="preserve">CARGADOR DE BATERIA PARA LAP TOP </t>
  </si>
  <si>
    <t xml:space="preserve">BATERIA DE LITIO PARA LAP TOP </t>
  </si>
  <si>
    <t>PROGRAMA</t>
  </si>
  <si>
    <t>HP</t>
  </si>
  <si>
    <t>ESTANTES DE ANGULO RANURADO</t>
  </si>
  <si>
    <t>DE 05 NIVELES Y 02 CUERPOS</t>
  </si>
  <si>
    <t>ASOC. INDEPENDIENTES III</t>
  </si>
  <si>
    <t>UNIDAD       (6)</t>
  </si>
  <si>
    <t>001-2012</t>
  </si>
  <si>
    <t>JUGUETE: CASA MULTIUSOS</t>
  </si>
  <si>
    <t>CEREZO</t>
  </si>
  <si>
    <t>MODULO PORTA CUENTERO  DE MELAMINA DE 18MM</t>
  </si>
  <si>
    <t>EJEMPLO DE ANEXOS</t>
  </si>
  <si>
    <t>EJEMPLO</t>
  </si>
  <si>
    <t>ZBOOK 15</t>
  </si>
  <si>
    <t>CND4286T97</t>
  </si>
  <si>
    <t>NEGRO</t>
  </si>
  <si>
    <t>ELITE DESK 800 G1SFF</t>
  </si>
  <si>
    <t>MXL4180S81</t>
  </si>
  <si>
    <t>KB-1156</t>
  </si>
  <si>
    <t>BDMEP0CVB5Y45N</t>
  </si>
  <si>
    <t>S/M</t>
  </si>
  <si>
    <t>FCMHF0A9W5VNJ9</t>
  </si>
  <si>
    <t>SAMSUNG</t>
  </si>
  <si>
    <t>LS20PUZKFV/PE</t>
  </si>
  <si>
    <t>YC5JH9LZ605231B</t>
  </si>
  <si>
    <t>FCMHF0A9W6A2OK</t>
  </si>
  <si>
    <t>CAFÉ</t>
  </si>
  <si>
    <t>PARA NIÑO</t>
  </si>
  <si>
    <t>PLOMO</t>
  </si>
  <si>
    <t>BLANCO</t>
  </si>
  <si>
    <t>VARIOS COLORES</t>
  </si>
  <si>
    <t>FG54642454JGYJG</t>
  </si>
  <si>
    <t>CD541211</t>
  </si>
  <si>
    <t>17</t>
  </si>
  <si>
    <t>18</t>
  </si>
  <si>
    <t>19</t>
  </si>
  <si>
    <t>20</t>
  </si>
  <si>
    <t>21</t>
  </si>
  <si>
    <t>22</t>
  </si>
  <si>
    <t>DRSET / UGEL.T / GRT / MUNICIPIOS / I.I.E.E</t>
  </si>
  <si>
    <t>ESTADO CONSERV</t>
  </si>
  <si>
    <t>3879943</t>
  </si>
  <si>
    <t>3879902</t>
  </si>
  <si>
    <t>1640150</t>
  </si>
  <si>
    <t>NOMBRE Y APELLIDO</t>
  </si>
  <si>
    <t>DNI</t>
  </si>
  <si>
    <t>CORREO ELECTRONICO @</t>
  </si>
  <si>
    <t>CELULAR</t>
  </si>
  <si>
    <t>AMBIENTE FISICO</t>
  </si>
  <si>
    <t xml:space="preserve">N° </t>
  </si>
  <si>
    <t>CONTROL PATRIMONIAL</t>
  </si>
  <si>
    <t>BIBLIOTECA</t>
  </si>
  <si>
    <t>0001</t>
  </si>
  <si>
    <t xml:space="preserve"> 1 Primer Grado</t>
  </si>
  <si>
    <t xml:space="preserve"> 2 Segundo Grado</t>
  </si>
  <si>
    <t xml:space="preserve"> 3 Tercer Grado</t>
  </si>
  <si>
    <t xml:space="preserve"> 4 Cuarto Grado</t>
  </si>
  <si>
    <t xml:space="preserve"> 5 Quinto Grado</t>
  </si>
  <si>
    <t xml:space="preserve"> X</t>
  </si>
  <si>
    <t>0002</t>
  </si>
  <si>
    <t>0003</t>
  </si>
  <si>
    <t>0004</t>
  </si>
  <si>
    <t>0005</t>
  </si>
  <si>
    <t>0006</t>
  </si>
  <si>
    <t>0007</t>
  </si>
  <si>
    <t>0008</t>
  </si>
  <si>
    <t>0009</t>
  </si>
  <si>
    <t>FORMATO</t>
  </si>
  <si>
    <t xml:space="preserve">N° DE EJEMPLARES
</t>
  </si>
  <si>
    <t>1. LIBRO</t>
  </si>
  <si>
    <t xml:space="preserve"> 0001</t>
  </si>
  <si>
    <t xml:space="preserve">AÑO DE ADQUISICIÓN
</t>
  </si>
  <si>
    <t xml:space="preserve"> 2006</t>
  </si>
  <si>
    <t>CODIGO                                                    (1)</t>
  </si>
  <si>
    <t>A</t>
  </si>
  <si>
    <t>C</t>
  </si>
  <si>
    <t>BANCO DE LIBROS DE EDUCACIÓN BÁSICA REGULAR</t>
  </si>
  <si>
    <t>SUB_CLASES</t>
  </si>
  <si>
    <t>CLASE</t>
  </si>
  <si>
    <t>CODIGO DEL GRADO</t>
  </si>
  <si>
    <t>INVENTARIO DE BIENES CULTURALES: LIBROS Y TEXTOS (BIBLIOTECA)</t>
  </si>
  <si>
    <t>INVENTARIO DE BIENES CULTURALES: LIBROS Y TEXTOS (BANCO DE LIBROS DE EDUCACIÓN BÁSICA REGULAR)</t>
  </si>
  <si>
    <t>ANEXO 2 - B</t>
  </si>
  <si>
    <t>Papel</t>
  </si>
  <si>
    <t>Reproductor de imágenes</t>
  </si>
  <si>
    <t>Reproductor de audio</t>
  </si>
  <si>
    <t>LISTA DEL PERSONAL</t>
  </si>
  <si>
    <t>BALON DE GAS</t>
  </si>
  <si>
    <t>ANEXO 02 B</t>
  </si>
  <si>
    <t>0010</t>
  </si>
  <si>
    <t>0011</t>
  </si>
  <si>
    <t>0012</t>
  </si>
  <si>
    <t>0013</t>
  </si>
  <si>
    <t>0014</t>
  </si>
  <si>
    <t>0015</t>
  </si>
  <si>
    <t>0016</t>
  </si>
  <si>
    <t>0017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</si>
  <si>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</si>
  <si>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</si>
  <si>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</si>
  <si>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</si>
  <si>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</si>
  <si>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</si>
  <si>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</si>
  <si>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</si>
  <si>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</si>
  <si>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</si>
  <si>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SISTEMA DE CLASIFICACIÓN DECIMAL DEWEY</t>
  </si>
  <si>
    <t>MÁQUINAS Y EQUIPOS EDUCATIVOS</t>
  </si>
  <si>
    <t>MOBILIARIO EDUCATIVO</t>
  </si>
  <si>
    <t>MÁQUINAS Y EQUIPOS OFICINA</t>
  </si>
  <si>
    <t>MOBILIARIO DE OFICINA</t>
  </si>
  <si>
    <t>ACTA DE ENTREGA Y DONACION</t>
  </si>
  <si>
    <t>INICIAL</t>
  </si>
  <si>
    <t>PRIMARIA</t>
  </si>
  <si>
    <t>SECUNDARIA</t>
  </si>
  <si>
    <t>329</t>
  </si>
  <si>
    <t>232 VIRGEN DE LAS MERCEDES</t>
  </si>
  <si>
    <t>354 VIRGEN MARIA</t>
  </si>
  <si>
    <t>314 VIRGEN DEL ROSARIO</t>
  </si>
  <si>
    <t>337 CAPITAN SAMUEL ALCAZAR</t>
  </si>
  <si>
    <t>377</t>
  </si>
  <si>
    <t>230 LOS NIÑOS DE BELEN</t>
  </si>
  <si>
    <t>197 ORFEON</t>
  </si>
  <si>
    <t>352</t>
  </si>
  <si>
    <t>340 DIVINO NIÑO JESUS</t>
  </si>
  <si>
    <t>355</t>
  </si>
  <si>
    <t>380</t>
  </si>
  <si>
    <t>413 LUIS BANCHERO ROSSI</t>
  </si>
  <si>
    <t>381 SAN JOSE</t>
  </si>
  <si>
    <t>412 JORGE BASADRE GROHOMAN</t>
  </si>
  <si>
    <t>336 VIRGEN DE LA NATIVIDAD</t>
  </si>
  <si>
    <t>356</t>
  </si>
  <si>
    <t>304</t>
  </si>
  <si>
    <t>229-A MAFALDA CESPEDES QUELOPANA</t>
  </si>
  <si>
    <t>368 NORAH FLORES TORRES</t>
  </si>
  <si>
    <t>225 NIÑOS HEROES</t>
  </si>
  <si>
    <t>334 VIRGENCITA DE LOURDES</t>
  </si>
  <si>
    <t>42217 NUESTROS HEROES DE LA GUERRA DEL PACIFICO</t>
  </si>
  <si>
    <t>415 SAGRADA FAMILIA</t>
  </si>
  <si>
    <t>398 HEROES DEL CENEPA</t>
  </si>
  <si>
    <t>418 SEÑOR DE LOS MILAGROS</t>
  </si>
  <si>
    <t>330 HECTOR VELASQUEZ VALDEZ</t>
  </si>
  <si>
    <t>NIÑO JESUS</t>
  </si>
  <si>
    <t>420</t>
  </si>
  <si>
    <t>408 SANTISIMA TRINIDAD</t>
  </si>
  <si>
    <t>CLARITA GAMBETTA</t>
  </si>
  <si>
    <t>376</t>
  </si>
  <si>
    <t>MI PEQUEÑO MUNDO</t>
  </si>
  <si>
    <t>400</t>
  </si>
  <si>
    <t>233</t>
  </si>
  <si>
    <t>333</t>
  </si>
  <si>
    <t>335 NUESTRA SEÑORA DEL SANTO ROSARIO</t>
  </si>
  <si>
    <t>EMMA GAMERO NIETO</t>
  </si>
  <si>
    <t>200 NELLY ROJAS DE ARENAS</t>
  </si>
  <si>
    <t>309 JARDIN PILOTO</t>
  </si>
  <si>
    <t>229 SANTA ROSA</t>
  </si>
  <si>
    <t>228 CORAZON DE JESUS</t>
  </si>
  <si>
    <t>198 MARGARITA BACIGALUPO</t>
  </si>
  <si>
    <t>385 MADRE TERESA DE CALCUTA</t>
  </si>
  <si>
    <t>328 JOSE DE SAN MARTIN</t>
  </si>
  <si>
    <t>199 ESPIRITU SANTO</t>
  </si>
  <si>
    <t>301 SANTA MARIA GORETTI</t>
  </si>
  <si>
    <t>300 SANTA MARIA DE LA ESPERANZA</t>
  </si>
  <si>
    <t>308 MARIA AUXILIADORA</t>
  </si>
  <si>
    <t>344 NILDA REJAS CHAMBILLA</t>
  </si>
  <si>
    <t>226 ROSA VIRGINIA PELLETIER</t>
  </si>
  <si>
    <t>28 DE JULIO</t>
  </si>
  <si>
    <t>227 VILLA HERMOSA</t>
  </si>
  <si>
    <t>407</t>
  </si>
  <si>
    <t>364</t>
  </si>
  <si>
    <t>353 NIÑO JESUS DE PRAGA</t>
  </si>
  <si>
    <t>419</t>
  </si>
  <si>
    <t>CIUDAD DE DIOS</t>
  </si>
  <si>
    <t>ROSA CODA DE MARTORELL</t>
  </si>
  <si>
    <t>LOS CABITOS</t>
  </si>
  <si>
    <t>ARCO IRIS</t>
  </si>
  <si>
    <t>416 VIRGEN DE GUADALUPE</t>
  </si>
  <si>
    <t>MUNICIPAL CIUDAD NUEVA</t>
  </si>
  <si>
    <t>VIRGEN DEL CARMEN</t>
  </si>
  <si>
    <t>MIGUEL PRO</t>
  </si>
  <si>
    <t>42019 LASTENIA REJAS DE CASTAÑON</t>
  </si>
  <si>
    <t>SAN JOSE FE Y ALEGRIA 40</t>
  </si>
  <si>
    <t>42196</t>
  </si>
  <si>
    <t>42032 JOSE JOAQUIN INCLAN</t>
  </si>
  <si>
    <t>CEBA - 42218 MARISCAL CACERES</t>
  </si>
  <si>
    <t>FRANCISCO ANTONIO DE ZELA</t>
  </si>
  <si>
    <t>CEBA - CORONEL BOLOGNESI</t>
  </si>
  <si>
    <t>CEBA - 42021 FORTUNATO ZORA CARBAJAL</t>
  </si>
  <si>
    <t>MANUEL FLORES CALVO</t>
  </si>
  <si>
    <t>42088 DON JOSE DE SAN MARTIN</t>
  </si>
  <si>
    <t>SAN MARTIN DE PORRES</t>
  </si>
  <si>
    <t>42223 MANUEL DE MENDIBURU</t>
  </si>
  <si>
    <t>42021 FORTUNATO ZORA CARBAJAL</t>
  </si>
  <si>
    <t>42008 JUANA GONZALES DE PARODI</t>
  </si>
  <si>
    <t>CEBA - JOSE JOAQUIN INCLAN</t>
  </si>
  <si>
    <t>42229</t>
  </si>
  <si>
    <t>42058 OLGA GROHMAN DE BASADRE</t>
  </si>
  <si>
    <t>42060 CRNEL MARCELINO VARELA BARRIOS</t>
  </si>
  <si>
    <t>42052 MIGUEL GRAU SEMINARIO</t>
  </si>
  <si>
    <t>42200 OMAR ZILBERT SALAS</t>
  </si>
  <si>
    <t>42197 VICTOR GUTIERREZ ORDOÑES</t>
  </si>
  <si>
    <t>42065 ROMULO BOLUARTE PONCE DE LEON</t>
  </si>
  <si>
    <t>42251 SIMON BOLIVAR</t>
  </si>
  <si>
    <t>42053 BARTOLOME JULIO ROSPIGLIOSI</t>
  </si>
  <si>
    <t>42073 MARIA PILAR VILLANUEVA B</t>
  </si>
  <si>
    <t>43009 MARIA UGARTECHE DE MACLEAN</t>
  </si>
  <si>
    <t>42015 ZOILA SABEL CACERES</t>
  </si>
  <si>
    <t>42005 JOSE ROSA ARA</t>
  </si>
  <si>
    <t>42002 CARLOS WIESSE</t>
  </si>
  <si>
    <t>42213 HUGO SALAZAR DEL ALCAZAR</t>
  </si>
  <si>
    <t>42207 SAN PEDRO</t>
  </si>
  <si>
    <t>JORGE BASADRE GROHMANN</t>
  </si>
  <si>
    <t>PARROQUIAL CORAZON DE MARIA</t>
  </si>
  <si>
    <t>42022 DR. MODESTO MONTESINOS ZAMALLOA</t>
  </si>
  <si>
    <t>42044 ALFONSO UGARTE</t>
  </si>
  <si>
    <t>42195 WILMA SOTILLO DE BACIGALUPO</t>
  </si>
  <si>
    <t>43005 MODESTO MOLINA</t>
  </si>
  <si>
    <t>42010 SANTISIMA NIÑA MARIA</t>
  </si>
  <si>
    <t>42025 AURELIA ARCE VILDOSO</t>
  </si>
  <si>
    <t>GUILLERMO AUZA ARCE</t>
  </si>
  <si>
    <t>42199 JUAN VELASCO ALVARADO</t>
  </si>
  <si>
    <t>43003 CARLOS ARMANDO LAURA</t>
  </si>
  <si>
    <t>42011 REPUBLICA ARGENTINA</t>
  </si>
  <si>
    <t>43007 LUIS BANCHERO ROSSI</t>
  </si>
  <si>
    <t>42012 REBECA MARTINEZ DE SANCHEZ</t>
  </si>
  <si>
    <t>43001 HERMANOS BARRETO</t>
  </si>
  <si>
    <t>CORAZON DE JESUS</t>
  </si>
  <si>
    <t>42218 MARISCAL CACERES</t>
  </si>
  <si>
    <t>43008 JORGE MARTORELL FLORES</t>
  </si>
  <si>
    <t>42006 SAN FRANCISCO DE ASIS</t>
  </si>
  <si>
    <t>43006 MERCEDES INDACOCHEA</t>
  </si>
  <si>
    <t>42072 CAROLINA FREYRE ARIAS</t>
  </si>
  <si>
    <t>MANUEL A ODRIA</t>
  </si>
  <si>
    <t>42198 VICTOR RAUL HAYA DE LA TORRE</t>
  </si>
  <si>
    <t>CORONEL BOLOGNESI</t>
  </si>
  <si>
    <t>42195 WILMA SOTILLO D. BACIGALUPO</t>
  </si>
  <si>
    <t>MODESTO BASADRE</t>
  </si>
  <si>
    <t>42211 ALFONSO EYZAGUIRRE TARA</t>
  </si>
  <si>
    <t>42017 NEISER G. LLACSA ARCE</t>
  </si>
  <si>
    <t>42245 MICAELA BASTIDAS</t>
  </si>
  <si>
    <t>42250 CESAR COHAILA TAMAYO</t>
  </si>
  <si>
    <t>42023 VICTOR MAYURI CLAUSSEN</t>
  </si>
  <si>
    <t>42013 ROSA DOMINGA PEREZ LIENDO</t>
  </si>
  <si>
    <t>42241 HERMOGENES ARENAS YAÑEZ</t>
  </si>
  <si>
    <t>42020 ALMIRANTE MIGUEL GRAU</t>
  </si>
  <si>
    <t>42021 FORTUNATO ZORA CARVAJAL</t>
  </si>
  <si>
    <t>42016 MAXIMILIANA VELASQUEZ DE SOTILLO</t>
  </si>
  <si>
    <t>42014 JOSE JIMENEZ BORJA</t>
  </si>
  <si>
    <t>42007 LEONCIO PRADO</t>
  </si>
  <si>
    <t>CHAMPAGNAT</t>
  </si>
  <si>
    <t>42036 JUAN MARIA REJAS</t>
  </si>
  <si>
    <t>FELIX Y CAROLINA DE REPETTI</t>
  </si>
  <si>
    <t>MICAELA BASTIDAS</t>
  </si>
  <si>
    <t>JOSE CACERES VERNAL</t>
  </si>
  <si>
    <t>367</t>
  </si>
  <si>
    <t>MADRE DOMITILA LAS COMBES</t>
  </si>
  <si>
    <t>CEBA - CARLOS ARMANDO LAURA</t>
  </si>
  <si>
    <t>CEBA - 42195 WILMA SOTILLO D. BACIGALUPO</t>
  </si>
  <si>
    <t>CEBA - CESAR AUGUSTO COHAILA TAMAYO</t>
  </si>
  <si>
    <t>424 LOURDES VILDOSO DE GAMBETA</t>
  </si>
  <si>
    <t>NOE MOISES DAVALOS YBAÑEZ</t>
  </si>
  <si>
    <t>CEBA - NOE MOISES DAVALOS IBAÑEZ</t>
  </si>
  <si>
    <t>409</t>
  </si>
  <si>
    <t>361</t>
  </si>
  <si>
    <t>350</t>
  </si>
  <si>
    <t>305</t>
  </si>
  <si>
    <t>422</t>
  </si>
  <si>
    <t>42038 MICAELA PAREDES REJAS</t>
  </si>
  <si>
    <t>42062 ATASPACA</t>
  </si>
  <si>
    <t>42063 JOSE MARIA ARGUEDAS ALTAMIRANO</t>
  </si>
  <si>
    <t>42064 ALFONSO UGARTE</t>
  </si>
  <si>
    <t>AGROPECUARIO FRANCISCO LASO</t>
  </si>
  <si>
    <t>42069 SENCCA</t>
  </si>
  <si>
    <t>42222</t>
  </si>
  <si>
    <t>42227 DANIEL ALCIDES CARRION</t>
  </si>
  <si>
    <t>42244 CESAR VALLEJO</t>
  </si>
  <si>
    <t>42246 JOSE OLAYA BALANDRA</t>
  </si>
  <si>
    <t>42068 FRANCISCO LASO</t>
  </si>
  <si>
    <t>427 JESUS DIVINA MISERICORDIA</t>
  </si>
  <si>
    <t>CEBA - JORGE BASADRE GROHMANN</t>
  </si>
  <si>
    <t>42259</t>
  </si>
  <si>
    <t>429 EL SANTO DE LA ESPADA</t>
  </si>
  <si>
    <t>414 VIRGEN DEL ROSARIO</t>
  </si>
  <si>
    <t>406 JEAN PIAGET</t>
  </si>
  <si>
    <t>396 ALFONSO UGARTE</t>
  </si>
  <si>
    <t>378</t>
  </si>
  <si>
    <t>411 NIÑOS DE FATIMA</t>
  </si>
  <si>
    <t>42238 ENRIQUE PALLARDELLE</t>
  </si>
  <si>
    <t>42237 JORGE CHAVEZ</t>
  </si>
  <si>
    <t>JORGE CHAVEZ</t>
  </si>
  <si>
    <t>CEBA - MARIA ROSARIO ARAOZ</t>
  </si>
  <si>
    <t>42256 ESPERANZA MARTINEZ DE LOPEZ</t>
  </si>
  <si>
    <t>42255 SANTA TERESITA DEL NIÑO JESUS</t>
  </si>
  <si>
    <t>426</t>
  </si>
  <si>
    <t>PNP ALFEREZ MARIANO SANTOS MATEOS</t>
  </si>
  <si>
    <t>BEATA ANA ROSA GATTORNO</t>
  </si>
  <si>
    <t>LUIS ALBERTO SANCHEZ</t>
  </si>
  <si>
    <t>43506 JUVENAL UBALDO ORDOÑEZ SALAZAR</t>
  </si>
  <si>
    <t>42257 NUESTRO SEÑOR DE LA MISERICORDIA</t>
  </si>
  <si>
    <t>LOS ANGELITOS</t>
  </si>
  <si>
    <t>42263 VIRGINIA LAZARO VILLAROEL</t>
  </si>
  <si>
    <t>42261 NUEVO COPARE</t>
  </si>
  <si>
    <t>435 LAS COLMENAS</t>
  </si>
  <si>
    <t>43505 GUSTAVO PONS MUZZO</t>
  </si>
  <si>
    <t>CEBA - LUIS ALBERTO SANCHEZ</t>
  </si>
  <si>
    <t>DR. JOSE ANTONIO ENCINAS FRANCO</t>
  </si>
  <si>
    <t>SANTA CRUZ</t>
  </si>
  <si>
    <t>42067</t>
  </si>
  <si>
    <t>MIGUEL GRAU</t>
  </si>
  <si>
    <t>LOS CARIÑOSITOS</t>
  </si>
  <si>
    <t>437</t>
  </si>
  <si>
    <t>TRAVESURAS</t>
  </si>
  <si>
    <t>312 JESUS NAZARENO</t>
  </si>
  <si>
    <t>358 NIÑO SALVADOR</t>
  </si>
  <si>
    <t>43004 JUSTO ARIAS ARAGUEZ</t>
  </si>
  <si>
    <t>FEDERICO BARRETO</t>
  </si>
  <si>
    <t>397 SAN FRANCISCO</t>
  </si>
  <si>
    <t>405 NAZARENO</t>
  </si>
  <si>
    <t>42253 GERARDO ARIAS COPAJA</t>
  </si>
  <si>
    <t>CORONEL GREGORIO ALBARRACIN LANCHIPA</t>
  </si>
  <si>
    <t>CEBA - CRISTO REY DEL NIÑO Y ADOLESCENTE</t>
  </si>
  <si>
    <t>441</t>
  </si>
  <si>
    <t>440</t>
  </si>
  <si>
    <t>442</t>
  </si>
  <si>
    <t>ABEJITAS</t>
  </si>
  <si>
    <t>POLLITOS</t>
  </si>
  <si>
    <t>ARCO IRIS B</t>
  </si>
  <si>
    <t>CONEJITOS</t>
  </si>
  <si>
    <t>PATITOS B</t>
  </si>
  <si>
    <t>OSITOS</t>
  </si>
  <si>
    <t>OVEJITAS</t>
  </si>
  <si>
    <t>ESTRELLITAS</t>
  </si>
  <si>
    <t>CONEJITOS B</t>
  </si>
  <si>
    <t>PATITOS</t>
  </si>
  <si>
    <t>CONEJITOS II</t>
  </si>
  <si>
    <t>ANGELITOS B</t>
  </si>
  <si>
    <t>DIVINO NIÑO JESUS</t>
  </si>
  <si>
    <t>ARDILLITAS</t>
  </si>
  <si>
    <t>MICAELES</t>
  </si>
  <si>
    <t>RATONCITOS</t>
  </si>
  <si>
    <t>ARDILLITAS A</t>
  </si>
  <si>
    <t>ANGELITOS</t>
  </si>
  <si>
    <t>GATITOS</t>
  </si>
  <si>
    <t>PATITOS A</t>
  </si>
  <si>
    <t>CARIÑOSITOS A</t>
  </si>
  <si>
    <t>CARIÑOSITOS B</t>
  </si>
  <si>
    <t>RAYITO DE SOL</t>
  </si>
  <si>
    <t>CISNES</t>
  </si>
  <si>
    <t>OSITOS POOH</t>
  </si>
  <si>
    <t>CARIÑOSITOS</t>
  </si>
  <si>
    <t>CARIÑOSITOS 1</t>
  </si>
  <si>
    <t>PECESITOS</t>
  </si>
  <si>
    <t>ANGELITOS I</t>
  </si>
  <si>
    <t>MARIPOSITAS</t>
  </si>
  <si>
    <t>ENANITOS</t>
  </si>
  <si>
    <t>CANARIOS</t>
  </si>
  <si>
    <t>PALOMITAS</t>
  </si>
  <si>
    <t>ELEFANTITOS</t>
  </si>
  <si>
    <t>LOS OSITOS</t>
  </si>
  <si>
    <t>MARTINCITO</t>
  </si>
  <si>
    <t>LOS AMIGUITOS</t>
  </si>
  <si>
    <t>JESUCITO I</t>
  </si>
  <si>
    <t>JESUCITO II</t>
  </si>
  <si>
    <t>LOS CHIQUITINES</t>
  </si>
  <si>
    <t>LOS ENANITOS</t>
  </si>
  <si>
    <t>TIMOTEOS</t>
  </si>
  <si>
    <t>LOS RATONCITOS</t>
  </si>
  <si>
    <t>LOS PITUFOS</t>
  </si>
  <si>
    <t>LEONCITOS</t>
  </si>
  <si>
    <t>LOS DELFINES</t>
  </si>
  <si>
    <t>CARITAS FELICES A</t>
  </si>
  <si>
    <t>CARITAS FELICES B</t>
  </si>
  <si>
    <t>GIRASOL A</t>
  </si>
  <si>
    <t>CARRUSEL B</t>
  </si>
  <si>
    <t>GIRASOL B</t>
  </si>
  <si>
    <t>ANGELITOS A</t>
  </si>
  <si>
    <t>RAYITOS DE SOL</t>
  </si>
  <si>
    <t>CARRUSEL A</t>
  </si>
  <si>
    <t>POLLITOS A</t>
  </si>
  <si>
    <t>POLLITOS B</t>
  </si>
  <si>
    <t>GOTITAS DE MIEL A</t>
  </si>
  <si>
    <t>GOTITAS DE MIEL B</t>
  </si>
  <si>
    <t>OSITOS A</t>
  </si>
  <si>
    <t>OSITOS B</t>
  </si>
  <si>
    <t>FRESITAS</t>
  </si>
  <si>
    <t>ARCO IRIS A</t>
  </si>
  <si>
    <t>CONEJITOS A</t>
  </si>
  <si>
    <t>RAYITOS DE SOL A</t>
  </si>
  <si>
    <t>RAYITOS DE SOL B</t>
  </si>
  <si>
    <t>GARFIELD Y SUS AMIGOS</t>
  </si>
  <si>
    <t>ANGEL DE LA GUARDA</t>
  </si>
  <si>
    <t>PERICOTITOS A</t>
  </si>
  <si>
    <t>PERICOTITOS B</t>
  </si>
  <si>
    <t>GORRIONCITOS</t>
  </si>
  <si>
    <t>FRANCISCO BOLOGNESI</t>
  </si>
  <si>
    <t>GUSTAVO PINTO</t>
  </si>
  <si>
    <t>VICTORIA</t>
  </si>
  <si>
    <t>LEONCIO PRADO</t>
  </si>
  <si>
    <t>CORONEL MENDOZA</t>
  </si>
  <si>
    <t>JILGUERITOS</t>
  </si>
  <si>
    <t>LEONCITOS A</t>
  </si>
  <si>
    <t>GIRASOLES</t>
  </si>
  <si>
    <t>TORTUGUITAS</t>
  </si>
  <si>
    <t>PITUFITOS</t>
  </si>
  <si>
    <t>TIGRESITOS</t>
  </si>
  <si>
    <t>ABEJITAS I</t>
  </si>
  <si>
    <t>ANGELITOS II</t>
  </si>
  <si>
    <t>RAYITO DE LUZ I</t>
  </si>
  <si>
    <t>RAYITO DE LUZ II</t>
  </si>
  <si>
    <t>ABEJITAS II</t>
  </si>
  <si>
    <t>GIRASOLES A</t>
  </si>
  <si>
    <t>ANGELITOS C</t>
  </si>
  <si>
    <t>GIRASOLES B</t>
  </si>
  <si>
    <t>RAFAELES</t>
  </si>
  <si>
    <t>QUERUBINES</t>
  </si>
  <si>
    <t>GABRIELITOS</t>
  </si>
  <si>
    <t>MIGUELITOS</t>
  </si>
  <si>
    <t>JESUCITOS</t>
  </si>
  <si>
    <t>CERAFINES</t>
  </si>
  <si>
    <t>MI CASITA</t>
  </si>
  <si>
    <t>443 SANTA TERESITA</t>
  </si>
  <si>
    <t>445 HUGO SALAZAR DEL ALCAZAR</t>
  </si>
  <si>
    <t>446</t>
  </si>
  <si>
    <t>447</t>
  </si>
  <si>
    <t>448</t>
  </si>
  <si>
    <t>449 EDUARDO PEREZ GAMBOA</t>
  </si>
  <si>
    <t>450</t>
  </si>
  <si>
    <t>451</t>
  </si>
  <si>
    <t>452</t>
  </si>
  <si>
    <t>453</t>
  </si>
  <si>
    <t>454</t>
  </si>
  <si>
    <t>455</t>
  </si>
  <si>
    <t>456 EL CARMELO DE MARIA</t>
  </si>
  <si>
    <t>457</t>
  </si>
  <si>
    <t>43507</t>
  </si>
  <si>
    <t>NENITOS</t>
  </si>
  <si>
    <t>459</t>
  </si>
  <si>
    <t>460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</si>
  <si>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</si>
  <si>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</si>
  <si>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</si>
  <si>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</si>
  <si>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</si>
  <si>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</si>
  <si>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</si>
  <si>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</si>
  <si>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</si>
  <si>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</si>
  <si>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</si>
  <si>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</si>
  <si>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</si>
  <si>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</si>
  <si>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</si>
  <si>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</si>
  <si>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DELFINES</t>
  </si>
  <si>
    <t>CANGURITOS</t>
  </si>
  <si>
    <t>CARACOLITOS</t>
  </si>
  <si>
    <t>CONEJITOS I</t>
  </si>
  <si>
    <t>PEQUEÑOS TRIUNFADORES</t>
  </si>
  <si>
    <t>GIRASOLES C</t>
  </si>
  <si>
    <t>GATITOS A</t>
  </si>
  <si>
    <t>GATITOS B</t>
  </si>
  <si>
    <t>DIVINO NIÑO</t>
  </si>
  <si>
    <t>NENITOS II</t>
  </si>
  <si>
    <t>JUANITO PINTO</t>
  </si>
  <si>
    <t>LUCERITOS</t>
  </si>
  <si>
    <t>RAYITOS DE LUZ</t>
  </si>
  <si>
    <t>COAR TACNA</t>
  </si>
  <si>
    <t>481</t>
  </si>
  <si>
    <t>478</t>
  </si>
  <si>
    <t>479</t>
  </si>
  <si>
    <t>480</t>
  </si>
  <si>
    <t>482</t>
  </si>
  <si>
    <t>483</t>
  </si>
  <si>
    <t>NUEVA GENERACION</t>
  </si>
  <si>
    <t>484</t>
  </si>
  <si>
    <t>LOS ANGELES</t>
  </si>
  <si>
    <t>GOTITAS DE AMOR</t>
  </si>
  <si>
    <t>LAS ESTRELLITAS</t>
  </si>
  <si>
    <t>GOTITAS DE TERNURA</t>
  </si>
  <si>
    <t>DUENDECITOS</t>
  </si>
  <si>
    <t>NARANJITAS</t>
  </si>
  <si>
    <t>LOS EXPLORADORES</t>
  </si>
  <si>
    <t>LOS PEQUEÑOS UNIVERSITARIOS</t>
  </si>
  <si>
    <t>SAMA GRANDE</t>
  </si>
  <si>
    <t>ALTO BERLIN</t>
  </si>
  <si>
    <t>ALTO POQUERA</t>
  </si>
  <si>
    <t>SECTOR PROTER</t>
  </si>
  <si>
    <t>NUEVO TOMASIRI</t>
  </si>
  <si>
    <t>GRANDES CONSTRUCTORES</t>
  </si>
  <si>
    <t>CARIÑOSITOS II</t>
  </si>
  <si>
    <t>PALMERITAS</t>
  </si>
  <si>
    <t>PINCELES Y COLORES</t>
  </si>
  <si>
    <t>PEQUEÑOS EXPLORADORES</t>
  </si>
  <si>
    <t>SEMILLITAS</t>
  </si>
  <si>
    <t>ANGELITOS D</t>
  </si>
  <si>
    <t>ANGELITOS E</t>
  </si>
  <si>
    <t>TRIUNFADORES</t>
  </si>
  <si>
    <t>PODEROSOS</t>
  </si>
  <si>
    <t>LOS INVENTORES</t>
  </si>
  <si>
    <t>1127273</t>
  </si>
  <si>
    <t>0568949</t>
  </si>
  <si>
    <t>0615088</t>
  </si>
  <si>
    <t>1215144</t>
  </si>
  <si>
    <t>1215342</t>
  </si>
  <si>
    <t>1215292</t>
  </si>
  <si>
    <t>0645838</t>
  </si>
  <si>
    <t>1215052</t>
  </si>
  <si>
    <t>1215730</t>
  </si>
  <si>
    <t>1595750</t>
  </si>
  <si>
    <t>0308536</t>
  </si>
  <si>
    <t>1737715</t>
  </si>
  <si>
    <t>1720234</t>
  </si>
  <si>
    <t>3879261</t>
  </si>
  <si>
    <t>3879262</t>
  </si>
  <si>
    <t>3879263</t>
  </si>
  <si>
    <t>3879264</t>
  </si>
  <si>
    <t>3879265</t>
  </si>
  <si>
    <t>3879266</t>
  </si>
  <si>
    <t>3879271</t>
  </si>
  <si>
    <t>3879272</t>
  </si>
  <si>
    <t>3879276</t>
  </si>
  <si>
    <t>3879281</t>
  </si>
  <si>
    <t>3879288</t>
  </si>
  <si>
    <t>3879289</t>
  </si>
  <si>
    <t>3879291</t>
  </si>
  <si>
    <t>3879292</t>
  </si>
  <si>
    <t>3879294</t>
  </si>
  <si>
    <t>3879297</t>
  </si>
  <si>
    <t>3879298</t>
  </si>
  <si>
    <t>3879903</t>
  </si>
  <si>
    <t>3879904</t>
  </si>
  <si>
    <t>3879906</t>
  </si>
  <si>
    <t>3879907</t>
  </si>
  <si>
    <t>3879908</t>
  </si>
  <si>
    <t>3879909</t>
  </si>
  <si>
    <t>3879910</t>
  </si>
  <si>
    <t>3879930</t>
  </si>
  <si>
    <t>3879931</t>
  </si>
  <si>
    <t>3879932</t>
  </si>
  <si>
    <t>3879938</t>
  </si>
  <si>
    <t>3879940</t>
  </si>
  <si>
    <t>3879942</t>
  </si>
  <si>
    <t>3879944</t>
  </si>
  <si>
    <t>3879946</t>
  </si>
  <si>
    <t>3879948</t>
  </si>
  <si>
    <t>3879950</t>
  </si>
  <si>
    <t>3879951</t>
  </si>
  <si>
    <t>3879953</t>
  </si>
  <si>
    <t>3879955</t>
  </si>
  <si>
    <t>3879956</t>
  </si>
  <si>
    <t>3879957</t>
  </si>
  <si>
    <t>3879958</t>
  </si>
  <si>
    <t>1725308</t>
  </si>
  <si>
    <t>1731496</t>
  </si>
  <si>
    <t>3892554</t>
  </si>
  <si>
    <t xml:space="preserve">DISPENSADOR DE PLASTICO PARA AGUA </t>
  </si>
  <si>
    <t>SILLA FIJA DE PLASTICO</t>
  </si>
  <si>
    <t xml:space="preserve">SILLA FIJA DE PLASTICO CON BRAZOS </t>
  </si>
  <si>
    <t>JUEGO DE PARLANTES PARA COMPUTADORA</t>
  </si>
  <si>
    <t>PROFESOR(ES)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</si>
  <si>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</si>
  <si>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</si>
  <si>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</si>
  <si>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</si>
  <si>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</si>
  <si>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</si>
  <si>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</si>
  <si>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</si>
  <si>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</si>
  <si>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</si>
  <si>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</si>
  <si>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</si>
  <si>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</si>
  <si>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</si>
  <si>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</si>
  <si>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</si>
  <si>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</si>
  <si>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</si>
  <si>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</si>
  <si>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</si>
  <si>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</si>
  <si>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</si>
  <si>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</si>
  <si>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</si>
  <si>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</si>
  <si>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</si>
  <si>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</si>
  <si>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</si>
  <si>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</si>
  <si>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</si>
  <si>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</si>
  <si>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</si>
  <si>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</si>
  <si>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</si>
  <si>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</si>
  <si>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</si>
  <si>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</si>
  <si>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</si>
  <si>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</si>
  <si>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</si>
  <si>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</si>
  <si>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</si>
  <si>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</si>
  <si>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</si>
  <si>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</si>
  <si>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</si>
  <si>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</si>
  <si>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</si>
  <si>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</si>
  <si>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</si>
  <si>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</si>
  <si>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</si>
  <si>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</si>
  <si>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</si>
  <si>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</si>
  <si>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</si>
  <si>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</si>
  <si>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</si>
  <si>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</si>
  <si>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</si>
  <si>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</si>
  <si>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</si>
  <si>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</si>
  <si>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</si>
  <si>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</si>
  <si>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</si>
  <si>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</si>
  <si>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</si>
  <si>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</si>
  <si>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</si>
  <si>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</si>
  <si>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</si>
  <si>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</si>
  <si>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</si>
  <si>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</si>
  <si>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</si>
  <si>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</si>
  <si>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</si>
  <si>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</si>
  <si>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</si>
  <si>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</si>
  <si>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</si>
  <si>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</si>
  <si>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</si>
  <si>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</si>
  <si>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</si>
  <si>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</si>
  <si>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</si>
  <si>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</si>
  <si>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</si>
  <si>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</si>
  <si>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</si>
  <si>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</si>
  <si>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</si>
  <si>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</si>
  <si>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</si>
  <si>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</si>
  <si>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</si>
  <si>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</si>
  <si>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</si>
  <si>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</si>
  <si>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</si>
  <si>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</si>
  <si>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</si>
  <si>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</si>
  <si>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</si>
  <si>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</si>
  <si>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</si>
  <si>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</si>
  <si>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</si>
  <si>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</si>
  <si>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</si>
  <si>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</si>
  <si>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</si>
  <si>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</si>
  <si>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</si>
  <si>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</si>
  <si>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</si>
  <si>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</si>
  <si>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</si>
  <si>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</si>
  <si>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</si>
  <si>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</si>
  <si>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</si>
  <si>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</si>
  <si>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</si>
  <si>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</si>
  <si>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</si>
  <si>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</si>
  <si>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</si>
  <si>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</si>
  <si>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</si>
  <si>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</si>
  <si>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</si>
  <si>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</si>
  <si>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</si>
  <si>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</si>
  <si>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</si>
  <si>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</si>
  <si>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</si>
  <si>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</si>
  <si>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</si>
  <si>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</si>
  <si>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</si>
  <si>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</si>
  <si>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</si>
  <si>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</si>
  <si>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</si>
  <si>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</si>
  <si>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</si>
  <si>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</si>
  <si>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</si>
  <si>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</si>
  <si>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</si>
  <si>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</si>
  <si>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</si>
  <si>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</si>
  <si>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</si>
  <si>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</si>
  <si>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</si>
  <si>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</si>
  <si>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</si>
  <si>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</si>
  <si>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</si>
  <si>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</si>
  <si>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</si>
  <si>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</si>
  <si>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</si>
  <si>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</si>
  <si>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</si>
  <si>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</si>
  <si>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</si>
  <si>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</si>
  <si>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</si>
  <si>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</si>
  <si>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</si>
  <si>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</si>
  <si>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</si>
  <si>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</si>
  <si>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</si>
  <si>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</si>
  <si>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</si>
  <si>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</si>
  <si>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</si>
  <si>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</si>
  <si>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</si>
  <si>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</si>
  <si>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</si>
  <si>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</si>
  <si>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</si>
  <si>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</si>
  <si>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</si>
  <si>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</si>
  <si>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</si>
  <si>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</si>
  <si>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</si>
  <si>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</si>
  <si>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</si>
  <si>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</si>
  <si>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</si>
  <si>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</si>
  <si>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</si>
  <si>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</si>
  <si>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</si>
  <si>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</si>
  <si>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</si>
  <si>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</si>
  <si>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</si>
  <si>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</si>
  <si>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</si>
  <si>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</si>
  <si>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</si>
  <si>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</si>
  <si>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</si>
  <si>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</si>
  <si>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</si>
  <si>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</si>
  <si>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</si>
  <si>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</si>
  <si>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</si>
  <si>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</si>
  <si>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 xml:space="preserve">CÓDIGO MODULAR  O  LOCAL II.EE: </t>
  </si>
  <si>
    <t>SUPRESOR DE PICOS (CHICO)</t>
  </si>
  <si>
    <t>SUPRESOR DE PICOS (GRANDE)</t>
  </si>
  <si>
    <t>TACHO DE MADERA PARA BASURA DE 40 cm DE ALTO APROX.</t>
  </si>
  <si>
    <t xml:space="preserve">MOUSE OPTICO USB TAMAÑO PEQUEÑO PARA LAP TOP </t>
  </si>
  <si>
    <t xml:space="preserve">MOUSE OPTICO CON PUERTO PS2 </t>
  </si>
  <si>
    <t>MOUSE OPTICO</t>
  </si>
  <si>
    <t>TELEFONO de la IE</t>
  </si>
  <si>
    <t xml:space="preserve">BOTIQUIN DE MADERA </t>
  </si>
  <si>
    <t>cod. Modular</t>
  </si>
  <si>
    <t>Número</t>
  </si>
  <si>
    <t>Clasificación</t>
  </si>
  <si>
    <t>Temas que Incluye</t>
  </si>
  <si>
    <t>000</t>
  </si>
  <si>
    <t>Generalidades</t>
  </si>
  <si>
    <t>Obras Generales</t>
  </si>
  <si>
    <t>Enciclopedias, periodismo, bibliotecas, museos</t>
  </si>
  <si>
    <t>001</t>
  </si>
  <si>
    <t>Conocimientos</t>
  </si>
  <si>
    <t xml:space="preserve"> 0 Inicial</t>
  </si>
  <si>
    <t>100</t>
  </si>
  <si>
    <t>Filosofia y Psicología</t>
  </si>
  <si>
    <t>Sentimientos, emociones, valores</t>
  </si>
  <si>
    <t>002</t>
  </si>
  <si>
    <t>El libro</t>
  </si>
  <si>
    <t>200</t>
  </si>
  <si>
    <t>Religión</t>
  </si>
  <si>
    <t>Biblia, cristianismo y otras religiones, mitos</t>
  </si>
  <si>
    <t>003</t>
  </si>
  <si>
    <t>Sistemas</t>
  </si>
  <si>
    <t>300</t>
  </si>
  <si>
    <t>Ciencias Sociales</t>
  </si>
  <si>
    <t>Economía educación, adivinanzas, leyendas, dias feriados</t>
  </si>
  <si>
    <t>004</t>
  </si>
  <si>
    <t>Procesamiento de datos Ciencia de los computadores</t>
  </si>
  <si>
    <t>Lenguaje</t>
  </si>
  <si>
    <t>Diccionario, lenguaje de señas</t>
  </si>
  <si>
    <t>005</t>
  </si>
  <si>
    <t>Programación, programas, datos de computador</t>
  </si>
  <si>
    <t>500</t>
  </si>
  <si>
    <t>Ciencias Naturales</t>
  </si>
  <si>
    <t>Matematicas, plantas, animales, volcanes, huracanes, experimentos, imanes, electricidad</t>
  </si>
  <si>
    <t>006</t>
  </si>
  <si>
    <t>Métodos especiales de computado</t>
  </si>
  <si>
    <t>600</t>
  </si>
  <si>
    <t>Tecnología y ciencias de la Salud</t>
  </si>
  <si>
    <t>Cuerpo humano, medicina, enfermería, inventos, agricultura, crianza de mascotas, carros, trenes, aviones, cocina</t>
  </si>
  <si>
    <t>007</t>
  </si>
  <si>
    <t xml:space="preserve"> 6 Sesto Grado</t>
  </si>
  <si>
    <t>700</t>
  </si>
  <si>
    <t>Arte y Deporte</t>
  </si>
  <si>
    <t>Pintura, fotografia, artesanías, manualidades, dibujo, música, deporte, juegos</t>
  </si>
  <si>
    <t>008</t>
  </si>
  <si>
    <t>800</t>
  </si>
  <si>
    <t>Literatura</t>
  </si>
  <si>
    <t>Poesía, cuentos, novelas, teatro</t>
  </si>
  <si>
    <t>009</t>
  </si>
  <si>
    <t>900</t>
  </si>
  <si>
    <t>Geografía e Historia</t>
  </si>
  <si>
    <t>atlas, mapas, banderas, castillos, biografias, países, grupos étnicos</t>
  </si>
  <si>
    <t>010</t>
  </si>
  <si>
    <t>Bibliografía</t>
  </si>
  <si>
    <t>011</t>
  </si>
  <si>
    <t>Bibliografías</t>
  </si>
  <si>
    <t>012</t>
  </si>
  <si>
    <t>Bibliografías de individuos</t>
  </si>
  <si>
    <t>013</t>
  </si>
  <si>
    <t>De obras por categorías específicas de autores</t>
  </si>
  <si>
    <t>014</t>
  </si>
  <si>
    <t>De obras anónimas y seudónimas</t>
  </si>
  <si>
    <t>015</t>
  </si>
  <si>
    <t>De obras de lugares específico</t>
  </si>
  <si>
    <t>016</t>
  </si>
  <si>
    <t>De obras sobre temas específicos</t>
  </si>
  <si>
    <t>017</t>
  </si>
  <si>
    <t>Catálogos generales por materia</t>
  </si>
  <si>
    <t>018</t>
  </si>
  <si>
    <t>Catálogos ordenados por autor, fecha, etc</t>
  </si>
  <si>
    <t>019</t>
  </si>
  <si>
    <t>Catálogos diccionario</t>
  </si>
  <si>
    <t>020</t>
  </si>
  <si>
    <t>Bibliotecología y ciencias de la información</t>
  </si>
  <si>
    <t>021</t>
  </si>
  <si>
    <t>Relaciones bibliotecarias</t>
  </si>
  <si>
    <t>022</t>
  </si>
  <si>
    <t>Administracion de la planta física</t>
  </si>
  <si>
    <t>023</t>
  </si>
  <si>
    <t>Administración de personal</t>
  </si>
  <si>
    <t>024</t>
  </si>
  <si>
    <t>025</t>
  </si>
  <si>
    <t>Operaciones bibliotecarias</t>
  </si>
  <si>
    <t>026</t>
  </si>
  <si>
    <t>Bibliotecas para temas específicos</t>
  </si>
  <si>
    <t>027</t>
  </si>
  <si>
    <t>Bibliotecas generale</t>
  </si>
  <si>
    <t>028</t>
  </si>
  <si>
    <t>Lectura y uso de otros medios de información</t>
  </si>
  <si>
    <t>029</t>
  </si>
  <si>
    <t>030</t>
  </si>
  <si>
    <t>Obras enciclopédicas generales</t>
  </si>
  <si>
    <t>031</t>
  </si>
  <si>
    <t>Lengua inglesa norteamericana</t>
  </si>
  <si>
    <t>032</t>
  </si>
  <si>
    <t>En inglé</t>
  </si>
  <si>
    <t>033</t>
  </si>
  <si>
    <t>En otras lenguas germánicas</t>
  </si>
  <si>
    <t>034</t>
  </si>
  <si>
    <t>En francés, provenzal, catalán</t>
  </si>
  <si>
    <t>035</t>
  </si>
  <si>
    <t>En italiano, rumano, retorromano</t>
  </si>
  <si>
    <t>036</t>
  </si>
  <si>
    <t>En español y portugués</t>
  </si>
  <si>
    <t>037</t>
  </si>
  <si>
    <t>En lenguas eslav</t>
  </si>
  <si>
    <t>038</t>
  </si>
  <si>
    <t>En lenguas escandinavas</t>
  </si>
  <si>
    <t>039</t>
  </si>
  <si>
    <t xml:space="preserve">En otras lenguas </t>
  </si>
  <si>
    <t>040</t>
  </si>
  <si>
    <t>(No asignado)</t>
  </si>
  <si>
    <t>Dewey, Melvil. (2000. Edición 21.). Sistema de Clasificación Decimal Dewey e Índice Relativo . Bogotá, Colombia: Forest Press, a Division of OCLC Online Computer Library Center,</t>
  </si>
  <si>
    <t>041</t>
  </si>
  <si>
    <t>no asignado)</t>
  </si>
  <si>
    <t>049</t>
  </si>
  <si>
    <t>050</t>
  </si>
  <si>
    <t>Publicaciones seriadas generales</t>
  </si>
  <si>
    <t>051</t>
  </si>
  <si>
    <t>052</t>
  </si>
  <si>
    <t>En inglés</t>
  </si>
  <si>
    <t>053</t>
  </si>
  <si>
    <t>En otra lenguas germánicas</t>
  </si>
  <si>
    <t>054</t>
  </si>
  <si>
    <t>En francés , provenzal, catalán</t>
  </si>
  <si>
    <t>055</t>
  </si>
  <si>
    <t>En italiano, rumano,retorromano</t>
  </si>
  <si>
    <t>056</t>
  </si>
  <si>
    <t>057</t>
  </si>
  <si>
    <t>En lenguas eslavas</t>
  </si>
  <si>
    <t>058</t>
  </si>
  <si>
    <t>En lenguas es candinavas</t>
  </si>
  <si>
    <t>059</t>
  </si>
  <si>
    <t>En otras lenguas</t>
  </si>
  <si>
    <t>060</t>
  </si>
  <si>
    <t>Organizaciones generales y museología</t>
  </si>
  <si>
    <t>061</t>
  </si>
  <si>
    <t>En América del Norte</t>
  </si>
  <si>
    <t>062</t>
  </si>
  <si>
    <t>En las Islas Británicas En Inglaterra.</t>
  </si>
  <si>
    <t>063</t>
  </si>
  <si>
    <t>En Europa Central En Alemania</t>
  </si>
  <si>
    <t>064</t>
  </si>
  <si>
    <t>En Francía y Mónac</t>
  </si>
  <si>
    <t>065</t>
  </si>
  <si>
    <t>En Italia y territorios adyacentes</t>
  </si>
  <si>
    <t>066</t>
  </si>
  <si>
    <t>En la Península Ibérica e islas adyacente</t>
  </si>
  <si>
    <t>067</t>
  </si>
  <si>
    <t>En Europa  Oriental En Rusia</t>
  </si>
  <si>
    <t>068</t>
  </si>
  <si>
    <t>En otras áreas geográfica</t>
  </si>
  <si>
    <t>069</t>
  </si>
  <si>
    <t>Museología (Ciencia de los Museos)</t>
  </si>
  <si>
    <t>070</t>
  </si>
  <si>
    <t>Medios noticiosos, periodísmo, publicación</t>
  </si>
  <si>
    <t>071</t>
  </si>
  <si>
    <t>Periodismo y periódicos en América del Norte</t>
  </si>
  <si>
    <t>072</t>
  </si>
  <si>
    <t>En las Islas Británicas. En Inglaterra</t>
  </si>
  <si>
    <t>073</t>
  </si>
  <si>
    <t>En Europa Central. En Alemania</t>
  </si>
  <si>
    <t>074</t>
  </si>
  <si>
    <t>En Francía y Mónaco</t>
  </si>
  <si>
    <t>075</t>
  </si>
  <si>
    <t>076</t>
  </si>
  <si>
    <t>En Península Ibérica e islas adyacentes</t>
  </si>
  <si>
    <t>077</t>
  </si>
  <si>
    <t>En Europa Oriental. En Rusia</t>
  </si>
  <si>
    <t>078</t>
  </si>
  <si>
    <t>En Escandinavia</t>
  </si>
  <si>
    <t>079</t>
  </si>
  <si>
    <t>En otras áreas geográficas</t>
  </si>
  <si>
    <t>080</t>
  </si>
  <si>
    <t>Colecciones generales</t>
  </si>
  <si>
    <t>081</t>
  </si>
  <si>
    <t>082</t>
  </si>
  <si>
    <t>Colecciones generales en inglés</t>
  </si>
  <si>
    <t>083</t>
  </si>
  <si>
    <t>084</t>
  </si>
  <si>
    <t>085</t>
  </si>
  <si>
    <t>086</t>
  </si>
  <si>
    <t>En  español y portugués</t>
  </si>
  <si>
    <t>087</t>
  </si>
  <si>
    <t>En lenguas eslava</t>
  </si>
  <si>
    <t>088</t>
  </si>
  <si>
    <t>En lenguas escandinava</t>
  </si>
  <si>
    <t>089</t>
  </si>
  <si>
    <t>En lenguas itálicas, helénicas, otraslenguas</t>
  </si>
  <si>
    <t>090</t>
  </si>
  <si>
    <t>Manuscritos y libros raros</t>
  </si>
  <si>
    <t>091</t>
  </si>
  <si>
    <t>Manuscritos</t>
  </si>
  <si>
    <t>092</t>
  </si>
  <si>
    <t>Libros xilográficos</t>
  </si>
  <si>
    <t>093</t>
  </si>
  <si>
    <t>Incunables</t>
  </si>
  <si>
    <t>094</t>
  </si>
  <si>
    <t>Libros impresos</t>
  </si>
  <si>
    <t>095</t>
  </si>
  <si>
    <t>Libros notables por su encuadernación</t>
  </si>
  <si>
    <t>096</t>
  </si>
  <si>
    <t>Libros notables por las ilustraciones</t>
  </si>
  <si>
    <t>097</t>
  </si>
  <si>
    <t>Libros notables por su propietario u origen</t>
  </si>
  <si>
    <t>098</t>
  </si>
  <si>
    <t>Obras prohibidas, falsificaciones, imposturas</t>
  </si>
  <si>
    <t>099</t>
  </si>
  <si>
    <t>Libros notables por su formato</t>
  </si>
  <si>
    <t>Filosofía y Psicología</t>
  </si>
  <si>
    <t>101</t>
  </si>
  <si>
    <t>Teoría de la filosofía</t>
  </si>
  <si>
    <t>102</t>
  </si>
  <si>
    <t>Miscelánea</t>
  </si>
  <si>
    <t>103</t>
  </si>
  <si>
    <t>Diccionarios y enciclopedias</t>
  </si>
  <si>
    <t>104</t>
  </si>
  <si>
    <t>105</t>
  </si>
  <si>
    <t>Publicaciones seriadas</t>
  </si>
  <si>
    <t>106</t>
  </si>
  <si>
    <t>Organizaciones y gerencia</t>
  </si>
  <si>
    <t>107</t>
  </si>
  <si>
    <t>Educación, investigación, temas relacionados</t>
  </si>
  <si>
    <t>108</t>
  </si>
  <si>
    <t>Tratamiento de clases de personas</t>
  </si>
  <si>
    <t>109</t>
  </si>
  <si>
    <t>Tratamiento histórico y colectivo de personas</t>
  </si>
  <si>
    <t>110</t>
  </si>
  <si>
    <t>Metafísica</t>
  </si>
  <si>
    <t>111</t>
  </si>
  <si>
    <t>Ontología</t>
  </si>
  <si>
    <t>112</t>
  </si>
  <si>
    <t>       </t>
  </si>
  <si>
    <t>113</t>
  </si>
  <si>
    <t>Cosmología (Filosofía de la naturaleza)</t>
  </si>
  <si>
    <t>114</t>
  </si>
  <si>
    <t>Espacio</t>
  </si>
  <si>
    <t>115</t>
  </si>
  <si>
    <t>Tiempo</t>
  </si>
  <si>
    <t>116</t>
  </si>
  <si>
    <t>Cambio</t>
  </si>
  <si>
    <t>117</t>
  </si>
  <si>
    <t>Estructura</t>
  </si>
  <si>
    <t>118</t>
  </si>
  <si>
    <t>Fuerza y energía</t>
  </si>
  <si>
    <t>119</t>
  </si>
  <si>
    <t>Número y cantidad</t>
  </si>
  <si>
    <t>120</t>
  </si>
  <si>
    <t>Epistemología, causalidad, género humano</t>
  </si>
  <si>
    <t>121</t>
  </si>
  <si>
    <t>Epistemología (Teorìa del conocimiento)</t>
  </si>
  <si>
    <t>122</t>
  </si>
  <si>
    <t>Causalidad</t>
  </si>
  <si>
    <t>123</t>
  </si>
  <si>
    <t>Determinismo e indeterminismo</t>
  </si>
  <si>
    <t>124</t>
  </si>
  <si>
    <t>Teleología</t>
  </si>
  <si>
    <t>125</t>
  </si>
  <si>
    <t>126</t>
  </si>
  <si>
    <t>El yo</t>
  </si>
  <si>
    <t>127</t>
  </si>
  <si>
    <t>El inconsciente y el subconsciente</t>
  </si>
  <si>
    <t>128</t>
  </si>
  <si>
    <t>Género humano</t>
  </si>
  <si>
    <t>129</t>
  </si>
  <si>
    <t>Origen y destino de las almas individuales</t>
  </si>
  <si>
    <t>130</t>
  </si>
  <si>
    <t>Fenómenos paranormales</t>
  </si>
  <si>
    <t>131</t>
  </si>
  <si>
    <t>Métodos parapsicológicos y ocultos</t>
  </si>
  <si>
    <t>132</t>
  </si>
  <si>
    <t>133</t>
  </si>
  <si>
    <t>Parapsicología y ocultismo</t>
  </si>
  <si>
    <t>134</t>
  </si>
  <si>
    <t>135</t>
  </si>
  <si>
    <t>Sueños y misterios</t>
  </si>
  <si>
    <t>136</t>
  </si>
  <si>
    <t>137</t>
  </si>
  <si>
    <t>Grafología adivinatoria</t>
  </si>
  <si>
    <t>138</t>
  </si>
  <si>
    <t>Fisionomía</t>
  </si>
  <si>
    <t>139</t>
  </si>
  <si>
    <t>Frenología</t>
  </si>
  <si>
    <t>140</t>
  </si>
  <si>
    <t>Escuelas filosóficas específicas</t>
  </si>
  <si>
    <t>141</t>
  </si>
  <si>
    <t>Idealismo y sistemas relacionados</t>
  </si>
  <si>
    <t>142</t>
  </si>
  <si>
    <t>Filosofía crítica</t>
  </si>
  <si>
    <t>143</t>
  </si>
  <si>
    <t>Bergsonìsmo e intuicionismo</t>
  </si>
  <si>
    <t>144</t>
  </si>
  <si>
    <t>Humanismo y sistemas relacionados</t>
  </si>
  <si>
    <t>145</t>
  </si>
  <si>
    <t>Sensacionalismo</t>
  </si>
  <si>
    <t>146</t>
  </si>
  <si>
    <t>Naturalismo y sistemas relacionados</t>
  </si>
  <si>
    <t>147</t>
  </si>
  <si>
    <t>Panteísmo y sistemas relacionados</t>
  </si>
  <si>
    <t>148</t>
  </si>
  <si>
    <t>Eclecticismo, liberalismo, Tradicionalismo</t>
  </si>
  <si>
    <t>149</t>
  </si>
  <si>
    <t>Otros sistemas filosóficos</t>
  </si>
  <si>
    <t>150</t>
  </si>
  <si>
    <t>Psicología</t>
  </si>
  <si>
    <t>151</t>
  </si>
  <si>
    <t>152</t>
  </si>
  <si>
    <t>Percepción,movimiento emociones, impulsos</t>
  </si>
  <si>
    <t>153</t>
  </si>
  <si>
    <t>Procesos mentales e inteligencia</t>
  </si>
  <si>
    <t>154</t>
  </si>
  <si>
    <t>Subconsciente y estados alterados</t>
  </si>
  <si>
    <t>155</t>
  </si>
  <si>
    <t>Psicología diferencial y del desarrollo</t>
  </si>
  <si>
    <t>156</t>
  </si>
  <si>
    <t>Psicología comparada</t>
  </si>
  <si>
    <t>157</t>
  </si>
  <si>
    <t>158</t>
  </si>
  <si>
    <t>Psicología aplicada</t>
  </si>
  <si>
    <t>159</t>
  </si>
  <si>
    <t>160</t>
  </si>
  <si>
    <t>Lógica</t>
  </si>
  <si>
    <t>161</t>
  </si>
  <si>
    <t>Inducción</t>
  </si>
  <si>
    <t>162</t>
  </si>
  <si>
    <t>Deducción</t>
  </si>
  <si>
    <t>163</t>
  </si>
  <si>
    <t>164</t>
  </si>
  <si>
    <t>165</t>
  </si>
  <si>
    <t>Falacias y fuentes de error</t>
  </si>
  <si>
    <t>166</t>
  </si>
  <si>
    <t>Silogismos</t>
  </si>
  <si>
    <t>167</t>
  </si>
  <si>
    <t>Hipótesis</t>
  </si>
  <si>
    <t>168</t>
  </si>
  <si>
    <t>Argumento y persuasión</t>
  </si>
  <si>
    <t>169</t>
  </si>
  <si>
    <t>Analogía</t>
  </si>
  <si>
    <t>170</t>
  </si>
  <si>
    <t>Ética (Filosofía moral)</t>
  </si>
  <si>
    <t>171</t>
  </si>
  <si>
    <t>Sistemas éticos</t>
  </si>
  <si>
    <t>172</t>
  </si>
  <si>
    <t>Ética política</t>
  </si>
  <si>
    <t>173</t>
  </si>
  <si>
    <t>Ética de las relaciones familiares</t>
  </si>
  <si>
    <t>174</t>
  </si>
  <si>
    <t>Ética ocupacional</t>
  </si>
  <si>
    <t>175</t>
  </si>
  <si>
    <t>Ética de la recreación y del tiempo libre</t>
  </si>
  <si>
    <t>176</t>
  </si>
  <si>
    <t>Ética del sexo y la reproducción</t>
  </si>
  <si>
    <t>177</t>
  </si>
  <si>
    <t>Ética de las relaciones sociales</t>
  </si>
  <si>
    <t>178</t>
  </si>
  <si>
    <t>Ética del consumo</t>
  </si>
  <si>
    <t>179</t>
  </si>
  <si>
    <t>Otras normas éticas</t>
  </si>
  <si>
    <t>180</t>
  </si>
  <si>
    <t>Filosofía antigua , medieval, oriental</t>
  </si>
  <si>
    <t>181</t>
  </si>
  <si>
    <t>Filosofía oriental</t>
  </si>
  <si>
    <t>182</t>
  </si>
  <si>
    <t>Filosofías griegas presocráticas</t>
  </si>
  <si>
    <t>183</t>
  </si>
  <si>
    <t>Filosofías sofista y socrática</t>
  </si>
  <si>
    <t>184</t>
  </si>
  <si>
    <t>Filosofía platónica</t>
  </si>
  <si>
    <t>185</t>
  </si>
  <si>
    <t>Filosofía aristotélica</t>
  </si>
  <si>
    <t>186</t>
  </si>
  <si>
    <t>Filosofía escéptica y neoplatónica</t>
  </si>
  <si>
    <t>187</t>
  </si>
  <si>
    <t>Filosofía epicúrea</t>
  </si>
  <si>
    <t>188</t>
  </si>
  <si>
    <t>Filosofía estoica</t>
  </si>
  <si>
    <t>189</t>
  </si>
  <si>
    <t>Filosofía medieval occidental</t>
  </si>
  <si>
    <t>190</t>
  </si>
  <si>
    <t>Filosofía moderna occidental</t>
  </si>
  <si>
    <t>191</t>
  </si>
  <si>
    <t>Filosofía de Estados Unidos y Canadá</t>
  </si>
  <si>
    <t>192</t>
  </si>
  <si>
    <t>Filosofía de las Islas Británicas</t>
  </si>
  <si>
    <t>193</t>
  </si>
  <si>
    <t>Filosofía de Alemania y Austria</t>
  </si>
  <si>
    <t>194</t>
  </si>
  <si>
    <t>Filosofía de Francia</t>
  </si>
  <si>
    <t>195</t>
  </si>
  <si>
    <t>Filosofía de Italia</t>
  </si>
  <si>
    <t>196</t>
  </si>
  <si>
    <t>Filosofía de España y Portugal</t>
  </si>
  <si>
    <t>197</t>
  </si>
  <si>
    <t>Filosofía de la anterior Unión Soviética</t>
  </si>
  <si>
    <t>198</t>
  </si>
  <si>
    <t>Filosofía de Escandinavia</t>
  </si>
  <si>
    <t>199</t>
  </si>
  <si>
    <t>Filosofía de otras áreas geográficas</t>
  </si>
  <si>
    <t>201-2</t>
  </si>
  <si>
    <t>Subdivisiones comunes de la religión</t>
  </si>
  <si>
    <t>210</t>
  </si>
  <si>
    <t>Filosofía y teoría de la Religión</t>
  </si>
  <si>
    <t>211</t>
  </si>
  <si>
    <t>Conceptos de Dios</t>
  </si>
  <si>
    <t>212</t>
  </si>
  <si>
    <t>Existencia, sapiencia, atributos de Dios.</t>
  </si>
  <si>
    <t>213</t>
  </si>
  <si>
    <t>Creación</t>
  </si>
  <si>
    <t>214</t>
  </si>
  <si>
    <t>Teodicea</t>
  </si>
  <si>
    <t>215</t>
  </si>
  <si>
    <t>Ciencia y Religión</t>
  </si>
  <si>
    <t>216</t>
  </si>
  <si>
    <t>217</t>
  </si>
  <si>
    <t>218</t>
  </si>
  <si>
    <t>219</t>
  </si>
  <si>
    <t>220</t>
  </si>
  <si>
    <t>La Biblia</t>
  </si>
  <si>
    <t>221</t>
  </si>
  <si>
    <t>Antiguo Testamento (Tanakh)</t>
  </si>
  <si>
    <t>222</t>
  </si>
  <si>
    <t>Libros históricos del Antiguo Testamento</t>
  </si>
  <si>
    <t>223</t>
  </si>
  <si>
    <t>Libros poéticos del Antiguo Testamento</t>
  </si>
  <si>
    <t>224</t>
  </si>
  <si>
    <t>Libros proféticos del Antiguo Testamento</t>
  </si>
  <si>
    <t>225</t>
  </si>
  <si>
    <t>Nuevo Testamento</t>
  </si>
  <si>
    <t>226</t>
  </si>
  <si>
    <t>Evangelios y Hechos de los Apóstoles</t>
  </si>
  <si>
    <t>227</t>
  </si>
  <si>
    <t>Epístolas</t>
  </si>
  <si>
    <t>228</t>
  </si>
  <si>
    <t>Revelación (Apocalipsis)</t>
  </si>
  <si>
    <t>229</t>
  </si>
  <si>
    <t>Apócrifos y seudoepígrafes</t>
  </si>
  <si>
    <t>230</t>
  </si>
  <si>
    <t>Cristianismo Teología Cristiana</t>
  </si>
  <si>
    <t>231</t>
  </si>
  <si>
    <t>Dios</t>
  </si>
  <si>
    <t>232</t>
  </si>
  <si>
    <t>Jesucristo y su familia</t>
  </si>
  <si>
    <t>234</t>
  </si>
  <si>
    <t>Salvación (soteriología y gracia)</t>
  </si>
  <si>
    <t>235</t>
  </si>
  <si>
    <t>Seres espirituales</t>
  </si>
  <si>
    <t>236</t>
  </si>
  <si>
    <t>Escatología</t>
  </si>
  <si>
    <t>237</t>
  </si>
  <si>
    <t>238</t>
  </si>
  <si>
    <t>Credos y catecismos</t>
  </si>
  <si>
    <t>239</t>
  </si>
  <si>
    <t>Apologética y polémicas</t>
  </si>
  <si>
    <t>240</t>
  </si>
  <si>
    <t>Moral cristiana y teología piadosa</t>
  </si>
  <si>
    <t>241</t>
  </si>
  <si>
    <t>Teología moral</t>
  </si>
  <si>
    <t>242</t>
  </si>
  <si>
    <t>Literatura piadosa</t>
  </si>
  <si>
    <t>243</t>
  </si>
  <si>
    <t>Escritos evangelizadores para individuos</t>
  </si>
  <si>
    <t>244</t>
  </si>
  <si>
    <t>245</t>
  </si>
  <si>
    <t>246</t>
  </si>
  <si>
    <t>Uso del arte en el cristianismo</t>
  </si>
  <si>
    <t>247</t>
  </si>
  <si>
    <t>Mobiliario y artículos eclesiásticos</t>
  </si>
  <si>
    <t>248</t>
  </si>
  <si>
    <t>Experiencia, práctica, vida cristianas</t>
  </si>
  <si>
    <t>249</t>
  </si>
  <si>
    <t>Observancias cristianas en la vida familiar</t>
  </si>
  <si>
    <t>250</t>
  </si>
  <si>
    <t>Órdenes cristianas e iglesia local</t>
  </si>
  <si>
    <t>251</t>
  </si>
  <si>
    <t>Predicación (Homilética)</t>
  </si>
  <si>
    <t>252</t>
  </si>
  <si>
    <t>Textos de sermones</t>
  </si>
  <si>
    <t>253</t>
  </si>
  <si>
    <t>Oficio pastoral (Teología pastoral)</t>
  </si>
  <si>
    <t>254</t>
  </si>
  <si>
    <t>Administración de la parroquia</t>
  </si>
  <si>
    <t>255</t>
  </si>
  <si>
    <t>Congregaciones y órdenes religiosas</t>
  </si>
  <si>
    <t>256</t>
  </si>
  <si>
    <t>257</t>
  </si>
  <si>
    <t>258</t>
  </si>
  <si>
    <t>259</t>
  </si>
  <si>
    <t>Atención pastoral de familias y de personas</t>
  </si>
  <si>
    <t>260</t>
  </si>
  <si>
    <t>Teología social y eclesiástica</t>
  </si>
  <si>
    <t>261</t>
  </si>
  <si>
    <t>Teología social</t>
  </si>
  <si>
    <t>262</t>
  </si>
  <si>
    <t>Eclesiología</t>
  </si>
  <si>
    <t>263</t>
  </si>
  <si>
    <t>Días, épocas, lugares de observancia</t>
  </si>
  <si>
    <t>264</t>
  </si>
  <si>
    <t>Culto público</t>
  </si>
  <si>
    <t>265</t>
  </si>
  <si>
    <t>Sacramentos, otros ritos y ritos</t>
  </si>
  <si>
    <t>266</t>
  </si>
  <si>
    <t>Misiones</t>
  </si>
  <si>
    <t>267</t>
  </si>
  <si>
    <t>Asociaciones para trabajo religioso</t>
  </si>
  <si>
    <t>268</t>
  </si>
  <si>
    <t>Educación religiosa</t>
  </si>
  <si>
    <t>269</t>
  </si>
  <si>
    <t>Renovación espiritual</t>
  </si>
  <si>
    <t>270</t>
  </si>
  <si>
    <t>Historia del cristianismo y de la iglesia cristiana</t>
  </si>
  <si>
    <t>271</t>
  </si>
  <si>
    <t>Órdenes religiosas en la historia de la iglesia</t>
  </si>
  <si>
    <t>272</t>
  </si>
  <si>
    <t>Persecuciones en la historia de la iglesia</t>
  </si>
  <si>
    <t>273</t>
  </si>
  <si>
    <t>Controversias y herejías doctrinales</t>
  </si>
  <si>
    <t>274</t>
  </si>
  <si>
    <t>Historia del cristianismo en Europa</t>
  </si>
  <si>
    <t>275</t>
  </si>
  <si>
    <t>Historia del cristianismo en Asia</t>
  </si>
  <si>
    <t>276</t>
  </si>
  <si>
    <t>Historia del cristianismo en África</t>
  </si>
  <si>
    <t>277</t>
  </si>
  <si>
    <t>Historia del cristianismo en América del Norte</t>
  </si>
  <si>
    <t>278</t>
  </si>
  <si>
    <t>Historia del cristianismo en América del Sur</t>
  </si>
  <si>
    <t>279</t>
  </si>
  <si>
    <t>Historia del cristianismo en otras áreas</t>
  </si>
  <si>
    <t>280</t>
  </si>
  <si>
    <t>Confesiones y sectas cristianas</t>
  </si>
  <si>
    <t>281</t>
  </si>
  <si>
    <t>Iglesia temprana e iglesias orientales</t>
  </si>
  <si>
    <t>282</t>
  </si>
  <si>
    <t>Iglesia Católica Romana</t>
  </si>
  <si>
    <t>283</t>
  </si>
  <si>
    <t>Iglesias anglicanas</t>
  </si>
  <si>
    <t>284</t>
  </si>
  <si>
    <t>Protestantes de origen continental</t>
  </si>
  <si>
    <t>285</t>
  </si>
  <si>
    <t>Iglesias presbiterianas, reformadas, congregacionales</t>
  </si>
  <si>
    <t>286</t>
  </si>
  <si>
    <t>Iglesias bautistas, de los Discípulos de Cristo, adventistas</t>
  </si>
  <si>
    <t>287</t>
  </si>
  <si>
    <t>Iglesias metodistas y relacionadas</t>
  </si>
  <si>
    <t>288</t>
  </si>
  <si>
    <t>289</t>
  </si>
  <si>
    <t>Otras confesiones y sectas</t>
  </si>
  <si>
    <t>290</t>
  </si>
  <si>
    <t>Religión comparada y otras religiones</t>
  </si>
  <si>
    <t>291</t>
  </si>
  <si>
    <t>Religión comparada</t>
  </si>
  <si>
    <t>292</t>
  </si>
  <si>
    <t>Religión clásica (griega y romana)</t>
  </si>
  <si>
    <t>293</t>
  </si>
  <si>
    <t>Religión germánica</t>
  </si>
  <si>
    <t>294</t>
  </si>
  <si>
    <t>Religiones de origen índico</t>
  </si>
  <si>
    <t>295</t>
  </si>
  <si>
    <t>Zoroastrismo (Mazdeísmo, parsismo)</t>
  </si>
  <si>
    <t>296</t>
  </si>
  <si>
    <t>Judaísmo</t>
  </si>
  <si>
    <t>297</t>
  </si>
  <si>
    <t>Islamismo, babismo,fe bahai</t>
  </si>
  <si>
    <t>298</t>
  </si>
  <si>
    <t>299</t>
  </si>
  <si>
    <t>Otras religiones</t>
  </si>
  <si>
    <t>Ciencias sociales</t>
  </si>
  <si>
    <t>301</t>
  </si>
  <si>
    <t>Sociología y antropología</t>
  </si>
  <si>
    <t>302</t>
  </si>
  <si>
    <t>Interacción social</t>
  </si>
  <si>
    <t>303</t>
  </si>
  <si>
    <t>Procesos sociales</t>
  </si>
  <si>
    <t>Factores que afectan el comportamiento social</t>
  </si>
  <si>
    <t>Grupos sociales</t>
  </si>
  <si>
    <t>306</t>
  </si>
  <si>
    <t>Cultura e instituciones</t>
  </si>
  <si>
    <t>307</t>
  </si>
  <si>
    <t>Comunidades</t>
  </si>
  <si>
    <t>308</t>
  </si>
  <si>
    <t>309</t>
  </si>
  <si>
    <t>310</t>
  </si>
  <si>
    <t>Colecciones de estadística general</t>
  </si>
  <si>
    <t>311</t>
  </si>
  <si>
    <t>312</t>
  </si>
  <si>
    <t>313</t>
  </si>
  <si>
    <t>314</t>
  </si>
  <si>
    <t>Estadísticas generales de Europa</t>
  </si>
  <si>
    <t>315</t>
  </si>
  <si>
    <t>Estadísticas generales de Asia</t>
  </si>
  <si>
    <t>316</t>
  </si>
  <si>
    <t>Estadísticas generales de África</t>
  </si>
  <si>
    <t>317</t>
  </si>
  <si>
    <t>Estadísticas generales de América del Norte</t>
  </si>
  <si>
    <t>318</t>
  </si>
  <si>
    <t>Estadísticas generales de América del Sur</t>
  </si>
  <si>
    <t>319</t>
  </si>
  <si>
    <t>Estadísticas generales de otras áreas</t>
  </si>
  <si>
    <t>320</t>
  </si>
  <si>
    <t>Ciencia política</t>
  </si>
  <si>
    <t>321</t>
  </si>
  <si>
    <t>Sistemas de gobiernos y de estados</t>
  </si>
  <si>
    <t>322</t>
  </si>
  <si>
    <t>Relación del estado con grupos organizados</t>
  </si>
  <si>
    <t>323</t>
  </si>
  <si>
    <t>Derechos civiles y políticos</t>
  </si>
  <si>
    <t>324</t>
  </si>
  <si>
    <t>El proceso político</t>
  </si>
  <si>
    <t>325</t>
  </si>
  <si>
    <t>Migración y colonización internacionales</t>
  </si>
  <si>
    <t>326</t>
  </si>
  <si>
    <t>Esclavitud y emancipación</t>
  </si>
  <si>
    <t>327</t>
  </si>
  <si>
    <t>Relaciones internacionales</t>
  </si>
  <si>
    <t>328</t>
  </si>
  <si>
    <t>El proceso legislativo</t>
  </si>
  <si>
    <t>330</t>
  </si>
  <si>
    <t>Economía</t>
  </si>
  <si>
    <t>331</t>
  </si>
  <si>
    <t>Economía laboral</t>
  </si>
  <si>
    <t>332</t>
  </si>
  <si>
    <t>Economía financiera</t>
  </si>
  <si>
    <t>Economía de la tierra y de la energía</t>
  </si>
  <si>
    <t>334</t>
  </si>
  <si>
    <t>Cooperativas</t>
  </si>
  <si>
    <t>335</t>
  </si>
  <si>
    <t>Socialismo y sistemas relacionados</t>
  </si>
  <si>
    <t>336</t>
  </si>
  <si>
    <t>Finanzas públicas</t>
  </si>
  <si>
    <t>337</t>
  </si>
  <si>
    <t>Economía internacional</t>
  </si>
  <si>
    <t>338</t>
  </si>
  <si>
    <t>Producción</t>
  </si>
  <si>
    <t>339</t>
  </si>
  <si>
    <t>Macroeconomía y temas relacionados</t>
  </si>
  <si>
    <t>340</t>
  </si>
  <si>
    <t>Derecho</t>
  </si>
  <si>
    <t>341</t>
  </si>
  <si>
    <t>Derecho internacional</t>
  </si>
  <si>
    <t>342</t>
  </si>
  <si>
    <t>Derecho constitucional y administrativo</t>
  </si>
  <si>
    <t>343</t>
  </si>
  <si>
    <t>Derecho militar, tributario, mercantil, industrial</t>
  </si>
  <si>
    <t>344</t>
  </si>
  <si>
    <t>Derecho laboral, social , educativo, cultural</t>
  </si>
  <si>
    <t>345</t>
  </si>
  <si>
    <t>Derecho penal</t>
  </si>
  <si>
    <t>346</t>
  </si>
  <si>
    <t>Derecho privado</t>
  </si>
  <si>
    <t>347</t>
  </si>
  <si>
    <t>Procedimiento y tribunales civiles</t>
  </si>
  <si>
    <t>348</t>
  </si>
  <si>
    <t>Leyes (Estatutos), reglamentaciones, jurisprudencia</t>
  </si>
  <si>
    <t>349</t>
  </si>
  <si>
    <t>Derecho de jurisdicciones y áreas específicas</t>
  </si>
  <si>
    <t>Administración pública y ciencia militar</t>
  </si>
  <si>
    <t>351</t>
  </si>
  <si>
    <t>Administración pública</t>
  </si>
  <si>
    <t>Consideraciones generales</t>
  </si>
  <si>
    <t>353</t>
  </si>
  <si>
    <t>Campos específicos de administración pública</t>
  </si>
  <si>
    <t>354</t>
  </si>
  <si>
    <t>Administración de la economía y del medio ambiente</t>
  </si>
  <si>
    <t>Ciencia militar</t>
  </si>
  <si>
    <t>Fuerzas y combate de infantería</t>
  </si>
  <si>
    <t>357</t>
  </si>
  <si>
    <t>Fuerzas y combate montados</t>
  </si>
  <si>
    <t>358</t>
  </si>
  <si>
    <t>Fuerzas aéreas y otras fuerzas especializadas</t>
  </si>
  <si>
    <t>359</t>
  </si>
  <si>
    <t>Fuerzas y combate marítimos (navales)</t>
  </si>
  <si>
    <t>360</t>
  </si>
  <si>
    <t>Problemas y servicios sociales; asociaciones</t>
  </si>
  <si>
    <t>Problemas y bienestar sociales en general</t>
  </si>
  <si>
    <t>362</t>
  </si>
  <si>
    <t>Problemas y servicios de bienestar social</t>
  </si>
  <si>
    <t>363</t>
  </si>
  <si>
    <t>Otros problemas y servicios sociales</t>
  </si>
  <si>
    <t>Criminología</t>
  </si>
  <si>
    <t>365</t>
  </si>
  <si>
    <t>Instituciones penales y relacionadas</t>
  </si>
  <si>
    <t>366</t>
  </si>
  <si>
    <t>Asociaciones</t>
  </si>
  <si>
    <t>Clubes de carácter general</t>
  </si>
  <si>
    <t>368</t>
  </si>
  <si>
    <t>Seguros</t>
  </si>
  <si>
    <t>369</t>
  </si>
  <si>
    <t>Clases varias de asociaciones</t>
  </si>
  <si>
    <t>370</t>
  </si>
  <si>
    <t>Educación</t>
  </si>
  <si>
    <t>371</t>
  </si>
  <si>
    <t>Escuelas y actividades; educación especial</t>
  </si>
  <si>
    <t>372</t>
  </si>
  <si>
    <t>Educación primaria</t>
  </si>
  <si>
    <t>373</t>
  </si>
  <si>
    <t>Educación secundaria</t>
  </si>
  <si>
    <t>374</t>
  </si>
  <si>
    <t>Educación de adultos</t>
  </si>
  <si>
    <t>375</t>
  </si>
  <si>
    <t>Currículos</t>
  </si>
  <si>
    <t>Educación superior</t>
  </si>
  <si>
    <t>379</t>
  </si>
  <si>
    <t>Asuntos de política pública en educación</t>
  </si>
  <si>
    <t>Comercio , comunicaciones, transporte</t>
  </si>
  <si>
    <t>381</t>
  </si>
  <si>
    <t>Comercio interno (Comercio doméstico)</t>
  </si>
  <si>
    <t>382</t>
  </si>
  <si>
    <t>Comercio internacional (Comercio exterior)</t>
  </si>
  <si>
    <t>383</t>
  </si>
  <si>
    <t>Comunicación postal</t>
  </si>
  <si>
    <t>384</t>
  </si>
  <si>
    <t>Comunicaciones. Telecomunicación</t>
  </si>
  <si>
    <t>385</t>
  </si>
  <si>
    <t>Transporte ferroviario</t>
  </si>
  <si>
    <t>386</t>
  </si>
  <si>
    <t>Transporte por vía acuática interior y en transbordador</t>
  </si>
  <si>
    <t>387</t>
  </si>
  <si>
    <t>Transporte acuático , aéreo, espacial</t>
  </si>
  <si>
    <t>388</t>
  </si>
  <si>
    <t>Transporte. Transporte terrestre</t>
  </si>
  <si>
    <t>389</t>
  </si>
  <si>
    <t>Metrología y estandarización</t>
  </si>
  <si>
    <t>390</t>
  </si>
  <si>
    <t>Costumbres, etiqueta, folclore</t>
  </si>
  <si>
    <t>391</t>
  </si>
  <si>
    <t>Traje y apariencia personal</t>
  </si>
  <si>
    <t>392</t>
  </si>
  <si>
    <t>Costumbres del ciclo de vida y de la vida doméstica</t>
  </si>
  <si>
    <t>393</t>
  </si>
  <si>
    <t>Costumbres mortuorias</t>
  </si>
  <si>
    <t>394</t>
  </si>
  <si>
    <t>Costumbres generales</t>
  </si>
  <si>
    <t>395</t>
  </si>
  <si>
    <t>Etiquetas (Modales)</t>
  </si>
  <si>
    <t>396</t>
  </si>
  <si>
    <t>397</t>
  </si>
  <si>
    <t>398</t>
  </si>
  <si>
    <t>Folclore</t>
  </si>
  <si>
    <t>399</t>
  </si>
  <si>
    <t>Costumbres de guerra y diplomática</t>
  </si>
  <si>
    <t>Lenguas</t>
  </si>
  <si>
    <t>401</t>
  </si>
  <si>
    <t>Filosofía y teoría</t>
  </si>
  <si>
    <t>402</t>
  </si>
  <si>
    <t>403</t>
  </si>
  <si>
    <t>404</t>
  </si>
  <si>
    <t>Temas especiales</t>
  </si>
  <si>
    <t>405</t>
  </si>
  <si>
    <t>406</t>
  </si>
  <si>
    <t>Educación, investigacion, temas relacionados</t>
  </si>
  <si>
    <t>408</t>
  </si>
  <si>
    <t>Tratamiento geográfico y de personas</t>
  </si>
  <si>
    <t>410</t>
  </si>
  <si>
    <t>Lingüística</t>
  </si>
  <si>
    <t>411</t>
  </si>
  <si>
    <t>Sistemas de escritura</t>
  </si>
  <si>
    <t>412</t>
  </si>
  <si>
    <t>Etimología</t>
  </si>
  <si>
    <t>413</t>
  </si>
  <si>
    <t>Diccionarios</t>
  </si>
  <si>
    <t>414</t>
  </si>
  <si>
    <t>Fonología y fonética</t>
  </si>
  <si>
    <t>415</t>
  </si>
  <si>
    <t>Gramática</t>
  </si>
  <si>
    <t>416</t>
  </si>
  <si>
    <t>417</t>
  </si>
  <si>
    <t>Dialectología y lingüística histórica</t>
  </si>
  <si>
    <t>418</t>
  </si>
  <si>
    <t>Uso estándar Lingüística aplicada</t>
  </si>
  <si>
    <t>Lenguaje verbal no hablado ni escrito</t>
  </si>
  <si>
    <t>Inglés e inglés antigüo</t>
  </si>
  <si>
    <t>421</t>
  </si>
  <si>
    <t>Sistemas de escritura y fonología ingleses</t>
  </si>
  <si>
    <t>Etimología inglesa</t>
  </si>
  <si>
    <t>423</t>
  </si>
  <si>
    <t>Diccionarios de inglés</t>
  </si>
  <si>
    <t>424</t>
  </si>
  <si>
    <t>425</t>
  </si>
  <si>
    <t>Gramática inglesa</t>
  </si>
  <si>
    <t>427</t>
  </si>
  <si>
    <t>Variaciones de la lengua inglesa</t>
  </si>
  <si>
    <t>428</t>
  </si>
  <si>
    <t>Uso del inglés estándar</t>
  </si>
  <si>
    <t>429</t>
  </si>
  <si>
    <t>Inglés antigüo (Anglosajón)</t>
  </si>
  <si>
    <t>430</t>
  </si>
  <si>
    <t>Lenguas germánicas. Alemán</t>
  </si>
  <si>
    <t>431</t>
  </si>
  <si>
    <t>Sistemas de escritura y fonología alemanes</t>
  </si>
  <si>
    <t>432</t>
  </si>
  <si>
    <t>Etimología alemana</t>
  </si>
  <si>
    <t>433</t>
  </si>
  <si>
    <t>Diccionarios de alemán</t>
  </si>
  <si>
    <t>434</t>
  </si>
  <si>
    <t>435</t>
  </si>
  <si>
    <t>Gramática alemana</t>
  </si>
  <si>
    <t>436</t>
  </si>
  <si>
    <t>Variaciones de la lengua alemana</t>
  </si>
  <si>
    <t>438</t>
  </si>
  <si>
    <t>Uso del alemán estándar</t>
  </si>
  <si>
    <t>439</t>
  </si>
  <si>
    <t>Otras lenguas germánicas</t>
  </si>
  <si>
    <t>Lenguas romances. Francés</t>
  </si>
  <si>
    <t>Sistemas de escritura y fonología franceses</t>
  </si>
  <si>
    <t>Etimología francesa</t>
  </si>
  <si>
    <t>443</t>
  </si>
  <si>
    <t>Diccionarios de francés</t>
  </si>
  <si>
    <t>444</t>
  </si>
  <si>
    <t>445</t>
  </si>
  <si>
    <t>Gramática francesa</t>
  </si>
  <si>
    <t>Variaciones de la lengua francesa</t>
  </si>
  <si>
    <t>Uso del francés estándar</t>
  </si>
  <si>
    <t>449</t>
  </si>
  <si>
    <t>Provenzal y catalán</t>
  </si>
  <si>
    <t>Italiano, rumano, retorromano</t>
  </si>
  <si>
    <t>Sistema de escritura y fonología italianos</t>
  </si>
  <si>
    <t>Etimología italiana</t>
  </si>
  <si>
    <t>Diccionario de italiano</t>
  </si>
  <si>
    <t>Gramática italiana</t>
  </si>
  <si>
    <t>456</t>
  </si>
  <si>
    <t>Variaciones de la lengua italiana</t>
  </si>
  <si>
    <t>458</t>
  </si>
  <si>
    <t>Uso del italiano estándar</t>
  </si>
  <si>
    <t>Rumano y retorromano</t>
  </si>
  <si>
    <t>Lenguas española y portuguesa</t>
  </si>
  <si>
    <t>461</t>
  </si>
  <si>
    <t>Sistemas de escritura y fonología españoles</t>
  </si>
  <si>
    <t>Etimología española</t>
  </si>
  <si>
    <t>Diccionario de español</t>
  </si>
  <si>
    <t>Gramática española</t>
  </si>
  <si>
    <t>Variaciones de la lengua española</t>
  </si>
  <si>
    <t>Uso del español estándar</t>
  </si>
  <si>
    <t>Portugués</t>
  </si>
  <si>
    <t>Lenguas itálicas. Latín</t>
  </si>
  <si>
    <t>Escritura y fonología latinas clásicas</t>
  </si>
  <si>
    <t>Etimología latina clásica</t>
  </si>
  <si>
    <t>Diccionarios de latín clásico</t>
  </si>
  <si>
    <t>Gramática latina clásica</t>
  </si>
  <si>
    <t>Latín antiguo, posclásico, vulgar</t>
  </si>
  <si>
    <t>Uso del latín clásico</t>
  </si>
  <si>
    <t>Otras lenguas itálicas</t>
  </si>
  <si>
    <t>Lenguas helénicas. Griego clásico</t>
  </si>
  <si>
    <t>Escritura y fonología griegas clásicas</t>
  </si>
  <si>
    <t>Etimología griega clásica</t>
  </si>
  <si>
    <t>Diccionarios de griego clásico</t>
  </si>
  <si>
    <t>485</t>
  </si>
  <si>
    <t>Gramática griega clásica</t>
  </si>
  <si>
    <t>486</t>
  </si>
  <si>
    <t>487</t>
  </si>
  <si>
    <t>Griego preclásico y posclásico</t>
  </si>
  <si>
    <t>488</t>
  </si>
  <si>
    <t>Uso del griego clásico</t>
  </si>
  <si>
    <t>489</t>
  </si>
  <si>
    <t>Otras lenguas helénicas</t>
  </si>
  <si>
    <t>490</t>
  </si>
  <si>
    <t>Otras lenguas</t>
  </si>
  <si>
    <t>491</t>
  </si>
  <si>
    <t>Lenguas indoeuropeas orientales y célticas</t>
  </si>
  <si>
    <t>492</t>
  </si>
  <si>
    <t>Lenguas afroasiáticas. Semíticas</t>
  </si>
  <si>
    <t>493</t>
  </si>
  <si>
    <t>Lenguas afroasiáticas no semíticas</t>
  </si>
  <si>
    <t>494</t>
  </si>
  <si>
    <t>Lenguas altaicas, urálicas, hiperbóreas, dravídicas</t>
  </si>
  <si>
    <t>495</t>
  </si>
  <si>
    <t>Lenguas del Asia oriental y sudoriental</t>
  </si>
  <si>
    <t>496</t>
  </si>
  <si>
    <t>Lenguas africanas</t>
  </si>
  <si>
    <t>497</t>
  </si>
  <si>
    <t>Lenguas nativas norteamericanas</t>
  </si>
  <si>
    <t>498</t>
  </si>
  <si>
    <t>Lenguas nativas sudamericanas</t>
  </si>
  <si>
    <t>499</t>
  </si>
  <si>
    <t>Lenguas austronesias y otras</t>
  </si>
  <si>
    <t>Ciencias naturales y matemáticas</t>
  </si>
  <si>
    <t>501</t>
  </si>
  <si>
    <t>502</t>
  </si>
  <si>
    <t>503</t>
  </si>
  <si>
    <t>504</t>
  </si>
  <si>
    <t>505</t>
  </si>
  <si>
    <t>506</t>
  </si>
  <si>
    <t>Organización y gerencia</t>
  </si>
  <si>
    <t>507</t>
  </si>
  <si>
    <t>508</t>
  </si>
  <si>
    <t>Historia natural</t>
  </si>
  <si>
    <t>509</t>
  </si>
  <si>
    <t>Tratamiento histórico , geográfico , de personas</t>
  </si>
  <si>
    <t>510</t>
  </si>
  <si>
    <t>Matemáticas</t>
  </si>
  <si>
    <t>511</t>
  </si>
  <si>
    <t>Principios generales de las matemáticas</t>
  </si>
  <si>
    <t>512</t>
  </si>
  <si>
    <t>Álgebra, teoría de los números</t>
  </si>
  <si>
    <t>513</t>
  </si>
  <si>
    <t>Aritmética</t>
  </si>
  <si>
    <t>514</t>
  </si>
  <si>
    <t>Topología</t>
  </si>
  <si>
    <t>515</t>
  </si>
  <si>
    <t>Análisis</t>
  </si>
  <si>
    <t>516</t>
  </si>
  <si>
    <t>Geometría</t>
  </si>
  <si>
    <t>517</t>
  </si>
  <si>
    <t>518</t>
  </si>
  <si>
    <t>519</t>
  </si>
  <si>
    <t>Probabilidades y matemáticas aplicadas</t>
  </si>
  <si>
    <t>520</t>
  </si>
  <si>
    <t>Astronomía y ciencias afines</t>
  </si>
  <si>
    <t>521</t>
  </si>
  <si>
    <t>Mecánica celeste</t>
  </si>
  <si>
    <t>522</t>
  </si>
  <si>
    <t>Técnicas , equipo, materiales</t>
  </si>
  <si>
    <t>523</t>
  </si>
  <si>
    <t>Cuerpos y fenómenos celestes específicos</t>
  </si>
  <si>
    <t>524</t>
  </si>
  <si>
    <t>525</t>
  </si>
  <si>
    <t>La tierrra (Geografía astronómica)</t>
  </si>
  <si>
    <t>526</t>
  </si>
  <si>
    <t>Geografía matemática</t>
  </si>
  <si>
    <t>527</t>
  </si>
  <si>
    <t>Navegación celeste</t>
  </si>
  <si>
    <t>528</t>
  </si>
  <si>
    <t>Efemérides</t>
  </si>
  <si>
    <t>529</t>
  </si>
  <si>
    <t>Cronología</t>
  </si>
  <si>
    <t>530</t>
  </si>
  <si>
    <t>Física</t>
  </si>
  <si>
    <t>531</t>
  </si>
  <si>
    <t>Mecánica clásica. Mecánica de sólidos</t>
  </si>
  <si>
    <t>532</t>
  </si>
  <si>
    <t>Mecánica de fluidos. Mecánica de líquidos</t>
  </si>
  <si>
    <t>533</t>
  </si>
  <si>
    <t>Neumática (Mecánica de gases)</t>
  </si>
  <si>
    <t>534</t>
  </si>
  <si>
    <t>Sonido y vibraciones relacionadas</t>
  </si>
  <si>
    <t>535</t>
  </si>
  <si>
    <t>Luz y fenómenos parafóticos</t>
  </si>
  <si>
    <t>536</t>
  </si>
  <si>
    <t>Calor</t>
  </si>
  <si>
    <t>537</t>
  </si>
  <si>
    <t>Electricidad y electrónica</t>
  </si>
  <si>
    <t>538</t>
  </si>
  <si>
    <t>Magnetismo</t>
  </si>
  <si>
    <t>539</t>
  </si>
  <si>
    <t>Física moderna</t>
  </si>
  <si>
    <t>540</t>
  </si>
  <si>
    <t>Química y ciencias afines</t>
  </si>
  <si>
    <t>541</t>
  </si>
  <si>
    <t>Química física y teórica</t>
  </si>
  <si>
    <t>542</t>
  </si>
  <si>
    <t>Técnicas, equipo, materiales</t>
  </si>
  <si>
    <t>543</t>
  </si>
  <si>
    <t>Química analítica</t>
  </si>
  <si>
    <t>544</t>
  </si>
  <si>
    <t>Análisis cualitativo</t>
  </si>
  <si>
    <t>545</t>
  </si>
  <si>
    <t>Análisis cuantitativo</t>
  </si>
  <si>
    <t>546</t>
  </si>
  <si>
    <t>Química inorgánica</t>
  </si>
  <si>
    <t>547</t>
  </si>
  <si>
    <t>Química orgánica</t>
  </si>
  <si>
    <t>548</t>
  </si>
  <si>
    <t>Cristalografía</t>
  </si>
  <si>
    <t>549</t>
  </si>
  <si>
    <t>Mineralogía</t>
  </si>
  <si>
    <t>550</t>
  </si>
  <si>
    <t>Ciencias de la tierra</t>
  </si>
  <si>
    <t>551</t>
  </si>
  <si>
    <t>Geología, hidrología, meteorología</t>
  </si>
  <si>
    <t>552</t>
  </si>
  <si>
    <t>Petrología</t>
  </si>
  <si>
    <t>553</t>
  </si>
  <si>
    <t>Geología económica</t>
  </si>
  <si>
    <t>554</t>
  </si>
  <si>
    <t>Ciencias de la tierra de Europa</t>
  </si>
  <si>
    <t>555</t>
  </si>
  <si>
    <t>Ciencias de la tierra de Asia</t>
  </si>
  <si>
    <t>556</t>
  </si>
  <si>
    <t>Ciencias de la tierra de África</t>
  </si>
  <si>
    <t>557</t>
  </si>
  <si>
    <t>Ciencias de la tierra de América del Norte</t>
  </si>
  <si>
    <t>558</t>
  </si>
  <si>
    <t>Ciencias de la tierra de América del Sur</t>
  </si>
  <si>
    <t>559</t>
  </si>
  <si>
    <t>Ciencias de la tierra de otras áreas</t>
  </si>
  <si>
    <t>560</t>
  </si>
  <si>
    <t>Paleontología. Paleozoología</t>
  </si>
  <si>
    <t>561</t>
  </si>
  <si>
    <t>Paleobotánica; microorganismos fósiles</t>
  </si>
  <si>
    <t>562</t>
  </si>
  <si>
    <t>Invertebrados fósiles</t>
  </si>
  <si>
    <t>563</t>
  </si>
  <si>
    <t>Otros invertebrados fósiles</t>
  </si>
  <si>
    <t>564</t>
  </si>
  <si>
    <t>Mollusca (Moluscos) y Molluscoidea (Moluscoideos) fósiles</t>
  </si>
  <si>
    <t>565</t>
  </si>
  <si>
    <t>Arthropoda (Artrópodos) fósiles</t>
  </si>
  <si>
    <t>566</t>
  </si>
  <si>
    <t>Chordata (Cordados) fósiles</t>
  </si>
  <si>
    <t>567</t>
  </si>
  <si>
    <t>Vertebrados fósiles de sangre fría</t>
  </si>
  <si>
    <t>568</t>
  </si>
  <si>
    <t>Aves (Pájaros) fósiles</t>
  </si>
  <si>
    <t>569</t>
  </si>
  <si>
    <t>Mammalia (Mamíferos) fósiles</t>
  </si>
  <si>
    <t>570</t>
  </si>
  <si>
    <t>Ciencias de la vida. Biología</t>
  </si>
  <si>
    <t>571</t>
  </si>
  <si>
    <t>Fisiología y temas relacionados</t>
  </si>
  <si>
    <t>572</t>
  </si>
  <si>
    <t>Bioquímica</t>
  </si>
  <si>
    <t>573</t>
  </si>
  <si>
    <t>Sistemas específicos en animales</t>
  </si>
  <si>
    <t>574</t>
  </si>
  <si>
    <t>575</t>
  </si>
  <si>
    <t>Partes específicas de y sistemas en plantas</t>
  </si>
  <si>
    <t>576</t>
  </si>
  <si>
    <t>Genética y evolución</t>
  </si>
  <si>
    <t>577</t>
  </si>
  <si>
    <t>Ecología</t>
  </si>
  <si>
    <t>578</t>
  </si>
  <si>
    <t>Historia natural de los organismos</t>
  </si>
  <si>
    <t>579</t>
  </si>
  <si>
    <t>Microorganismos, hongos, algas</t>
  </si>
  <si>
    <t>580</t>
  </si>
  <si>
    <t>Plantas</t>
  </si>
  <si>
    <t>581</t>
  </si>
  <si>
    <t>Temas específicos en historia natural</t>
  </si>
  <si>
    <t>582</t>
  </si>
  <si>
    <t>Plantas destacadas por características y flores</t>
  </si>
  <si>
    <t>583</t>
  </si>
  <si>
    <t>Magnoliosida (Dicotiledóneas)</t>
  </si>
  <si>
    <t>584</t>
  </si>
  <si>
    <t>Liliopsida (Monocotiledóneas)</t>
  </si>
  <si>
    <t>585</t>
  </si>
  <si>
    <t>Pinophyta (Gimnospermas). Coniferales (Coníferas)</t>
  </si>
  <si>
    <t>586</t>
  </si>
  <si>
    <t>Cryptogamia (Criptógamas, Plantas sin semillas)</t>
  </si>
  <si>
    <t>587</t>
  </si>
  <si>
    <t>Pteridophyta (Pteridofitas, Plantas vasculares sin semillas)</t>
  </si>
  <si>
    <t>588</t>
  </si>
  <si>
    <t>Bryophyta (Briofitas)</t>
  </si>
  <si>
    <t>589</t>
  </si>
  <si>
    <t>590</t>
  </si>
  <si>
    <t>Animales</t>
  </si>
  <si>
    <t>591</t>
  </si>
  <si>
    <t>592</t>
  </si>
  <si>
    <t>Invertebrados</t>
  </si>
  <si>
    <t>593</t>
  </si>
  <si>
    <t>Invertebrados marinos y del litoral</t>
  </si>
  <si>
    <t>594</t>
  </si>
  <si>
    <t>Mollusca (Moluscos) y Molluscoidea (Moluscoideos)</t>
  </si>
  <si>
    <t>595</t>
  </si>
  <si>
    <t>Arthropoda (Artrópodos)</t>
  </si>
  <si>
    <t>596</t>
  </si>
  <si>
    <t>Chordata (Cordados)</t>
  </si>
  <si>
    <t>597</t>
  </si>
  <si>
    <t>Vertebrados de sangre fría. Pisces (Peces)</t>
  </si>
  <si>
    <t>598</t>
  </si>
  <si>
    <t>Aves (Pájaros)</t>
  </si>
  <si>
    <t>599</t>
  </si>
  <si>
    <t>Mammalia (Mamíferos)</t>
  </si>
  <si>
    <t>Tecnología (Ciencias aplicadas)</t>
  </si>
  <si>
    <t>601</t>
  </si>
  <si>
    <t>602</t>
  </si>
  <si>
    <t>603</t>
  </si>
  <si>
    <t>604</t>
  </si>
  <si>
    <t>605</t>
  </si>
  <si>
    <t>606</t>
  </si>
  <si>
    <t>Organizaciones</t>
  </si>
  <si>
    <t>607</t>
  </si>
  <si>
    <t>608</t>
  </si>
  <si>
    <t>Invenciones y patentes</t>
  </si>
  <si>
    <t>609</t>
  </si>
  <si>
    <t>Tratamiento histórico, geográfico de personas</t>
  </si>
  <si>
    <t>610</t>
  </si>
  <si>
    <t>Ciencias médicas. Medicina</t>
  </si>
  <si>
    <t>611</t>
  </si>
  <si>
    <t>Anatomía humana, citología, histología</t>
  </si>
  <si>
    <t>612</t>
  </si>
  <si>
    <t>Fisiología humana</t>
  </si>
  <si>
    <t>613</t>
  </si>
  <si>
    <t>Promoción de la salud</t>
  </si>
  <si>
    <t>614</t>
  </si>
  <si>
    <t>Incidencia y prevención de la enfermedad</t>
  </si>
  <si>
    <t>615</t>
  </si>
  <si>
    <t>Farmacología y terapéutica</t>
  </si>
  <si>
    <t>616</t>
  </si>
  <si>
    <t>Enfermedades</t>
  </si>
  <si>
    <t>617</t>
  </si>
  <si>
    <t>Cirugía y especialidades médicas relacionadas</t>
  </si>
  <si>
    <t>618</t>
  </si>
  <si>
    <t>Ginecología y otras especialidades médicas</t>
  </si>
  <si>
    <t>619</t>
  </si>
  <si>
    <t>Medicína experimental</t>
  </si>
  <si>
    <t>620</t>
  </si>
  <si>
    <t>Ingeniería y operaciones afines</t>
  </si>
  <si>
    <t>621</t>
  </si>
  <si>
    <t>Física aplicada</t>
  </si>
  <si>
    <t>622</t>
  </si>
  <si>
    <t>Minería y operaciones relacionadas</t>
  </si>
  <si>
    <t>623</t>
  </si>
  <si>
    <t>Ingeniería militar y náutica</t>
  </si>
  <si>
    <t>624</t>
  </si>
  <si>
    <t>Ingeniería civil</t>
  </si>
  <si>
    <t>625</t>
  </si>
  <si>
    <t>Ingeniería de ferrocarriles y de carretera</t>
  </si>
  <si>
    <t>626</t>
  </si>
  <si>
    <t>627</t>
  </si>
  <si>
    <t>Ingeniería hidráulica</t>
  </si>
  <si>
    <t>628</t>
  </si>
  <si>
    <t>Ingeniería sanitaria y municipal</t>
  </si>
  <si>
    <t>629</t>
  </si>
  <si>
    <t>Otras ramas de la ingeniería</t>
  </si>
  <si>
    <t>630</t>
  </si>
  <si>
    <t>Agricultura y tecnologías relacionadas</t>
  </si>
  <si>
    <t>631</t>
  </si>
  <si>
    <t>632</t>
  </si>
  <si>
    <t>Lesiones, enfermedades, plagas vegetales</t>
  </si>
  <si>
    <t>633</t>
  </si>
  <si>
    <t>Cultivos de campo y de plantación</t>
  </si>
  <si>
    <t>634</t>
  </si>
  <si>
    <t>Huertos, frutas, silvicultura</t>
  </si>
  <si>
    <t>635</t>
  </si>
  <si>
    <t>Cultívos hortículas (Horticultura)</t>
  </si>
  <si>
    <t>636</t>
  </si>
  <si>
    <t>Producción animal (Zootecnia)</t>
  </si>
  <si>
    <t>637</t>
  </si>
  <si>
    <t>Procesamiento lechero y productos relacionados</t>
  </si>
  <si>
    <t>638</t>
  </si>
  <si>
    <t>Cultivo de insectos</t>
  </si>
  <si>
    <t>639</t>
  </si>
  <si>
    <t>Caza, pesca, conservación</t>
  </si>
  <si>
    <t>640</t>
  </si>
  <si>
    <t>Economía doméstica y vida familiar</t>
  </si>
  <si>
    <t>641</t>
  </si>
  <si>
    <t>Alimentos y bebidas</t>
  </si>
  <si>
    <t>642</t>
  </si>
  <si>
    <t>Comidas y servicios a la mesa</t>
  </si>
  <si>
    <t>643</t>
  </si>
  <si>
    <t>Vivienda y equipo de la casa</t>
  </si>
  <si>
    <t>644</t>
  </si>
  <si>
    <t>Servicios de la casa</t>
  </si>
  <si>
    <t>645</t>
  </si>
  <si>
    <t>Dotaciones de la casa</t>
  </si>
  <si>
    <t>646</t>
  </si>
  <si>
    <t>Costura, vestuario, vida personal</t>
  </si>
  <si>
    <t>647</t>
  </si>
  <si>
    <t>Gerencia de viviendas públicas</t>
  </si>
  <si>
    <t>648</t>
  </si>
  <si>
    <t>Cuidado de la casa</t>
  </si>
  <si>
    <t>649</t>
  </si>
  <si>
    <t>Crianza de niños y atención domiciliaria de personas</t>
  </si>
  <si>
    <t>650</t>
  </si>
  <si>
    <t>Gerencia y servicios auxiliares</t>
  </si>
  <si>
    <t>651</t>
  </si>
  <si>
    <t>Servicios de oficina</t>
  </si>
  <si>
    <t>652</t>
  </si>
  <si>
    <t>Procesos de comunicación escrita</t>
  </si>
  <si>
    <t>653</t>
  </si>
  <si>
    <t>Taquigrafía</t>
  </si>
  <si>
    <t>654</t>
  </si>
  <si>
    <t>655</t>
  </si>
  <si>
    <t>656</t>
  </si>
  <si>
    <t>657</t>
  </si>
  <si>
    <t>Contabilidad</t>
  </si>
  <si>
    <t>658</t>
  </si>
  <si>
    <t>Gerencia general</t>
  </si>
  <si>
    <t>659</t>
  </si>
  <si>
    <t>Publicidad</t>
  </si>
  <si>
    <t>660</t>
  </si>
  <si>
    <t>Ingeniería química</t>
  </si>
  <si>
    <t>661</t>
  </si>
  <si>
    <t>Tecnología de químicos industriales</t>
  </si>
  <si>
    <t>662</t>
  </si>
  <si>
    <t>Explosivos, combustibles, productos relacionados</t>
  </si>
  <si>
    <t>663</t>
  </si>
  <si>
    <t>Tecnología de bebidas</t>
  </si>
  <si>
    <t>664</t>
  </si>
  <si>
    <t>Tecnología de alimentos</t>
  </si>
  <si>
    <t>665</t>
  </si>
  <si>
    <t>Aceites, grasas, ceras, gases industriales</t>
  </si>
  <si>
    <t>666</t>
  </si>
  <si>
    <t>Cerámica y tecnologías afines</t>
  </si>
  <si>
    <t>667</t>
  </si>
  <si>
    <t>Tecnología de la limpieza, del color, del revestimiento</t>
  </si>
  <si>
    <t>668</t>
  </si>
  <si>
    <t>Tecnología de otros productos orgánicos</t>
  </si>
  <si>
    <t>669</t>
  </si>
  <si>
    <t>Metalurgia</t>
  </si>
  <si>
    <t>670</t>
  </si>
  <si>
    <t>Manufactura</t>
  </si>
  <si>
    <t>671</t>
  </si>
  <si>
    <t>Metalistería y productos metálicos</t>
  </si>
  <si>
    <t>672</t>
  </si>
  <si>
    <t>Hierro, acero, otras aleaciones ferrosas</t>
  </si>
  <si>
    <t>673</t>
  </si>
  <si>
    <t>Metales no ferrosos</t>
  </si>
  <si>
    <t>674</t>
  </si>
  <si>
    <t>Procesamiento de madera aserrada, productos de madera, corchos</t>
  </si>
  <si>
    <t>675</t>
  </si>
  <si>
    <t>Procesamiento del cuero y de la piel</t>
  </si>
  <si>
    <t>676</t>
  </si>
  <si>
    <t>Tecnología de la pulpa y del papel</t>
  </si>
  <si>
    <t>677</t>
  </si>
  <si>
    <t>Textiles</t>
  </si>
  <si>
    <t>678</t>
  </si>
  <si>
    <t>Elastómeros y productos elastoméricos</t>
  </si>
  <si>
    <t>679</t>
  </si>
  <si>
    <t>Otros productos de materiales específicos</t>
  </si>
  <si>
    <t>680</t>
  </si>
  <si>
    <t>Manufactura para usos específicos</t>
  </si>
  <si>
    <t>681</t>
  </si>
  <si>
    <t>Instrumentos de precisión y otros dispositivos</t>
  </si>
  <si>
    <t>682</t>
  </si>
  <si>
    <t>Trabajo de forja pequeña (Herrería)</t>
  </si>
  <si>
    <t>683</t>
  </si>
  <si>
    <t>Ferretería y aparatos de la casa</t>
  </si>
  <si>
    <t>684</t>
  </si>
  <si>
    <t>Muebles y talleres de hogar</t>
  </si>
  <si>
    <t>685</t>
  </si>
  <si>
    <t>Artículos de cuero, de piel, productos relacionados</t>
  </si>
  <si>
    <t>686</t>
  </si>
  <si>
    <t>Imprenta y actividades relacionadas</t>
  </si>
  <si>
    <t>687</t>
  </si>
  <si>
    <t>Vestuario y accesorios</t>
  </si>
  <si>
    <t>688</t>
  </si>
  <si>
    <t>Otros productos acabados y empaques</t>
  </si>
  <si>
    <t>689</t>
  </si>
  <si>
    <t>690</t>
  </si>
  <si>
    <t>Construcción</t>
  </si>
  <si>
    <t>691</t>
  </si>
  <si>
    <t>Materiales de construcción</t>
  </si>
  <si>
    <t>692</t>
  </si>
  <si>
    <t>Prácticas auxiliares de construcción</t>
  </si>
  <si>
    <t>693</t>
  </si>
  <si>
    <t>Materiales y propósitos específicos</t>
  </si>
  <si>
    <t>694</t>
  </si>
  <si>
    <t>Construcción en madera Carpintería</t>
  </si>
  <si>
    <t>695</t>
  </si>
  <si>
    <t>Cubiertas para techos</t>
  </si>
  <si>
    <t>696</t>
  </si>
  <si>
    <t>Servicios públicos</t>
  </si>
  <si>
    <t>697</t>
  </si>
  <si>
    <t>Calefacción, ventilación, aire acondicionado</t>
  </si>
  <si>
    <t>698</t>
  </si>
  <si>
    <t>Acabado detallado</t>
  </si>
  <si>
    <t>699</t>
  </si>
  <si>
    <t>Las artes. Bellas artes y artes decorativas</t>
  </si>
  <si>
    <t>701</t>
  </si>
  <si>
    <t>Filosofía de las bellas artes y artes decorativas</t>
  </si>
  <si>
    <t>702</t>
  </si>
  <si>
    <t>Miscelánea de las bellas artes y artes decorativas</t>
  </si>
  <si>
    <t>703</t>
  </si>
  <si>
    <t>Diccionarios de las bellas artes y artes decorativas</t>
  </si>
  <si>
    <t>704</t>
  </si>
  <si>
    <t>Temas especiales de las bellas artes y artes decorativas</t>
  </si>
  <si>
    <t>705</t>
  </si>
  <si>
    <t>Publicaciones seriadas de las bellas artes y artes decorativas</t>
  </si>
  <si>
    <t>706</t>
  </si>
  <si>
    <t>707</t>
  </si>
  <si>
    <t>708</t>
  </si>
  <si>
    <t>Galerías, museos, colecciones privadas</t>
  </si>
  <si>
    <t>709</t>
  </si>
  <si>
    <t>Tratamiento histórico, geográfico, de personas</t>
  </si>
  <si>
    <t>710</t>
  </si>
  <si>
    <t>Urbanismo y arte paisajístico</t>
  </si>
  <si>
    <t>711</t>
  </si>
  <si>
    <t>Planificación del espacio (Urbanismo)</t>
  </si>
  <si>
    <t>712</t>
  </si>
  <si>
    <t>Arquitectura paisajística</t>
  </si>
  <si>
    <t>713</t>
  </si>
  <si>
    <t>Arquitectura paisajística de las vías de tráfico</t>
  </si>
  <si>
    <t>714</t>
  </si>
  <si>
    <t>Elementos acuáticos</t>
  </si>
  <si>
    <t>715</t>
  </si>
  <si>
    <t>Plantas leñosas</t>
  </si>
  <si>
    <t>716</t>
  </si>
  <si>
    <t>Plantas herbáceas</t>
  </si>
  <si>
    <t>717</t>
  </si>
  <si>
    <t>Estructuras en arquitectura paisajística</t>
  </si>
  <si>
    <t>718</t>
  </si>
  <si>
    <t>Diseño paisajístico de cementerios</t>
  </si>
  <si>
    <t>719</t>
  </si>
  <si>
    <t>Paisajes naturales</t>
  </si>
  <si>
    <t>720</t>
  </si>
  <si>
    <t>Arquitectura</t>
  </si>
  <si>
    <t>721</t>
  </si>
  <si>
    <t>Estructura arquitectónica</t>
  </si>
  <si>
    <t>722</t>
  </si>
  <si>
    <t>Arquitectura hasta ca. 300</t>
  </si>
  <si>
    <t>723</t>
  </si>
  <si>
    <t>Arquitectura desde ca. 300 hasta 1399</t>
  </si>
  <si>
    <t>724</t>
  </si>
  <si>
    <t>Arquitectura desde 1400</t>
  </si>
  <si>
    <t>725</t>
  </si>
  <si>
    <t>Estructuras públicas</t>
  </si>
  <si>
    <t>726</t>
  </si>
  <si>
    <t>Edificios para propósitos religiosos</t>
  </si>
  <si>
    <t>727</t>
  </si>
  <si>
    <t>Edificios para educación e investigación</t>
  </si>
  <si>
    <t>728</t>
  </si>
  <si>
    <t>Edificios residenciales y relacionados</t>
  </si>
  <si>
    <t>729</t>
  </si>
  <si>
    <t>Diseño y decoración</t>
  </si>
  <si>
    <t>730</t>
  </si>
  <si>
    <t>Artes plásticas. Escultura</t>
  </si>
  <si>
    <t>731</t>
  </si>
  <si>
    <t>Procesos, formas, temas de la escultura</t>
  </si>
  <si>
    <t>732</t>
  </si>
  <si>
    <t>Escultura hasta ca. 500</t>
  </si>
  <si>
    <t>733</t>
  </si>
  <si>
    <t>Escultura griega, etrusca, romana</t>
  </si>
  <si>
    <t>734</t>
  </si>
  <si>
    <t>Escultura desde ca. 500 hasta 1399</t>
  </si>
  <si>
    <t>735</t>
  </si>
  <si>
    <t>Escultura desde 1400</t>
  </si>
  <si>
    <t>736</t>
  </si>
  <si>
    <t>Talla y tallados</t>
  </si>
  <si>
    <t>737</t>
  </si>
  <si>
    <t>Numismática y sigilografía</t>
  </si>
  <si>
    <t>738</t>
  </si>
  <si>
    <t>Artes cerámicas</t>
  </si>
  <si>
    <t>739</t>
  </si>
  <si>
    <t>Metalistería artística</t>
  </si>
  <si>
    <t>740</t>
  </si>
  <si>
    <t>Dibujo y artes decorativas</t>
  </si>
  <si>
    <t>741</t>
  </si>
  <si>
    <t>Dibujo y dibujos</t>
  </si>
  <si>
    <t>742</t>
  </si>
  <si>
    <t>Perspectiva</t>
  </si>
  <si>
    <t>743</t>
  </si>
  <si>
    <t>Dibujo y dibujos por tema</t>
  </si>
  <si>
    <t>744</t>
  </si>
  <si>
    <t>745</t>
  </si>
  <si>
    <t>Artes decorativas</t>
  </si>
  <si>
    <t>746</t>
  </si>
  <si>
    <t>Artes textiles</t>
  </si>
  <si>
    <t>747</t>
  </si>
  <si>
    <t>Decoración de interiores</t>
  </si>
  <si>
    <t>748</t>
  </si>
  <si>
    <t>Vidrio</t>
  </si>
  <si>
    <t>749</t>
  </si>
  <si>
    <t>Muebles y accesorios</t>
  </si>
  <si>
    <t>750</t>
  </si>
  <si>
    <t>Pintura y pinturas</t>
  </si>
  <si>
    <t>751</t>
  </si>
  <si>
    <t>Técnicas, equipo, materiales, formas</t>
  </si>
  <si>
    <t>752</t>
  </si>
  <si>
    <t>Color</t>
  </si>
  <si>
    <t>753</t>
  </si>
  <si>
    <t>Simbolismo, alegoría, mitología, leyenda</t>
  </si>
  <si>
    <t>754</t>
  </si>
  <si>
    <t>Pintura de género</t>
  </si>
  <si>
    <t>755</t>
  </si>
  <si>
    <t>756</t>
  </si>
  <si>
    <t>757</t>
  </si>
  <si>
    <t>Figuras humanas</t>
  </si>
  <si>
    <t>758</t>
  </si>
  <si>
    <t>Otros temas</t>
  </si>
  <si>
    <t>759</t>
  </si>
  <si>
    <t>760</t>
  </si>
  <si>
    <t>Artes gráficas. Arte de grabar y grabados</t>
  </si>
  <si>
    <t>761</t>
  </si>
  <si>
    <t>Procesos en relieve (impresión de planchas de madera)</t>
  </si>
  <si>
    <t>762</t>
  </si>
  <si>
    <t>763</t>
  </si>
  <si>
    <t>Procesos litográficos (planográficos)</t>
  </si>
  <si>
    <t>764</t>
  </si>
  <si>
    <t>Cromolitografía y serigrafía</t>
  </si>
  <si>
    <t>765</t>
  </si>
  <si>
    <t>Grabado en metal</t>
  </si>
  <si>
    <t>766</t>
  </si>
  <si>
    <t>Media tinta, aguatinta, procesos relacionados</t>
  </si>
  <si>
    <t>767</t>
  </si>
  <si>
    <t>Aguafuerte, grabados a punta seca</t>
  </si>
  <si>
    <t>768</t>
  </si>
  <si>
    <t>769</t>
  </si>
  <si>
    <t>Grabados</t>
  </si>
  <si>
    <t>770</t>
  </si>
  <si>
    <t>Fotografía y fotografías</t>
  </si>
  <si>
    <t>771</t>
  </si>
  <si>
    <t>Técnicas, equipo y materiales</t>
  </si>
  <si>
    <t>772</t>
  </si>
  <si>
    <t>Procesos con sales metálicas</t>
  </si>
  <si>
    <t>773</t>
  </si>
  <si>
    <t>Procesos de pigmentación de la impresión</t>
  </si>
  <si>
    <t>774</t>
  </si>
  <si>
    <t>Holografía</t>
  </si>
  <si>
    <t>775</t>
  </si>
  <si>
    <t>776</t>
  </si>
  <si>
    <t>777</t>
  </si>
  <si>
    <t>778</t>
  </si>
  <si>
    <t>Campos y clases de fotografía</t>
  </si>
  <si>
    <t>779</t>
  </si>
  <si>
    <t>Fotografías</t>
  </si>
  <si>
    <t>780</t>
  </si>
  <si>
    <t>Música</t>
  </si>
  <si>
    <t>781</t>
  </si>
  <si>
    <t>Principios generales y formas musicales</t>
  </si>
  <si>
    <t>782</t>
  </si>
  <si>
    <t>Música vocal</t>
  </si>
  <si>
    <t>783</t>
  </si>
  <si>
    <t>Música para voces individuales La voz</t>
  </si>
  <si>
    <t>784</t>
  </si>
  <si>
    <t>Instrumentos y conjuntos instrumentales</t>
  </si>
  <si>
    <t>785</t>
  </si>
  <si>
    <t>Conjuntos con un solo instrumento por parte</t>
  </si>
  <si>
    <t>786</t>
  </si>
  <si>
    <t>Instrumentos de teclado y otros</t>
  </si>
  <si>
    <t>787</t>
  </si>
  <si>
    <t>Instrumentos de cuerda (Cordófonos)</t>
  </si>
  <si>
    <t>788</t>
  </si>
  <si>
    <t>Instrumentos de viento (Acrófonos)</t>
  </si>
  <si>
    <t>789</t>
  </si>
  <si>
    <t>790</t>
  </si>
  <si>
    <t>Artes recreativas y de la actualización</t>
  </si>
  <si>
    <t>791</t>
  </si>
  <si>
    <t>Representaciones públicas</t>
  </si>
  <si>
    <t>792</t>
  </si>
  <si>
    <t>Presentaciones escénicas</t>
  </si>
  <si>
    <t>793</t>
  </si>
  <si>
    <t>Juegos y diversiones bajo techo</t>
  </si>
  <si>
    <t>794</t>
  </si>
  <si>
    <t>Juegos de destreza bajo techo</t>
  </si>
  <si>
    <t>795</t>
  </si>
  <si>
    <t>Juegos de suerte</t>
  </si>
  <si>
    <t>796</t>
  </si>
  <si>
    <t>Deportes y juegos atléticos y al aire libre</t>
  </si>
  <si>
    <t>797</t>
  </si>
  <si>
    <t>Deportes acuáticos y aéreos</t>
  </si>
  <si>
    <t>798</t>
  </si>
  <si>
    <t>Deportes ecuestres y carreras de animales</t>
  </si>
  <si>
    <t>799</t>
  </si>
  <si>
    <t>Pesca, caza, tiro</t>
  </si>
  <si>
    <t>Literatura y retórica</t>
  </si>
  <si>
    <t>801</t>
  </si>
  <si>
    <t>802</t>
  </si>
  <si>
    <t>803</t>
  </si>
  <si>
    <t>804</t>
  </si>
  <si>
    <t>805</t>
  </si>
  <si>
    <t>806</t>
  </si>
  <si>
    <t>807</t>
  </si>
  <si>
    <t>808</t>
  </si>
  <si>
    <t>Retórica y colecciones de literatura</t>
  </si>
  <si>
    <t>809</t>
  </si>
  <si>
    <t>Historia, descripción, crítica</t>
  </si>
  <si>
    <t>810</t>
  </si>
  <si>
    <t>Literatura norteamericana en inglés</t>
  </si>
  <si>
    <t>811</t>
  </si>
  <si>
    <t>Poesía norteamericana en inglés</t>
  </si>
  <si>
    <t>812</t>
  </si>
  <si>
    <t>Teatro norteamericano en inglés</t>
  </si>
  <si>
    <t>813</t>
  </si>
  <si>
    <t>Novelística norteamericana en inglés</t>
  </si>
  <si>
    <t>814</t>
  </si>
  <si>
    <t>Ensayos norteamericanos en inglés</t>
  </si>
  <si>
    <t>815</t>
  </si>
  <si>
    <t>Discursos norteamericanos en inglés</t>
  </si>
  <si>
    <t>816</t>
  </si>
  <si>
    <t>Cartas norteamericanas en inglés</t>
  </si>
  <si>
    <t>817</t>
  </si>
  <si>
    <t>Humor y sátira norteamericanos en inglés</t>
  </si>
  <si>
    <t>818</t>
  </si>
  <si>
    <t>Escritos varios norteamericanos</t>
  </si>
  <si>
    <t>819</t>
  </si>
  <si>
    <t>820</t>
  </si>
  <si>
    <t>Literatura inglesa e inglesa antigua</t>
  </si>
  <si>
    <t>821</t>
  </si>
  <si>
    <t>Poesía inglesa</t>
  </si>
  <si>
    <t>822</t>
  </si>
  <si>
    <t>Teatro inglés</t>
  </si>
  <si>
    <t>823</t>
  </si>
  <si>
    <t>Novelística inglesa</t>
  </si>
  <si>
    <t>824</t>
  </si>
  <si>
    <t>Ensayos ingleses</t>
  </si>
  <si>
    <t>825</t>
  </si>
  <si>
    <t>Discursos ingleses</t>
  </si>
  <si>
    <t>826</t>
  </si>
  <si>
    <t>Cartas inglesas</t>
  </si>
  <si>
    <t>827</t>
  </si>
  <si>
    <t>Humor y sátira ingleses</t>
  </si>
  <si>
    <t>828</t>
  </si>
  <si>
    <t>Escritos varios ingleses</t>
  </si>
  <si>
    <t>829</t>
  </si>
  <si>
    <t>Literatura inglesa antigüa (anglosajona)</t>
  </si>
  <si>
    <t>830</t>
  </si>
  <si>
    <t>Literatura de las lenguas germánicas</t>
  </si>
  <si>
    <t>831</t>
  </si>
  <si>
    <t>Poesía alemana</t>
  </si>
  <si>
    <t>832</t>
  </si>
  <si>
    <t>Teatro alemán</t>
  </si>
  <si>
    <t>833</t>
  </si>
  <si>
    <t>Novelística alemana</t>
  </si>
  <si>
    <t>834</t>
  </si>
  <si>
    <t>Ensayos alemanes</t>
  </si>
  <si>
    <t>835</t>
  </si>
  <si>
    <t>Discursos alemanes</t>
  </si>
  <si>
    <t>836</t>
  </si>
  <si>
    <t>Cartas alemanas</t>
  </si>
  <si>
    <t>837</t>
  </si>
  <si>
    <t>Humor y sátira alemanes</t>
  </si>
  <si>
    <t>838</t>
  </si>
  <si>
    <t>Escritos varios alemanes</t>
  </si>
  <si>
    <t>839</t>
  </si>
  <si>
    <t>Otras literaturas germánicas</t>
  </si>
  <si>
    <t>840</t>
  </si>
  <si>
    <t>Literatura de las lenguas romances</t>
  </si>
  <si>
    <t>841</t>
  </si>
  <si>
    <t>Poesía francesa</t>
  </si>
  <si>
    <t>842</t>
  </si>
  <si>
    <t>Teatro francés</t>
  </si>
  <si>
    <t>843</t>
  </si>
  <si>
    <t>Novelística francesa</t>
  </si>
  <si>
    <t>844</t>
  </si>
  <si>
    <t>Ensayos franceses</t>
  </si>
  <si>
    <t>845</t>
  </si>
  <si>
    <t>Discursos franceses</t>
  </si>
  <si>
    <t>846</t>
  </si>
  <si>
    <t>Cartas francesas</t>
  </si>
  <si>
    <t>847</t>
  </si>
  <si>
    <t>Humor y sátira franceses</t>
  </si>
  <si>
    <t>848</t>
  </si>
  <si>
    <t>Escritos varios franceses</t>
  </si>
  <si>
    <t>849</t>
  </si>
  <si>
    <t>Literaturas provenzal y catalana</t>
  </si>
  <si>
    <t>850</t>
  </si>
  <si>
    <t>Literaturas italiana, rumana, retorromana</t>
  </si>
  <si>
    <t>851</t>
  </si>
  <si>
    <t>Poesía italiana</t>
  </si>
  <si>
    <t>852</t>
  </si>
  <si>
    <t>Teatro italiano</t>
  </si>
  <si>
    <t>853</t>
  </si>
  <si>
    <t>Novelística italiana</t>
  </si>
  <si>
    <t>854</t>
  </si>
  <si>
    <t>Ensayos italianos</t>
  </si>
  <si>
    <t>855</t>
  </si>
  <si>
    <t>Discursos italianos</t>
  </si>
  <si>
    <t>856</t>
  </si>
  <si>
    <t>Cartas italianas</t>
  </si>
  <si>
    <t>857</t>
  </si>
  <si>
    <t>Humor y sátira italianos</t>
  </si>
  <si>
    <t>858</t>
  </si>
  <si>
    <t>Escritos varios italianos</t>
  </si>
  <si>
    <t>859</t>
  </si>
  <si>
    <t>Literatura portuguesa</t>
  </si>
  <si>
    <t>860</t>
  </si>
  <si>
    <t>Literatura española y portuguesa</t>
  </si>
  <si>
    <t>861</t>
  </si>
  <si>
    <t>Poesía española</t>
  </si>
  <si>
    <t>862</t>
  </si>
  <si>
    <t>Teatro español</t>
  </si>
  <si>
    <t>863</t>
  </si>
  <si>
    <t>Novelística española</t>
  </si>
  <si>
    <t>864</t>
  </si>
  <si>
    <t>Ensayos españoles</t>
  </si>
  <si>
    <t>865</t>
  </si>
  <si>
    <t>Discursos españoles</t>
  </si>
  <si>
    <t>866</t>
  </si>
  <si>
    <t>Cartas españolas</t>
  </si>
  <si>
    <t>867</t>
  </si>
  <si>
    <t>Humor y sátira españoles</t>
  </si>
  <si>
    <t>868</t>
  </si>
  <si>
    <t>Escritos varios españoles</t>
  </si>
  <si>
    <t>869</t>
  </si>
  <si>
    <t>870</t>
  </si>
  <si>
    <t>Literaturas itálicas. Literatura latina</t>
  </si>
  <si>
    <t>871</t>
  </si>
  <si>
    <t>Poesía latina</t>
  </si>
  <si>
    <t>872</t>
  </si>
  <si>
    <t>Poesía y teatro dramáticos latinos</t>
  </si>
  <si>
    <t>873</t>
  </si>
  <si>
    <t>Poesía y novelística épicas latinas</t>
  </si>
  <si>
    <t>874</t>
  </si>
  <si>
    <t>Poesía lírica latina</t>
  </si>
  <si>
    <t>875</t>
  </si>
  <si>
    <t>Discursos latinos</t>
  </si>
  <si>
    <t>876</t>
  </si>
  <si>
    <t>Cartas latinas</t>
  </si>
  <si>
    <t>877</t>
  </si>
  <si>
    <t>Humor y sátira latinos</t>
  </si>
  <si>
    <t>878</t>
  </si>
  <si>
    <t>Escritos varios latinos</t>
  </si>
  <si>
    <t>879</t>
  </si>
  <si>
    <t>Literaturas de otras lenguas itálicas</t>
  </si>
  <si>
    <t>880</t>
  </si>
  <si>
    <t>Literaturas helénicas. Literatura griega clásica</t>
  </si>
  <si>
    <t>881</t>
  </si>
  <si>
    <t>Poesía griega clásica</t>
  </si>
  <si>
    <t>882</t>
  </si>
  <si>
    <t>Poesía y teatro dramáticos griegos clásicos</t>
  </si>
  <si>
    <t>883</t>
  </si>
  <si>
    <t>Poesía y novelística épicas griegas clásicas</t>
  </si>
  <si>
    <t>884</t>
  </si>
  <si>
    <t>Poesía lírica griega clásica</t>
  </si>
  <si>
    <t>885</t>
  </si>
  <si>
    <t>Discursos griegos clásicos</t>
  </si>
  <si>
    <t>886</t>
  </si>
  <si>
    <t>Cartas griegas clásicas</t>
  </si>
  <si>
    <t>887</t>
  </si>
  <si>
    <t>Humor y sátira griegos clásicos</t>
  </si>
  <si>
    <t>888</t>
  </si>
  <si>
    <t>Escritos varios griegos clásicos</t>
  </si>
  <si>
    <t>889</t>
  </si>
  <si>
    <t>Literatura griega moderna</t>
  </si>
  <si>
    <t>890</t>
  </si>
  <si>
    <t>Literaturas de otras lenguas</t>
  </si>
  <si>
    <t>891</t>
  </si>
  <si>
    <t>Indoeuropeas, orientales y célticas</t>
  </si>
  <si>
    <t>892</t>
  </si>
  <si>
    <t>Afroasiáticas. Semíticas</t>
  </si>
  <si>
    <t>893</t>
  </si>
  <si>
    <t>Afroasiáticas no semíticas</t>
  </si>
  <si>
    <t>894</t>
  </si>
  <si>
    <t>Altaicas, urálicas, hiperbóleas, dravídicas</t>
  </si>
  <si>
    <t>895</t>
  </si>
  <si>
    <t>Del Asia oriental y sudoriental</t>
  </si>
  <si>
    <t>896</t>
  </si>
  <si>
    <t>Africanas</t>
  </si>
  <si>
    <t>897</t>
  </si>
  <si>
    <t>Nativas norteamericanas</t>
  </si>
  <si>
    <t>898</t>
  </si>
  <si>
    <t>Nativas sudamericanas</t>
  </si>
  <si>
    <t>899</t>
  </si>
  <si>
    <t>Austronesias y otras</t>
  </si>
  <si>
    <t>Geografía e historia</t>
  </si>
  <si>
    <t>901</t>
  </si>
  <si>
    <t>902</t>
  </si>
  <si>
    <t>903</t>
  </si>
  <si>
    <t>904</t>
  </si>
  <si>
    <t>Relatos colectivos de acontecimientos</t>
  </si>
  <si>
    <t>905</t>
  </si>
  <si>
    <t>906</t>
  </si>
  <si>
    <t>907</t>
  </si>
  <si>
    <t>908</t>
  </si>
  <si>
    <t>909</t>
  </si>
  <si>
    <t>Historia universal</t>
  </si>
  <si>
    <t>910</t>
  </si>
  <si>
    <t>Geografía y viajes</t>
  </si>
  <si>
    <t>911</t>
  </si>
  <si>
    <t>Geografía histórica</t>
  </si>
  <si>
    <t>912</t>
  </si>
  <si>
    <t>Representaciones gráficas</t>
  </si>
  <si>
    <t>913</t>
  </si>
  <si>
    <t>Geografía de y viajes en el mundo antiguo</t>
  </si>
  <si>
    <t>914</t>
  </si>
  <si>
    <t>Geografía de y viajes en Europa</t>
  </si>
  <si>
    <t>915</t>
  </si>
  <si>
    <t>Geografía de y viajes en Asia</t>
  </si>
  <si>
    <t>916</t>
  </si>
  <si>
    <t>Geografía de y viajes en África</t>
  </si>
  <si>
    <t>917</t>
  </si>
  <si>
    <t>Geografía de y viajes en América del Norte</t>
  </si>
  <si>
    <t>918</t>
  </si>
  <si>
    <t>Geografía de y viajes en América del Sur</t>
  </si>
  <si>
    <t>919</t>
  </si>
  <si>
    <t>Geografía de y viajes en otras áreas</t>
  </si>
  <si>
    <t>920</t>
  </si>
  <si>
    <t>Biografía, genealogía, insignias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</si>
  <si>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</si>
  <si>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</si>
  <si>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</si>
  <si>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</si>
  <si>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</si>
  <si>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</si>
  <si>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</si>
  <si>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</si>
  <si>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</si>
  <si>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Biografía, nombres, insignias</t>
  </si>
  <si>
    <t>930</t>
  </si>
  <si>
    <t>Historia del mundo antiguo hasta ca. 499</t>
  </si>
  <si>
    <t>931</t>
  </si>
  <si>
    <t>China hasta 420</t>
  </si>
  <si>
    <t>932</t>
  </si>
  <si>
    <t>Egipto hasta 640</t>
  </si>
  <si>
    <t>933</t>
  </si>
  <si>
    <t>Palestina hasta 70</t>
  </si>
  <si>
    <t>934</t>
  </si>
  <si>
    <t>India hasta 647</t>
  </si>
  <si>
    <t>935</t>
  </si>
  <si>
    <t>Mesopotamia y Meseta Iraní hasta 637</t>
  </si>
  <si>
    <t>936</t>
  </si>
  <si>
    <t>Europa al norte y al occidente de Italia hasta ca. 499</t>
  </si>
  <si>
    <t>937</t>
  </si>
  <si>
    <t>Italia y territorios adyacentes hasta 476</t>
  </si>
  <si>
    <t>938</t>
  </si>
  <si>
    <t>Grecia hasta 323</t>
  </si>
  <si>
    <t>939</t>
  </si>
  <si>
    <t>Otras partes del mundo antiguo hasta 640</t>
  </si>
  <si>
    <t>940</t>
  </si>
  <si>
    <t>Historia general de Europa</t>
  </si>
  <si>
    <t>941</t>
  </si>
  <si>
    <t>Islas Británicas</t>
  </si>
  <si>
    <t>942</t>
  </si>
  <si>
    <t>Inglaterra y Gales</t>
  </si>
  <si>
    <t>943</t>
  </si>
  <si>
    <t>932     Europa central. Alemania</t>
  </si>
  <si>
    <t>944</t>
  </si>
  <si>
    <t>933     Francia y Mónaco</t>
  </si>
  <si>
    <t>945</t>
  </si>
  <si>
    <t>934     Península Itálica e islas adyacentes</t>
  </si>
  <si>
    <t>946</t>
  </si>
  <si>
    <t>935     Península Ibérica e islas adyacentes</t>
  </si>
  <si>
    <t>947</t>
  </si>
  <si>
    <t>936     Europa Oriental. Rusia</t>
  </si>
  <si>
    <t>948</t>
  </si>
  <si>
    <t>937     Escandinavia</t>
  </si>
  <si>
    <t>949</t>
  </si>
  <si>
    <t>938     Otras partes de Europa</t>
  </si>
  <si>
    <t>950</t>
  </si>
  <si>
    <t>Historia general de Asia. Lejano Oriente</t>
  </si>
  <si>
    <t>951</t>
  </si>
  <si>
    <t>China y áreas adyacentes</t>
  </si>
  <si>
    <t>952</t>
  </si>
  <si>
    <t>Japón</t>
  </si>
  <si>
    <t>953</t>
  </si>
  <si>
    <t>Península de Arabia y áreas adyacentes</t>
  </si>
  <si>
    <t>954</t>
  </si>
  <si>
    <t>Asia del Sur. India</t>
  </si>
  <si>
    <t>955</t>
  </si>
  <si>
    <t>Irán</t>
  </si>
  <si>
    <t>956</t>
  </si>
  <si>
    <t>Medio Oriente (Cercano Oriente)</t>
  </si>
  <si>
    <t>957</t>
  </si>
  <si>
    <t>Siberia (Rusia asiática)</t>
  </si>
  <si>
    <t>958</t>
  </si>
  <si>
    <t>Asia Central</t>
  </si>
  <si>
    <t>959</t>
  </si>
  <si>
    <t>Asia Sudoriental</t>
  </si>
  <si>
    <t>960</t>
  </si>
  <si>
    <t>Historia general de África</t>
  </si>
  <si>
    <t>961</t>
  </si>
  <si>
    <t>Túnez y Libia</t>
  </si>
  <si>
    <t>962</t>
  </si>
  <si>
    <t>Egipto y Sudán</t>
  </si>
  <si>
    <t>963</t>
  </si>
  <si>
    <t>Etiopía y Eritrea</t>
  </si>
  <si>
    <t>964</t>
  </si>
  <si>
    <t>Costa noroccidental africana e islas cercanas</t>
  </si>
  <si>
    <t>965</t>
  </si>
  <si>
    <t>Argelia</t>
  </si>
  <si>
    <t>966</t>
  </si>
  <si>
    <t>África occidental e islas cercanas</t>
  </si>
  <si>
    <t>967</t>
  </si>
  <si>
    <t>África central e islas cercanas</t>
  </si>
  <si>
    <t>968</t>
  </si>
  <si>
    <t>África del Sur. República de Sudáfrica</t>
  </si>
  <si>
    <t>969</t>
  </si>
  <si>
    <t>Islas del Oceáno Índico Sur</t>
  </si>
  <si>
    <t>970</t>
  </si>
  <si>
    <t>Historia general de América del Norte</t>
  </si>
  <si>
    <t>971</t>
  </si>
  <si>
    <t>Canadá</t>
  </si>
  <si>
    <t>972</t>
  </si>
  <si>
    <t>Mesoamérica (América Media) México</t>
  </si>
  <si>
    <t>973</t>
  </si>
  <si>
    <t>Estados Unidos</t>
  </si>
  <si>
    <t>974</t>
  </si>
  <si>
    <t>Nororiente de Estados Unidos</t>
  </si>
  <si>
    <t>975</t>
  </si>
  <si>
    <t>Sudoriente de Estados Unidos</t>
  </si>
  <si>
    <t>976</t>
  </si>
  <si>
    <t>Centro-sur de Estados Unidos</t>
  </si>
  <si>
    <t>977</t>
  </si>
  <si>
    <t>Centro-norte de Estados Unidos</t>
  </si>
  <si>
    <t>978</t>
  </si>
  <si>
    <t>Occidente de Estados Unidos</t>
  </si>
  <si>
    <t>979</t>
  </si>
  <si>
    <t>Región de la Gran Cuenca y de la Vertiente del Pacífico</t>
  </si>
  <si>
    <t>980</t>
  </si>
  <si>
    <t>Historia general de América del Sur</t>
  </si>
  <si>
    <t>981</t>
  </si>
  <si>
    <t>Brasil</t>
  </si>
  <si>
    <t>982</t>
  </si>
  <si>
    <t>Argentina</t>
  </si>
  <si>
    <t>983</t>
  </si>
  <si>
    <t>Chile</t>
  </si>
  <si>
    <t>984</t>
  </si>
  <si>
    <t>Bolivia</t>
  </si>
  <si>
    <t>985</t>
  </si>
  <si>
    <t>Perú</t>
  </si>
  <si>
    <t>986</t>
  </si>
  <si>
    <t>Colombia y Ecuador</t>
  </si>
  <si>
    <t>987</t>
  </si>
  <si>
    <t>Venezuela</t>
  </si>
  <si>
    <t>988</t>
  </si>
  <si>
    <t>Guayanas</t>
  </si>
  <si>
    <t>989</t>
  </si>
  <si>
    <t>Paraguay y Uruguay</t>
  </si>
  <si>
    <t>990</t>
  </si>
  <si>
    <t>Historia general de otras áreas</t>
  </si>
  <si>
    <t>991</t>
  </si>
  <si>
    <t>992</t>
  </si>
  <si>
    <t>993</t>
  </si>
  <si>
    <t>Nueva Zelanda</t>
  </si>
  <si>
    <t>994</t>
  </si>
  <si>
    <t>Australia</t>
  </si>
  <si>
    <t>995</t>
  </si>
  <si>
    <t>Melanesia. Nueva Guinea</t>
  </si>
  <si>
    <t>996</t>
  </si>
  <si>
    <t>Otras partes del Océano Pacífico Polinesia</t>
  </si>
  <si>
    <t>997</t>
  </si>
  <si>
    <t>Islas del Océano Atlántico</t>
  </si>
  <si>
    <t>998</t>
  </si>
  <si>
    <t>Islas árticas y Antártida</t>
  </si>
  <si>
    <t>999</t>
  </si>
  <si>
    <t>Mundos extraterrestres</t>
  </si>
  <si>
    <t>0018</t>
  </si>
  <si>
    <t>0019</t>
  </si>
  <si>
    <t>0020</t>
  </si>
  <si>
    <t>0021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</si>
  <si>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</si>
  <si>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</si>
  <si>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</si>
  <si>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</si>
  <si>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</si>
  <si>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</si>
  <si>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</si>
  <si>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</si>
  <si>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</si>
  <si>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</si>
  <si>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</si>
  <si>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</si>
  <si>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</si>
  <si>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</si>
  <si>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</si>
  <si>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</si>
  <si>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</si>
  <si>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</si>
  <si>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</si>
  <si>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</si>
  <si>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</si>
  <si>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</si>
  <si>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</si>
  <si>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</si>
  <si>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</si>
  <si>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</si>
  <si>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</si>
  <si>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</si>
  <si>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</si>
  <si>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</si>
  <si>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</si>
  <si>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</si>
  <si>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</si>
  <si>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</si>
  <si>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</si>
  <si>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</si>
  <si>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</si>
  <si>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</si>
  <si>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</si>
  <si>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</si>
  <si>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</si>
  <si>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</si>
  <si>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</si>
  <si>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</si>
  <si>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</si>
  <si>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</si>
  <si>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</si>
  <si>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</si>
  <si>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</si>
  <si>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</si>
  <si>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</si>
  <si>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</si>
  <si>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</si>
  <si>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</si>
  <si>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</si>
  <si>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</si>
  <si>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</si>
  <si>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</si>
  <si>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</si>
  <si>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</si>
  <si>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</si>
  <si>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</si>
  <si>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</si>
  <si>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</si>
  <si>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</si>
  <si>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</si>
  <si>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</si>
  <si>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</si>
  <si>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</si>
  <si>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</si>
  <si>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</si>
  <si>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</si>
  <si>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</si>
  <si>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</si>
  <si>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</si>
  <si>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</si>
  <si>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</si>
  <si>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</si>
  <si>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</si>
  <si>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</si>
  <si>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</si>
  <si>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</si>
  <si>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</si>
  <si>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</si>
  <si>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</si>
  <si>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</si>
  <si>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</si>
  <si>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</si>
  <si>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</si>
  <si>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</si>
  <si>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</si>
  <si>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</si>
  <si>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</si>
  <si>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</si>
  <si>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</si>
  <si>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</si>
  <si>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</si>
  <si>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</si>
  <si>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</si>
  <si>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</si>
  <si>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</si>
  <si>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</si>
  <si>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</si>
  <si>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</si>
  <si>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</si>
  <si>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</si>
  <si>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</si>
  <si>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</si>
  <si>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</si>
  <si>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</si>
  <si>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</si>
  <si>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</si>
  <si>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</si>
  <si>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</si>
  <si>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</si>
  <si>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</si>
  <si>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</si>
  <si>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</si>
  <si>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</si>
  <si>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</si>
  <si>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</si>
  <si>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</si>
  <si>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</si>
  <si>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</si>
  <si>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</si>
  <si>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</si>
  <si>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</si>
  <si>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</si>
  <si>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</si>
  <si>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</si>
  <si>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</si>
  <si>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</si>
  <si>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</si>
  <si>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</si>
  <si>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</si>
  <si>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</si>
  <si>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</si>
  <si>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</si>
  <si>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</si>
  <si>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</si>
  <si>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</si>
  <si>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</si>
  <si>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</si>
  <si>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</si>
  <si>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</si>
  <si>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</si>
  <si>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</si>
  <si>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</si>
  <si>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</si>
  <si>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</si>
  <si>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</si>
  <si>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</si>
  <si>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</si>
  <si>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</si>
  <si>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</si>
  <si>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</si>
  <si>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</si>
  <si>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</si>
  <si>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</si>
  <si>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</si>
  <si>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</si>
  <si>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</si>
  <si>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</si>
  <si>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</si>
  <si>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</si>
  <si>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</si>
  <si>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</si>
  <si>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</si>
  <si>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</si>
  <si>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</si>
  <si>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</si>
  <si>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</si>
  <si>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</si>
  <si>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</si>
  <si>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</si>
  <si>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</si>
  <si>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</si>
  <si>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</si>
  <si>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</si>
  <si>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</si>
  <si>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</si>
  <si>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</si>
  <si>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</si>
  <si>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</si>
  <si>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</si>
  <si>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</si>
  <si>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</si>
  <si>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</si>
  <si>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</si>
  <si>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</si>
  <si>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</si>
  <si>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</si>
  <si>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</si>
  <si>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</si>
  <si>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</si>
  <si>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</si>
  <si>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</si>
  <si>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</si>
  <si>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</si>
  <si>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</si>
  <si>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</si>
  <si>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</si>
  <si>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</si>
  <si>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</si>
  <si>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</si>
  <si>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</si>
  <si>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</si>
  <si>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</si>
  <si>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</si>
  <si>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</si>
  <si>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</si>
  <si>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</si>
  <si>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</si>
  <si>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</si>
  <si>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</si>
  <si>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</si>
  <si>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</si>
  <si>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</si>
  <si>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</si>
  <si>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</si>
  <si>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</si>
  <si>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</si>
  <si>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</si>
  <si>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</si>
  <si>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</si>
  <si>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</si>
  <si>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</si>
  <si>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</si>
  <si>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</si>
  <si>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</si>
  <si>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</si>
  <si>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</si>
  <si>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</si>
  <si>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</si>
  <si>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</si>
  <si>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</si>
  <si>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</si>
  <si>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</si>
  <si>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</si>
  <si>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</si>
  <si>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</si>
  <si>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</si>
  <si>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</si>
  <si>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</si>
  <si>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</si>
  <si>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</si>
  <si>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</si>
  <si>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</si>
  <si>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</si>
  <si>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</si>
  <si>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</si>
  <si>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</si>
  <si>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</si>
  <si>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</si>
  <si>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</si>
  <si>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</si>
  <si>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</si>
  <si>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</si>
  <si>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</si>
  <si>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</si>
  <si>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</si>
  <si>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</si>
  <si>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</si>
  <si>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</si>
  <si>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</si>
  <si>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</si>
  <si>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</si>
  <si>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</si>
  <si>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</si>
  <si>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</si>
  <si>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</si>
  <si>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</si>
  <si>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</si>
  <si>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</si>
  <si>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</si>
  <si>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</si>
  <si>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</si>
  <si>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</si>
  <si>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</si>
  <si>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</si>
  <si>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</si>
  <si>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</si>
  <si>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</si>
  <si>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</si>
  <si>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</si>
  <si>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</si>
  <si>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</si>
  <si>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</si>
  <si>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</si>
  <si>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</si>
  <si>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</si>
  <si>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</si>
  <si>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</si>
  <si>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</si>
  <si>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</si>
  <si>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</si>
  <si>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</si>
  <si>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</si>
  <si>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</si>
  <si>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</si>
  <si>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</si>
  <si>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</si>
  <si>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</si>
  <si>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</si>
  <si>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</si>
  <si>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</si>
  <si>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</si>
  <si>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</si>
  <si>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</si>
  <si>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</si>
  <si>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</si>
  <si>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</si>
  <si>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</si>
  <si>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</si>
  <si>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</si>
  <si>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</si>
  <si>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</si>
  <si>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</si>
  <si>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</si>
  <si>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</si>
  <si>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</si>
  <si>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</si>
  <si>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</si>
  <si>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</si>
  <si>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</si>
  <si>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</si>
  <si>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</si>
  <si>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</si>
  <si>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</si>
  <si>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</si>
  <si>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</si>
  <si>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</si>
  <si>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</si>
  <si>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</si>
  <si>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</si>
  <si>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</si>
  <si>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</si>
  <si>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</si>
  <si>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</si>
  <si>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</si>
  <si>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</si>
  <si>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</si>
  <si>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</si>
  <si>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</si>
  <si>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</si>
  <si>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</si>
  <si>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</si>
  <si>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</si>
  <si>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</si>
  <si>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</si>
  <si>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</si>
  <si>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</si>
  <si>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</si>
  <si>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</si>
  <si>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</si>
  <si>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</si>
  <si>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</si>
  <si>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</si>
  <si>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</si>
  <si>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</si>
  <si>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</si>
  <si>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</si>
  <si>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</si>
  <si>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</si>
  <si>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</si>
  <si>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</si>
  <si>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</si>
  <si>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</si>
  <si>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</si>
  <si>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</si>
  <si>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</si>
  <si>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</si>
  <si>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</si>
  <si>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</si>
  <si>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</si>
  <si>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</si>
  <si>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</si>
  <si>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</si>
  <si>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</si>
  <si>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</si>
  <si>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</si>
  <si>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</si>
  <si>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</si>
  <si>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</si>
  <si>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</si>
  <si>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</si>
  <si>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</si>
  <si>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</si>
  <si>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</si>
  <si>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</si>
  <si>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</si>
  <si>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</si>
  <si>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</si>
  <si>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</si>
  <si>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</si>
  <si>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</si>
  <si>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</si>
  <si>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</si>
  <si>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</si>
  <si>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</si>
  <si>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</si>
  <si>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</si>
  <si>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</si>
  <si>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</si>
  <si>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</si>
  <si>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</si>
  <si>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</si>
  <si>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</si>
  <si>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</si>
  <si>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</si>
  <si>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</si>
  <si>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</si>
  <si>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</si>
  <si>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</si>
  <si>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</si>
  <si>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</si>
  <si>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</si>
  <si>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</si>
  <si>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</si>
  <si>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</si>
  <si>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</si>
  <si>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</si>
  <si>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</si>
  <si>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</si>
  <si>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</si>
  <si>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</si>
  <si>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</si>
  <si>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</si>
  <si>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</si>
  <si>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</si>
  <si>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</si>
  <si>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</si>
  <si>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</si>
  <si>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</si>
  <si>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</si>
  <si>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</si>
  <si>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</si>
  <si>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</si>
  <si>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</si>
  <si>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</si>
  <si>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</si>
  <si>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</si>
  <si>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</si>
  <si>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</si>
  <si>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</si>
  <si>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</si>
  <si>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</si>
  <si>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</si>
  <si>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</si>
  <si>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</si>
  <si>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</si>
  <si>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</si>
  <si>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</si>
  <si>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</si>
  <si>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</si>
  <si>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</si>
  <si>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</si>
  <si>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</si>
  <si>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</si>
  <si>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</si>
  <si>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</si>
  <si>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</si>
  <si>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</si>
  <si>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</si>
  <si>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</si>
  <si>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</si>
  <si>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</si>
  <si>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</si>
  <si>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</si>
  <si>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</si>
  <si>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</si>
  <si>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</si>
  <si>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</si>
  <si>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</si>
  <si>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</si>
  <si>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</si>
  <si>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</si>
  <si>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</si>
  <si>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</si>
  <si>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</si>
  <si>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</si>
  <si>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</si>
  <si>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</si>
  <si>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</si>
  <si>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</si>
  <si>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</si>
  <si>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</si>
  <si>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</si>
  <si>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</si>
  <si>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</si>
  <si>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</si>
  <si>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</si>
  <si>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</si>
  <si>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</si>
  <si>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</si>
  <si>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</si>
  <si>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</si>
  <si>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</si>
  <si>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</si>
  <si>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</si>
  <si>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</si>
  <si>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</si>
  <si>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</si>
  <si>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</si>
  <si>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</si>
  <si>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</si>
  <si>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</si>
  <si>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</si>
  <si>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</si>
  <si>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</si>
  <si>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</si>
  <si>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</si>
  <si>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</si>
  <si>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</si>
  <si>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</si>
  <si>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</si>
  <si>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</si>
  <si>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</si>
  <si>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</si>
  <si>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</si>
  <si>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</si>
  <si>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</si>
  <si>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</si>
  <si>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</si>
  <si>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</si>
  <si>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</si>
  <si>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</si>
  <si>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</si>
  <si>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</si>
  <si>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</si>
  <si>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</si>
  <si>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</si>
  <si>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</si>
  <si>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</si>
  <si>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</si>
  <si>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</si>
  <si>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</si>
  <si>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</si>
  <si>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</si>
  <si>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</si>
  <si>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</si>
  <si>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</si>
  <si>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</si>
  <si>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</si>
  <si>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</si>
  <si>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</si>
  <si>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</si>
  <si>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</si>
  <si>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</si>
  <si>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</si>
  <si>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</si>
  <si>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</si>
  <si>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</si>
  <si>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</si>
  <si>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</si>
  <si>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</si>
  <si>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</si>
  <si>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</si>
  <si>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</si>
  <si>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</si>
  <si>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</si>
  <si>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</si>
  <si>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</si>
  <si>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</si>
  <si>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</si>
  <si>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</si>
  <si>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</si>
  <si>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</si>
  <si>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</si>
  <si>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</si>
  <si>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</si>
  <si>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</si>
  <si>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</si>
  <si>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</si>
  <si>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</si>
  <si>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</si>
  <si>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</si>
  <si>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</si>
  <si>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</si>
  <si>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</si>
  <si>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</si>
  <si>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</si>
  <si>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</si>
  <si>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</si>
  <si>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</si>
  <si>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</si>
  <si>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</si>
  <si>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</si>
  <si>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</si>
  <si>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</si>
  <si>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</si>
  <si>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</si>
  <si>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</si>
  <si>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</si>
  <si>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</si>
  <si>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</si>
  <si>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</si>
  <si>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</si>
  <si>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</si>
  <si>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</si>
  <si>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</si>
  <si>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</si>
  <si>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</si>
  <si>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</si>
  <si>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</si>
  <si>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</si>
  <si>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</si>
  <si>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</si>
  <si>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</si>
  <si>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</si>
  <si>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</si>
  <si>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</si>
  <si>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</si>
  <si>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</si>
  <si>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</si>
  <si>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</si>
  <si>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</si>
  <si>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</si>
  <si>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</si>
  <si>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</si>
  <si>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</si>
  <si>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</si>
  <si>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</si>
  <si>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</si>
  <si>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</si>
  <si>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</si>
  <si>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</si>
  <si>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</si>
  <si>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</si>
  <si>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</si>
  <si>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</si>
  <si>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</si>
  <si>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</si>
  <si>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</si>
  <si>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</si>
  <si>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</si>
  <si>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</si>
  <si>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</si>
  <si>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</si>
  <si>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</si>
  <si>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</si>
  <si>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</si>
  <si>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</si>
  <si>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</si>
  <si>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</si>
  <si>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</si>
  <si>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</si>
  <si>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</si>
  <si>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</si>
  <si>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</si>
  <si>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</si>
  <si>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</si>
  <si>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</si>
  <si>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</si>
  <si>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</si>
  <si>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</si>
  <si>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</si>
  <si>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</si>
  <si>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</si>
  <si>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</si>
  <si>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</si>
  <si>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</si>
  <si>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</si>
  <si>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</si>
  <si>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</si>
  <si>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</si>
  <si>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</si>
  <si>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</si>
  <si>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</si>
  <si>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</si>
  <si>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</si>
  <si>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</si>
  <si>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</si>
  <si>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</si>
  <si>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</si>
  <si>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</si>
  <si>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</si>
  <si>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</si>
  <si>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</si>
  <si>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</si>
  <si>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</si>
  <si>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</si>
  <si>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</si>
  <si>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</si>
  <si>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</si>
  <si>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</si>
  <si>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</si>
  <si>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</si>
  <si>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</si>
  <si>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</si>
  <si>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</si>
  <si>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</si>
  <si>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</si>
  <si>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</si>
  <si>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</si>
  <si>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</si>
  <si>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</si>
  <si>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</si>
  <si>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</si>
  <si>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</si>
  <si>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</si>
  <si>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</si>
  <si>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</si>
  <si>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</si>
  <si>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</si>
  <si>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</si>
  <si>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</si>
  <si>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</si>
  <si>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</si>
  <si>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</si>
  <si>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</si>
  <si>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</si>
  <si>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</si>
  <si>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</si>
  <si>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</si>
  <si>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</si>
  <si>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</si>
  <si>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</si>
  <si>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</si>
  <si>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</si>
  <si>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</si>
  <si>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</si>
  <si>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</si>
  <si>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</si>
  <si>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</si>
  <si>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</si>
  <si>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</si>
  <si>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</si>
  <si>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</si>
  <si>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</si>
  <si>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</si>
  <si>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</si>
  <si>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</si>
  <si>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</si>
  <si>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</si>
  <si>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</si>
  <si>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</si>
  <si>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</si>
  <si>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</si>
  <si>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</si>
  <si>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</si>
  <si>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</si>
  <si>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</si>
  <si>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</si>
  <si>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</si>
  <si>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</si>
  <si>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</si>
  <si>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</si>
  <si>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</si>
  <si>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</si>
  <si>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</si>
  <si>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</si>
  <si>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</si>
  <si>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</si>
  <si>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</si>
  <si>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</si>
  <si>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</si>
  <si>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</si>
  <si>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</si>
  <si>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</si>
  <si>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</si>
  <si>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</si>
  <si>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</si>
  <si>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</si>
  <si>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</si>
  <si>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</si>
  <si>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</si>
  <si>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</si>
  <si>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</si>
  <si>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</si>
  <si>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</si>
  <si>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</si>
  <si>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</si>
  <si>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</si>
  <si>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</si>
  <si>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</si>
  <si>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</si>
  <si>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</si>
  <si>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</si>
  <si>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</si>
  <si>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</si>
  <si>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</si>
  <si>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</si>
  <si>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</si>
  <si>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</si>
  <si>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</si>
  <si>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</si>
  <si>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</si>
  <si>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</si>
  <si>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</si>
  <si>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</si>
  <si>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</si>
  <si>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</si>
  <si>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</si>
  <si>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</si>
  <si>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</si>
  <si>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</si>
  <si>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</si>
  <si>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</si>
  <si>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</si>
  <si>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</si>
  <si>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</si>
  <si>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</si>
  <si>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</si>
  <si>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</si>
  <si>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</si>
  <si>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</si>
  <si>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</si>
  <si>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</si>
  <si>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</si>
  <si>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</si>
  <si>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</si>
  <si>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</si>
  <si>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</si>
  <si>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</si>
  <si>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</si>
  <si>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</si>
  <si>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</si>
  <si>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</si>
  <si>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</si>
  <si>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</si>
  <si>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</si>
  <si>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</si>
  <si>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</si>
  <si>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</si>
  <si>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</si>
  <si>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</si>
  <si>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</si>
  <si>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</si>
  <si>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</si>
  <si>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</si>
  <si>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</si>
  <si>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</si>
  <si>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</si>
  <si>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</si>
  <si>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</si>
  <si>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22 EQUIPO</t>
  </si>
  <si>
    <t>04221097</t>
  </si>
  <si>
    <t>CAMARA CONSERVADORA DE SEMILLAS</t>
  </si>
  <si>
    <t>04222049</t>
  </si>
  <si>
    <t>EQUIPO DE ORDEÑO</t>
  </si>
  <si>
    <t>04224524</t>
  </si>
  <si>
    <t>FILTRO DE MANGA</t>
  </si>
  <si>
    <t>MOTOGUADAÑA</t>
  </si>
  <si>
    <t>04226904</t>
  </si>
  <si>
    <t>MOTOR FUERA DE BORDA</t>
  </si>
  <si>
    <t>PISTOLA DE SEÑALES</t>
  </si>
  <si>
    <t>04227617</t>
  </si>
  <si>
    <t>ROLO CUCHILLA</t>
  </si>
  <si>
    <t>64 MOBILIARIO</t>
  </si>
  <si>
    <t>04640500</t>
  </si>
  <si>
    <t>BOTE DE FIBRA DE VIDRIO</t>
  </si>
  <si>
    <t>04640950</t>
  </si>
  <si>
    <t>BOTE DE MADERA</t>
  </si>
  <si>
    <t>04641850</t>
  </si>
  <si>
    <t>BOTE DE METAL</t>
  </si>
  <si>
    <t>04642000</t>
  </si>
  <si>
    <t>BOTE INFLABLE</t>
  </si>
  <si>
    <t>TANQUE DE ACERO INOXIDABLE (MAYOR A 1/4 UIT)</t>
  </si>
  <si>
    <t>11220001</t>
  </si>
  <si>
    <t>UNIDAD DE VENTILACION DE EQUIPOS DE MEDICION</t>
  </si>
  <si>
    <t>11220025</t>
  </si>
  <si>
    <t>AEROTERMO DISIPADOR DE CALOR</t>
  </si>
  <si>
    <t>BAÑO CIRCULANTE</t>
  </si>
  <si>
    <t>BAÑO TERMOSTATICO</t>
  </si>
  <si>
    <t>UNIDAD REFRIGERADORA PARA BAÑO TERMOSTATICO</t>
  </si>
  <si>
    <t>78 PRODUCCION Y SEGURIDAD</t>
  </si>
  <si>
    <t>25220001</t>
  </si>
  <si>
    <t>LAVAMANOS PORTATIL</t>
  </si>
  <si>
    <t>25220757</t>
  </si>
  <si>
    <t>DUCHA ELECTRICA</t>
  </si>
  <si>
    <t>25221905</t>
  </si>
  <si>
    <t>LAVA BOTAS</t>
  </si>
  <si>
    <t>25226060</t>
  </si>
  <si>
    <t>MAQUINA PARA ACEITAR PISTA DE BOLOS</t>
  </si>
  <si>
    <t>SECADORA DE CABELLO (MAYOR A 1/4 UIT)</t>
  </si>
  <si>
    <t>32220001</t>
  </si>
  <si>
    <t>VAPORIZADOR DE ALIMENTOS</t>
  </si>
  <si>
    <t>32220002</t>
  </si>
  <si>
    <t>LICUADORA MANUAL</t>
  </si>
  <si>
    <t>CAFETERA (MAYOR A 1/4 UIT)</t>
  </si>
  <si>
    <t>32221228</t>
  </si>
  <si>
    <t>CAMARA DE AHUMADO</t>
  </si>
  <si>
    <t>32221345</t>
  </si>
  <si>
    <t>CAMARA DE OREADO</t>
  </si>
  <si>
    <t>32223762</t>
  </si>
  <si>
    <t>DISPENSADOR DE SALSAS</t>
  </si>
  <si>
    <t>32224823</t>
  </si>
  <si>
    <t>FUENTE DE CHOCOLATE</t>
  </si>
  <si>
    <t>PRENSA PAPAS (MAYOR A 1/4 UIT)</t>
  </si>
  <si>
    <t>32228977</t>
  </si>
  <si>
    <t>QUEQUERA ELECTRICA</t>
  </si>
  <si>
    <t>32229235</t>
  </si>
  <si>
    <t>TERMOSTATO DE INMERSION - RONER</t>
  </si>
  <si>
    <t>AZAFATES Y CHAROLAS DE METAL (MAYOR A 1/4 UIT)</t>
  </si>
  <si>
    <t>32642525</t>
  </si>
  <si>
    <t>BALON PARA GAS PROPANO</t>
  </si>
  <si>
    <t>32642937</t>
  </si>
  <si>
    <t>CARRITO PARA PALOMITAS DE MAIZ  POPCORN</t>
  </si>
  <si>
    <t>HIELERA DE METAL (MAYOR A 1/4 UIT)</t>
  </si>
  <si>
    <t>LECHERA (MAYOR A 1/4 UIT)</t>
  </si>
  <si>
    <t>39220001</t>
  </si>
  <si>
    <t>ARMONICA</t>
  </si>
  <si>
    <t>39220002</t>
  </si>
  <si>
    <t>BIRIMBAO</t>
  </si>
  <si>
    <t>39220003</t>
  </si>
  <si>
    <t>CHARANGO ELECTROACUSTICO</t>
  </si>
  <si>
    <t>39220004</t>
  </si>
  <si>
    <t>CHILLADOR</t>
  </si>
  <si>
    <t>39220005</t>
  </si>
  <si>
    <t>MAMAQUENA</t>
  </si>
  <si>
    <t>39220006</t>
  </si>
  <si>
    <t>MANDOLINA ELECTROACUSTICA</t>
  </si>
  <si>
    <t>39221201</t>
  </si>
  <si>
    <t>CALIZ (MAYOR A 1/4 UIT)</t>
  </si>
  <si>
    <t>CASTAÑUELAS</t>
  </si>
  <si>
    <t>39223415</t>
  </si>
  <si>
    <t>CORTINA MUSICAL</t>
  </si>
  <si>
    <t>MOCEÑAS DE CAÑA</t>
  </si>
  <si>
    <t>39227042</t>
  </si>
  <si>
    <t>PUTUTO</t>
  </si>
  <si>
    <t>ZAMPOÑA</t>
  </si>
  <si>
    <t>ADORNO DECORATIVO (MAYOR A 1/4 UIT)</t>
  </si>
  <si>
    <t>AGUAMANIL (MAYOR A 1/4 UIT)</t>
  </si>
  <si>
    <t>ARTESANIA EN GENERAL (MAYOR A 1/4 UIT)</t>
  </si>
  <si>
    <t>CERAMICA EN GENERAL (MAYOR A 1/4 UIT)</t>
  </si>
  <si>
    <t>COPON PARA HOSTIAS - HOSTIARIO (MAYOR A 1/4 UIT)</t>
  </si>
  <si>
    <t>CRUCIFIJO DE MADERA (MAYOR A 1/4 UIT)</t>
  </si>
  <si>
    <t>CRUCIFIJO DE METAL (MAYOR A 1/4 UIT)</t>
  </si>
  <si>
    <t>DIADEMA - CORONA (MAYOR A 1/4 UIT)</t>
  </si>
  <si>
    <t>FLORERO (MAYOR A 1/4 UIT)</t>
  </si>
  <si>
    <t>HORNACINA DE MADERA (MAYOR A 1/4 UIT)</t>
  </si>
  <si>
    <t>JARRA O JARRON (MAYOR A 1/4 UIT)</t>
  </si>
  <si>
    <t>MACETERO (MAYOR A 1/4 UIT)</t>
  </si>
  <si>
    <t>MANIQUI (MAYOR A 1/4 UIT)</t>
  </si>
  <si>
    <t>PATENA (MAYOR A 1/4 UIT)</t>
  </si>
  <si>
    <t>PORTA CIRIO (MAYOR A 1/4 UIT)</t>
  </si>
  <si>
    <t>PORTA VINAJERA (MAYOR A 1/4 UIT)</t>
  </si>
  <si>
    <t>39649880</t>
  </si>
  <si>
    <t>SOPORTE PARA INSTRUMENTOS MUSICALES</t>
  </si>
  <si>
    <t>VINAJERA (MAYOR A 1/4 UIT)</t>
  </si>
  <si>
    <t>46220001</t>
  </si>
  <si>
    <t>CAJA DE DISTRIBUCION ELECTRICA MOVIL</t>
  </si>
  <si>
    <t>46220002</t>
  </si>
  <si>
    <t>PLANTA DE CONTROL DE VACIO</t>
  </si>
  <si>
    <t>46223063</t>
  </si>
  <si>
    <t>COLUMNA DE VIDRIO PARA INTERCAMBIO DE IONES</t>
  </si>
  <si>
    <t>46226829</t>
  </si>
  <si>
    <t>LAMPARA DE ESPECTRO COMPLETO</t>
  </si>
  <si>
    <t>LAMPARA ELECTRICA (MAYOR A 1/4 UIT)</t>
  </si>
  <si>
    <t>LUPA (MAYOR A 1/4 UIT)</t>
  </si>
  <si>
    <t>46227798</t>
  </si>
  <si>
    <t>MOTOR DE GRUPO ELECTROGENO</t>
  </si>
  <si>
    <t>TRANSFORMADOR (MAYOR A 1/4 UIT)</t>
  </si>
  <si>
    <t>53220001</t>
  </si>
  <si>
    <t>EQUIPO DE ASISTENCIA MECANICA DE TOS</t>
  </si>
  <si>
    <t>53220002</t>
  </si>
  <si>
    <t>ESTETOSCOPIO ELECTRONICO</t>
  </si>
  <si>
    <t>AGITADOR ORBITAL Y VAIVEN</t>
  </si>
  <si>
    <t>53220383</t>
  </si>
  <si>
    <t>ANALIZADOR DE FLUJO DE GAS</t>
  </si>
  <si>
    <t>53220764</t>
  </si>
  <si>
    <t>ASPIRADOR DE MICROPIPETAS</t>
  </si>
  <si>
    <t>BAÑO DE ORGANOS AISLADOS</t>
  </si>
  <si>
    <t>BAÑO DE PARAFINA</t>
  </si>
  <si>
    <t>BAÑO POR OZONO</t>
  </si>
  <si>
    <t>CALENTADOR DE BAÑO SECO</t>
  </si>
  <si>
    <t>CORTADOR DE VIDRIO CON IRRIGACION Y ASPIRACION</t>
  </si>
  <si>
    <t>53223287</t>
  </si>
  <si>
    <t>DIAGNOST</t>
  </si>
  <si>
    <t>53223714</t>
  </si>
  <si>
    <t>53223953</t>
  </si>
  <si>
    <t>EQUIPO DE CIRUGIA LAPAROSCOPICA</t>
  </si>
  <si>
    <t>EQUIPO PARA BAÑO DE FLOTACION</t>
  </si>
  <si>
    <t>53225806</t>
  </si>
  <si>
    <t>EQUIPO PARA DIAGNOSTICO MOLECULAR</t>
  </si>
  <si>
    <t>EQUIPO PARA LABORATORIO DE SUEÑO</t>
  </si>
  <si>
    <t>53226020</t>
  </si>
  <si>
    <t>ESTACION DE TRABAJO DE FLUJO LAMINAR</t>
  </si>
  <si>
    <t>EXTRACTOR OFTALMOLOGICO DE CUERPOS EXTRAÑOS</t>
  </si>
  <si>
    <t>53227517</t>
  </si>
  <si>
    <t>MAQUINA DE ANESTESIA ELECTRONICA</t>
  </si>
  <si>
    <t>53227518</t>
  </si>
  <si>
    <t>MAQUINA DE ANESTESIA NEUMATICA</t>
  </si>
  <si>
    <t>MODELO ANATOMICO EN GENERAL (MAYOR A 1/4 UIT)</t>
  </si>
  <si>
    <t>MODELO RIÑON NEFRON CONDUCTOR SANGUINEO Y CORPUSCULO RENAL</t>
  </si>
  <si>
    <t>PARAPODIUM/BIPEDESTADOR PARA NIÑOS</t>
  </si>
  <si>
    <t>PURIFICADOR DE AGUA (MAYOR A 1/4 UIT)</t>
  </si>
  <si>
    <t>SIMULADOR ANATOMICO EN GENERAL (MAYOR A 1/4 UIT)</t>
  </si>
  <si>
    <t>SIRENA MOVIL (MAYOR A 1/4 UIT)</t>
  </si>
  <si>
    <t>53229605</t>
  </si>
  <si>
    <t>SISTEMA ROBOTICO QUIRURGICO</t>
  </si>
  <si>
    <t>53229621</t>
  </si>
  <si>
    <t>TABLETEADORA AUTOMATICA</t>
  </si>
  <si>
    <t>53229623</t>
  </si>
  <si>
    <t>TABLETEADORA MANUAL</t>
  </si>
  <si>
    <t>53640431</t>
  </si>
  <si>
    <t>BALON DE OXIGENO</t>
  </si>
  <si>
    <t>53640812</t>
  </si>
  <si>
    <t>BIOMBO DE MADERA</t>
  </si>
  <si>
    <t>53641239</t>
  </si>
  <si>
    <t>53642350</t>
  </si>
  <si>
    <t>53644642</t>
  </si>
  <si>
    <t>MESA DE MADERA PARA CAMBIAR PAÑALES - CAMBIADOR DE PAÑALES</t>
  </si>
  <si>
    <t>MESA DE MELAMINA PARA CAMBIAR PAÑALES</t>
  </si>
  <si>
    <t>53645821</t>
  </si>
  <si>
    <t>MESA DE NOCHE DE POLIETILENO - VELADOR DE POLIETILENO</t>
  </si>
  <si>
    <t>MESA METALICA PARA CAMBIAR PAÑALES</t>
  </si>
  <si>
    <t>PANEL DE INSPECCION PARA PARTICULAS EXTRAÑAS</t>
  </si>
  <si>
    <t>SILLA PARA NIÑO</t>
  </si>
  <si>
    <t>60220001</t>
  </si>
  <si>
    <t>MEDIDOR DE INDICE DE RESBALAMIENTO</t>
  </si>
  <si>
    <t>60220002</t>
  </si>
  <si>
    <t>MEDIDOR DE FOTOSINTESIS PORTATIL</t>
  </si>
  <si>
    <t>60220003</t>
  </si>
  <si>
    <t>PIRGEOMETRO</t>
  </si>
  <si>
    <t>60220005</t>
  </si>
  <si>
    <t>PIRHELIOMETRO</t>
  </si>
  <si>
    <t>60220006</t>
  </si>
  <si>
    <t>SISTEMA DE TELEMETRIA</t>
  </si>
  <si>
    <t>60220008</t>
  </si>
  <si>
    <t>EQUIPO DE ENSAYO DE SOLIDEZ A LA LUZ</t>
  </si>
  <si>
    <t>60220383</t>
  </si>
  <si>
    <t>ANALIZADOR TERMOGRAVIMETRICO</t>
  </si>
  <si>
    <t>60221026</t>
  </si>
  <si>
    <t>BAROTERMOHIGROMETRO</t>
  </si>
  <si>
    <t>60221295</t>
  </si>
  <si>
    <t>CAMARA NEUBAUER - CUENTAGLOBULOS</t>
  </si>
  <si>
    <t>60221715</t>
  </si>
  <si>
    <t>CINEMOMETRO</t>
  </si>
  <si>
    <t>60223303</t>
  </si>
  <si>
    <t>DISDROMETRO OPTICO</t>
  </si>
  <si>
    <t>60223706</t>
  </si>
  <si>
    <t>EQUIPO DE PROSPECCION MAGNETOTELURICA</t>
  </si>
  <si>
    <t>60224034</t>
  </si>
  <si>
    <t>ESTACION MAREOGRAFICA</t>
  </si>
  <si>
    <t>60224391</t>
  </si>
  <si>
    <t>FREATIMETRO</t>
  </si>
  <si>
    <t>60224621</t>
  </si>
  <si>
    <t>GPS DIFERENCIAL</t>
  </si>
  <si>
    <t>60224830</t>
  </si>
  <si>
    <t>HISTEROMETRO</t>
  </si>
  <si>
    <t>60225007</t>
  </si>
  <si>
    <t>INFILTROMETRO DE TENSION</t>
  </si>
  <si>
    <t>MAQUINA FUMADORA  MAQUINA DE FUMAR</t>
  </si>
  <si>
    <t>MICROPIPETA DIGITAL (MAYOR A 1/4 UIT)</t>
  </si>
  <si>
    <t>60226849</t>
  </si>
  <si>
    <t>PIPETA MULTICANAL</t>
  </si>
  <si>
    <t>60227809</t>
  </si>
  <si>
    <t>SENSOR DE BURBUJEO PARA MEDIR NIVEL DE AGUA</t>
  </si>
  <si>
    <t>60227970</t>
  </si>
  <si>
    <t>SIFON DE VIDRIO</t>
  </si>
  <si>
    <t>60228111</t>
  </si>
  <si>
    <t>SISMOMETRO CON REGISTRADOR SISMICO INTEGRADO</t>
  </si>
  <si>
    <t>TALLIMETRO (MAYOR A 1/4 UIT)</t>
  </si>
  <si>
    <t>TRAZADOR DE SEÑAL</t>
  </si>
  <si>
    <t>04 AERONAVE</t>
  </si>
  <si>
    <t>67220001</t>
  </si>
  <si>
    <t>GENERADOR DE AGUA CALIENTE MOVIL</t>
  </si>
  <si>
    <t>67220002</t>
  </si>
  <si>
    <t>GENERADOR DE AIRE CALIENTE</t>
  </si>
  <si>
    <t>67220003</t>
  </si>
  <si>
    <t>EQUIPO GASIFICADOR PARA BEBIDAS</t>
  </si>
  <si>
    <t>ACUÑADORA</t>
  </si>
  <si>
    <t>67223068</t>
  </si>
  <si>
    <t>COLLAR ELECTRICO PARA ADIESTRAMIENTO DE PERROS</t>
  </si>
  <si>
    <t>CUÑA DE POTENCIA</t>
  </si>
  <si>
    <t>EMPALMADOR - PEGADOR DE CINTAS</t>
  </si>
  <si>
    <t>ENGRASADORA METALICA PORTATIL (MAYOR A 1/4 UIT)</t>
  </si>
  <si>
    <t>67223918</t>
  </si>
  <si>
    <t>ENROLLADOR MANUAL DE METAL PARA MANTA TERMICA</t>
  </si>
  <si>
    <t>EQUIPO DE BAÑO MARIA</t>
  </si>
  <si>
    <t>67227484</t>
  </si>
  <si>
    <t>MADEJADORA</t>
  </si>
  <si>
    <t>67227493</t>
  </si>
  <si>
    <t>MANTA TERMICA PARA PISCINA</t>
  </si>
  <si>
    <t>MODULO DE ENSEÑANZA EN GENERAL</t>
  </si>
  <si>
    <t>67227520</t>
  </si>
  <si>
    <t>MASTIL TELESCOPICO PARA ANTENA DE COMUNICACIONES</t>
  </si>
  <si>
    <t>67227536</t>
  </si>
  <si>
    <t>MONTURA ROBOTICA PARA OBSERVACIONES ASTRONOMICAS</t>
  </si>
  <si>
    <t>67227631</t>
  </si>
  <si>
    <t>MOTOR ASINCROMATICO ELECTRICO</t>
  </si>
  <si>
    <t>67227720</t>
  </si>
  <si>
    <t>MOTOR ELECTRICO</t>
  </si>
  <si>
    <t>67227809</t>
  </si>
  <si>
    <t>MOTOR GASOLINERO</t>
  </si>
  <si>
    <t>67227899</t>
  </si>
  <si>
    <t>MOTOR PETROLERO</t>
  </si>
  <si>
    <t>67228946</t>
  </si>
  <si>
    <t>SALVAESCALERA MOVIL</t>
  </si>
  <si>
    <t>29 FERROCARRIL</t>
  </si>
  <si>
    <t>36 MAQUINARIA PESADA</t>
  </si>
  <si>
    <t>67360395</t>
  </si>
  <si>
    <t>ASCENSOR</t>
  </si>
  <si>
    <t>67360741</t>
  </si>
  <si>
    <t>CARRO DE FERROCARRIL</t>
  </si>
  <si>
    <t>67361354</t>
  </si>
  <si>
    <t>COCHE MOTOR</t>
  </si>
  <si>
    <t>67361392</t>
  </si>
  <si>
    <t>67362467</t>
  </si>
  <si>
    <t>67363215</t>
  </si>
  <si>
    <t>67369412</t>
  </si>
  <si>
    <t>67369450</t>
  </si>
  <si>
    <t>67369490</t>
  </si>
  <si>
    <t>VAGONETAS</t>
  </si>
  <si>
    <t>67500001</t>
  </si>
  <si>
    <t>MAQUINA MEZCLADORA REFINADORA DE CACAO</t>
  </si>
  <si>
    <t>50 MAQUINA</t>
  </si>
  <si>
    <t>67500002</t>
  </si>
  <si>
    <t>MAQUINA ESFERONIZADORA</t>
  </si>
  <si>
    <t>67500003</t>
  </si>
  <si>
    <t>LAVADORA PARA LABORATORIO TEXTIL</t>
  </si>
  <si>
    <t>67500004</t>
  </si>
  <si>
    <t>TINA DE ESCALDADO</t>
  </si>
  <si>
    <t>67500264</t>
  </si>
  <si>
    <t>BOTAL DE CURTIDO</t>
  </si>
  <si>
    <t>BRUÑIDORA DE CILINDROS</t>
  </si>
  <si>
    <t>67500448</t>
  </si>
  <si>
    <t>CONCHADORA DE CACAO</t>
  </si>
  <si>
    <t>67500603</t>
  </si>
  <si>
    <t>DESHIDRATADOR INDUSTRIAL</t>
  </si>
  <si>
    <t>DOBLADORA PESTAÑADORA</t>
  </si>
  <si>
    <t>67500946</t>
  </si>
  <si>
    <t>EQUIPO PARA MONTAJE DE PROTOTIPOS DE PLACAS DE CIRCUITOS</t>
  </si>
  <si>
    <t>67500985</t>
  </si>
  <si>
    <t>ESCARIFICADORA DE QUINUA</t>
  </si>
  <si>
    <t>HORNO DE BAÑO DE SALES</t>
  </si>
  <si>
    <t>67501069</t>
  </si>
  <si>
    <t>HORNO DE REFLUJO PARA PROTOTIPOS DE PLACAS DE CIRCUITOS</t>
  </si>
  <si>
    <t>67501075</t>
  </si>
  <si>
    <t>IMPRESORA MANUAL DE PATRONES PARA PLACAS DE CIRCUITOS</t>
  </si>
  <si>
    <t>MAQUINA ESTELITADORA</t>
  </si>
  <si>
    <t>67501603</t>
  </si>
  <si>
    <t>MAQUINA CLASIFICADORA DE QUINUA</t>
  </si>
  <si>
    <t>67501631</t>
  </si>
  <si>
    <t>MAQUINA CORTA CINTA TEXTIL</t>
  </si>
  <si>
    <t>67502126</t>
  </si>
  <si>
    <t>MAQUINA DE COSER BASTERA</t>
  </si>
  <si>
    <t>67504030</t>
  </si>
  <si>
    <t>MAQUINA ENCHAPADORA DE CANTOS</t>
  </si>
  <si>
    <t>67504380</t>
  </si>
  <si>
    <t>MAQUINA ESCURRIDORA DE CUERO</t>
  </si>
  <si>
    <t>MAQUINA MOTORIZADA PARA HACER PESTAÑAS</t>
  </si>
  <si>
    <t>MAQUINA PARA HACER CAÑAS MUSICALES</t>
  </si>
  <si>
    <t>67505797</t>
  </si>
  <si>
    <t>MAQUINA PARA HACER PRESILLA</t>
  </si>
  <si>
    <t>67507557</t>
  </si>
  <si>
    <t>MAQUINA TAMIZADORA INDUSTRIAL</t>
  </si>
  <si>
    <t>67508185</t>
  </si>
  <si>
    <t>PLOTTER FRESADOR PARA PLACAS DE CIRCUITOS</t>
  </si>
  <si>
    <t>PRENSA ENDEREZADORA DE CIGUEÑALES</t>
  </si>
  <si>
    <t>RECTIFICADOR DE CIGUEÑALES</t>
  </si>
  <si>
    <t>TELAR ARTESANAL (MAYOR A 1/4 UIT)</t>
  </si>
  <si>
    <t>67640025</t>
  </si>
  <si>
    <t>BALON DE GAS EN GENERAL</t>
  </si>
  <si>
    <t>BAÑERA METALICA PARA BEBE CON CAMBIADOR</t>
  </si>
  <si>
    <t>BAUL (MAYOR A 1/4 UIT)</t>
  </si>
  <si>
    <t>67641613</t>
  </si>
  <si>
    <t>BROCAS DE PERFORACION</t>
  </si>
  <si>
    <t>67642134</t>
  </si>
  <si>
    <t>CABALLETE DE MADERA</t>
  </si>
  <si>
    <t>CABALLETE DE METAL (MAYOR A 1/4 UIT)</t>
  </si>
  <si>
    <t>67643110</t>
  </si>
  <si>
    <t>CAMILLA PARA TALLER</t>
  </si>
  <si>
    <t>CARRETILLA EN GENERAL (MAYOR A 1/4 UIT)</t>
  </si>
  <si>
    <t>67643598</t>
  </si>
  <si>
    <t>CILINDRO DE OXIGENO</t>
  </si>
  <si>
    <t>67643647</t>
  </si>
  <si>
    <t>CONTENEDOR DE POLICARBONATO (MAYOR A 1/4 UIT)</t>
  </si>
  <si>
    <t>CONTENEDOR DE POLIETILENO (MAYOR A 1/4 UIT)</t>
  </si>
  <si>
    <t>CONTENEDOR DE POLIPROPILENO (MAYOR A 1/4 UIT)</t>
  </si>
  <si>
    <t>JAULA METALICA (MAYOR A 1/4 UIT)</t>
  </si>
  <si>
    <t>PAILA DE COCCION (MAYOR A 1/4 UIT)</t>
  </si>
  <si>
    <t>TACHO DE METAL (MAYOR A 1/4 UIT)</t>
  </si>
  <si>
    <t>TINA METALICA PARA BAÑO DE ORFEBRERIA EN GENERAL</t>
  </si>
  <si>
    <t>67647084</t>
  </si>
  <si>
    <t>TRIPODE DE CARBONO</t>
  </si>
  <si>
    <t>67647214</t>
  </si>
  <si>
    <t>TRIPODE DE FIBRA DE VIDRIO</t>
  </si>
  <si>
    <t>71 NAVE O ARTEFACTO NAVAL</t>
  </si>
  <si>
    <t>82 VEHICULO</t>
  </si>
  <si>
    <t>67825356</t>
  </si>
  <si>
    <t>74080001</t>
  </si>
  <si>
    <t>IMPRESORA DE CHEQUES</t>
  </si>
  <si>
    <t>08 COMPUTO</t>
  </si>
  <si>
    <t>74080030</t>
  </si>
  <si>
    <t>BASE PARA DISCOS DUROS</t>
  </si>
  <si>
    <t>74081400</t>
  </si>
  <si>
    <t>CONVERTIDOR DE SEÑAL</t>
  </si>
  <si>
    <t>74082459</t>
  </si>
  <si>
    <t>DUPLICADOR DE USB</t>
  </si>
  <si>
    <t>74082524</t>
  </si>
  <si>
    <t>74082561</t>
  </si>
  <si>
    <t>IMPRESORA DE ETIQUETA - IMPRESORA DE TICKET</t>
  </si>
  <si>
    <t>MEMORIA DIGITAL USB (MAYOR A 1/4 UIT)</t>
  </si>
  <si>
    <t>74088375</t>
  </si>
  <si>
    <t>74088600</t>
  </si>
  <si>
    <t>RATON ELECTRONICO - MOUSE</t>
  </si>
  <si>
    <t>74089050</t>
  </si>
  <si>
    <t>74089437</t>
  </si>
  <si>
    <t>74089443</t>
  </si>
  <si>
    <t>74089450</t>
  </si>
  <si>
    <t>74089487</t>
  </si>
  <si>
    <t>74220001</t>
  </si>
  <si>
    <t>CAMARA MULTIESPECTRAL</t>
  </si>
  <si>
    <t>74220002</t>
  </si>
  <si>
    <t>ENGRAPADOR ELECTRICO</t>
  </si>
  <si>
    <t>74220003</t>
  </si>
  <si>
    <t>FIBROSCOPIO PARA DETECCION DE CONTRABANDO</t>
  </si>
  <si>
    <t>CALCULADORA SOLAR (MAYOR A 1/4 UIT)</t>
  </si>
  <si>
    <t>74225601</t>
  </si>
  <si>
    <t>MESA DE DISECCION VIRTUAL</t>
  </si>
  <si>
    <t>PUNTERO LASER (MAYOR A 1/4 UIT)</t>
  </si>
  <si>
    <t>ARAÑA EN GENERAL (MAYOR A 1/4 UIT)</t>
  </si>
  <si>
    <t>74641610</t>
  </si>
  <si>
    <t>BUZON DE MADERA</t>
  </si>
  <si>
    <t>74642932</t>
  </si>
  <si>
    <t>CASILLERO DE PLASTICO ABS - LOCKER</t>
  </si>
  <si>
    <t>CENICERO DE PIE (MAYOR A 1/4 UIT)</t>
  </si>
  <si>
    <t>74643186</t>
  </si>
  <si>
    <t>CONSOLA DE MELAMINA</t>
  </si>
  <si>
    <t>74644051</t>
  </si>
  <si>
    <t>ESTANTE DE ANGULOS RANURADOS</t>
  </si>
  <si>
    <t>MALETAS EN GENERAL (MAYOR A 1/4 UIT)</t>
  </si>
  <si>
    <t>MALETIN (MAYOR A 1/4 UIT)</t>
  </si>
  <si>
    <t>74644864</t>
  </si>
  <si>
    <t>MAPAMUNDI CON BASE DE METAL</t>
  </si>
  <si>
    <t>MESITA DE MADERA PARA NIÑOS</t>
  </si>
  <si>
    <t>MESITA DE MELAMINA PARA NIÑOS</t>
  </si>
  <si>
    <t>MESITA DE METAL PARA NIÑOS</t>
  </si>
  <si>
    <t>74646899</t>
  </si>
  <si>
    <t>PARAGUAS</t>
  </si>
  <si>
    <t>PERCHERO DE MADERA (MAYOR A 1/4 UIT)</t>
  </si>
  <si>
    <t>74647170</t>
  </si>
  <si>
    <t>PERCHERO DE PLASTICO</t>
  </si>
  <si>
    <t>PORTA SACO (MAYOR A 1/4 UIT)</t>
  </si>
  <si>
    <t>REPISA (MAYOR A 1/4 UIT)</t>
  </si>
  <si>
    <t>74649136</t>
  </si>
  <si>
    <t>74649306</t>
  </si>
  <si>
    <t>81220001</t>
  </si>
  <si>
    <t>MAQUINA EXTENSION DE ESPALDA - BACK EXTENSION</t>
  </si>
  <si>
    <t>81220002</t>
  </si>
  <si>
    <t>MAQUINA GEMELO SENTADO - SEATED CALF MACHINE</t>
  </si>
  <si>
    <t>81220003</t>
  </si>
  <si>
    <t>BANCO PRESS DECLINADO - DECLINE BENCH</t>
  </si>
  <si>
    <t>81220004</t>
  </si>
  <si>
    <t>MAQUINA DE EXTENSION DE PIERNAS PARADO - STANDING LEG EXTENSION</t>
  </si>
  <si>
    <t>BANCO MULTIANGULAR MULTIFUNCION - BANCO 90°</t>
  </si>
  <si>
    <t>81222216</t>
  </si>
  <si>
    <t>BOTE DE JEBE</t>
  </si>
  <si>
    <t>81222370</t>
  </si>
  <si>
    <t>BOTE TIPO NAUTILIOS</t>
  </si>
  <si>
    <t>CAÑA DE PESCAR</t>
  </si>
  <si>
    <t>81223453</t>
  </si>
  <si>
    <t>CARPA PARA CAMPAMENTO</t>
  </si>
  <si>
    <t>81226547</t>
  </si>
  <si>
    <t>KAYAC</t>
  </si>
  <si>
    <t>81226856</t>
  </si>
  <si>
    <t>81226991</t>
  </si>
  <si>
    <t>MAQUINA LANZA PELOTAS</t>
  </si>
  <si>
    <t>81227784</t>
  </si>
  <si>
    <t>PRENSA PARA PIERNAS EN 45° - PRENSA OSCILANTE</t>
  </si>
  <si>
    <t>81229563</t>
  </si>
  <si>
    <t>RODILLO ENTRENADOR PARA BICICLETA</t>
  </si>
  <si>
    <t>81229950</t>
  </si>
  <si>
    <t>VELERO</t>
  </si>
  <si>
    <t>81640106</t>
  </si>
  <si>
    <t>ARCO DE POLO ACUATICO</t>
  </si>
  <si>
    <t>JUEGO RECREATIVO (MAYOR A 1/4 UIT)</t>
  </si>
  <si>
    <t>MESA DE PING PONG</t>
  </si>
  <si>
    <t>PISCINA PORTATIL (MAYOR A 1/4 UIT)</t>
  </si>
  <si>
    <t>88220050</t>
  </si>
  <si>
    <t>ANTEOJOS PARA SOLDAR</t>
  </si>
  <si>
    <t>CASCO PROTECTOR (MAYOR A 1/4 UIT)</t>
  </si>
  <si>
    <t>88226650</t>
  </si>
  <si>
    <t>MANGUERA CONTRA INCENDIOS</t>
  </si>
  <si>
    <t>MASCARA PARA SOLDAR (MAYOR A 1/4 UIT)</t>
  </si>
  <si>
    <t>95220001</t>
  </si>
  <si>
    <t>VIDEOSCOPIO PORTATIL</t>
  </si>
  <si>
    <t>95220002</t>
  </si>
  <si>
    <t>SISTEMA DE PRESENTACION INALAMBRICA</t>
  </si>
  <si>
    <t>95220003</t>
  </si>
  <si>
    <t>EQUIPO DE ANALISIS FORENSE DE TELEFONIA MOVIL</t>
  </si>
  <si>
    <t>95220004</t>
  </si>
  <si>
    <t>EQUIPO DE ANALISIS DE FONETICA Y ACUSTICA FORENSE</t>
  </si>
  <si>
    <t>95220005</t>
  </si>
  <si>
    <t>GENERADOR DE IMAGEN PARA SISTEMA DE PROYECCION DIGITAL ASTRONOMICO</t>
  </si>
  <si>
    <t>95220006</t>
  </si>
  <si>
    <t>DETECTOR DE SEÑAL DE FIBRA OPTICA</t>
  </si>
  <si>
    <t>95220013</t>
  </si>
  <si>
    <t>ADAPTADOR DE AUDIO EN RED</t>
  </si>
  <si>
    <t>ALIMENTADOR DE SEÑAL</t>
  </si>
  <si>
    <t>95220250</t>
  </si>
  <si>
    <t>ANALIZADOR DE DISPERSION PMD/CD</t>
  </si>
  <si>
    <t>95220253</t>
  </si>
  <si>
    <t>ANALIZADOR DE DISPERSION POR MODO DE POLARIZACION (PMD)</t>
  </si>
  <si>
    <t>ANALIZADOR DE SEÑALES DE TELEVISION</t>
  </si>
  <si>
    <t>ANALIZADOR LOGICO DE SEÑAL DIGITAL</t>
  </si>
  <si>
    <t>ANTENA (OTRAS) (MAYOR A 1/4 UIT)</t>
  </si>
  <si>
    <t>AUDIFONOS (MAYOR A 1/4 UIT)</t>
  </si>
  <si>
    <t>BLOQUEADOR DE SEÑAL CELULAR</t>
  </si>
  <si>
    <t>95221743</t>
  </si>
  <si>
    <t>COMPUTADORA DE CAMPO PORTATIL</t>
  </si>
  <si>
    <t>DECODIFICADOR CODIFICADOR DE SEÑAL DE AUDIO</t>
  </si>
  <si>
    <t>95223065</t>
  </si>
  <si>
    <t>EQUIPO ANTI DENEGACION DE SERVICIO DISTRIBUIDO</t>
  </si>
  <si>
    <t>95223120</t>
  </si>
  <si>
    <t>EQUIPO DE FILTRO DE CONTENIDO WEB</t>
  </si>
  <si>
    <t>95223346</t>
  </si>
  <si>
    <t>EQUIPO DE SEGURIDAD DE APLICACIONES WEB</t>
  </si>
  <si>
    <t>GENERADOR DE SEÑALES ANALOGICAS</t>
  </si>
  <si>
    <t>GENERADOR DE SEÑALES DE TV</t>
  </si>
  <si>
    <t>GRABADOR Y REPRODUCTOR DE SEÑALES DE RADIOFRECUENCIA</t>
  </si>
  <si>
    <t>INYECTOR DE SEÑAL</t>
  </si>
  <si>
    <t>95224943</t>
  </si>
  <si>
    <t>LOCALIZADOR VISUAL DE FALLOS PARA FIBRA OPTICA</t>
  </si>
  <si>
    <t>95225132</t>
  </si>
  <si>
    <t>MEDIDOR DE FUENTE DE LUZ PARA FIBRA OPTICA</t>
  </si>
  <si>
    <t>MEDIDOR SELECTIVO DE NIVEL DE SEÑAL ANALOGICA</t>
  </si>
  <si>
    <t>MODULO DE ENSEÑANZA - THIRISTOR TRAINER</t>
  </si>
  <si>
    <t>PARLANTES EN GENERAL (MAYOR A 1/4 UIT)</t>
  </si>
  <si>
    <t>PROBADOR DE SEÑALES DIGITALES</t>
  </si>
  <si>
    <t>95226740</t>
  </si>
  <si>
    <t>PULPITO/ATRIL MULTIMEDIA</t>
  </si>
  <si>
    <t>SELECTOR DE SEÑAL DE ANTENA</t>
  </si>
  <si>
    <t>SIMPLIFICADOR DE SEÑALES</t>
  </si>
  <si>
    <t>95227833</t>
  </si>
  <si>
    <t>SISTEMA DE PRODUCCION DE TELEVISION PORTATIL</t>
  </si>
  <si>
    <t>95228079</t>
  </si>
  <si>
    <t>SONDA DE INSPECCION DE FIBRA OPTICA</t>
  </si>
  <si>
    <t>95228911</t>
  </si>
  <si>
    <t>TRANSDUCTOR ORTOMODAL - OMT</t>
  </si>
  <si>
    <t>UNIDAD DE CONMUTACION DE SEÑAL ANALOGICA</t>
  </si>
  <si>
    <t>RECIBO POR HONORARIOS</t>
  </si>
  <si>
    <t>SOUTHERN PERU</t>
  </si>
  <si>
    <t>PRONIED</t>
  </si>
  <si>
    <t>MUNICIPALIDAD DIST. CIUDAD NUEVA</t>
  </si>
  <si>
    <t>TICKETS</t>
  </si>
  <si>
    <t>INSTITUTO PERUANO DEL DEPORTE</t>
  </si>
  <si>
    <t>FONCODES</t>
  </si>
  <si>
    <t>BANCO DE LA NACION</t>
  </si>
  <si>
    <t>Programa nacional de infraestructura educativa</t>
  </si>
  <si>
    <t>PRONIED - WASICHAY</t>
  </si>
  <si>
    <t>EX ALUMNOS</t>
  </si>
  <si>
    <t>TICKETS O CINTAS EMITIDOS POR MAQUINAS REGISTRADORAS</t>
  </si>
  <si>
    <t xml:space="preserve"> DNI /</t>
  </si>
  <si>
    <t>ORDEN DE COMPRA - GRT</t>
  </si>
  <si>
    <t>GUIA DE DESPLAZAMIENTO - GRT</t>
  </si>
  <si>
    <t>PROGRAMA DE RECUPERACION ACADEMICA - PARA</t>
  </si>
  <si>
    <t>INFRAESTRUCTURA EDUCATIVA - INFES</t>
  </si>
  <si>
    <t>PROGRAMA NACIONAL DE ASISTENCIA ALIMENTARIA - PRONNA</t>
  </si>
  <si>
    <t>Oficina Nacional de Gobierno Interior - ONAGI</t>
  </si>
  <si>
    <t>PUBLICO</t>
  </si>
  <si>
    <t>PRIVADO</t>
  </si>
  <si>
    <t>2. CUENTO</t>
  </si>
  <si>
    <t>3. TEXTO</t>
  </si>
  <si>
    <t>4. GUIAS</t>
  </si>
  <si>
    <t>5. MANUALES</t>
  </si>
  <si>
    <t>6. LAMINAS</t>
  </si>
  <si>
    <t>7. PERIÓDICO</t>
  </si>
  <si>
    <t>8. REVISTAS</t>
  </si>
  <si>
    <t>9. FOTOGRAFÍA</t>
  </si>
  <si>
    <t>10. CARTILLA</t>
  </si>
  <si>
    <t>11. CINE</t>
  </si>
  <si>
    <t>12. CD</t>
  </si>
  <si>
    <t>13. VHS</t>
  </si>
  <si>
    <t>14. DVD</t>
  </si>
  <si>
    <t>15.CD</t>
  </si>
  <si>
    <t>16. CASSETTE</t>
  </si>
  <si>
    <t>42003 CORONEL GREGORIO ALBARRACIN</t>
  </si>
  <si>
    <t>3RA BRIGADA DE CABALLERIA - TACNA</t>
  </si>
  <si>
    <t>42263</t>
  </si>
  <si>
    <t>43508 PROCER MANUEL CALDERON DE LA BARCA</t>
  </si>
  <si>
    <t>CREBE TACNA</t>
  </si>
  <si>
    <t>PRITE TACNA</t>
  </si>
  <si>
    <t>NIÑOS CREATIVOS</t>
  </si>
  <si>
    <t>GRANDES GENIOS</t>
  </si>
  <si>
    <t>NIÑOS INNOVADORES</t>
  </si>
  <si>
    <t>ECOS DEL TACORA</t>
  </si>
  <si>
    <t>CAPLINA</t>
  </si>
  <si>
    <t>SEMILLITAS DEL MAÑANA</t>
  </si>
  <si>
    <t>SOL Y LUNA</t>
  </si>
  <si>
    <t>TIERNOS GATITOS</t>
  </si>
  <si>
    <t>MI MUNDO FELIZ</t>
  </si>
  <si>
    <t>JORGE BASADRE</t>
  </si>
  <si>
    <t>RAMON COPAJA</t>
  </si>
  <si>
    <t>LUCECITAS</t>
  </si>
  <si>
    <t>BUGANVILLAS</t>
  </si>
  <si>
    <t>CHISPITAS</t>
  </si>
  <si>
    <t>GOTITAS DE MIEL</t>
  </si>
  <si>
    <t>DULCE HOGAR</t>
  </si>
  <si>
    <t>CAPULLITOS</t>
  </si>
  <si>
    <t>EXPLORADORES</t>
  </si>
  <si>
    <t>CONQUISTADORES</t>
  </si>
  <si>
    <t>SEMILLITAS DEL SABER</t>
  </si>
  <si>
    <t>NUEVO HORIZONTE</t>
  </si>
  <si>
    <t>CREATIVOS</t>
  </si>
  <si>
    <t>ALEGRIA</t>
  </si>
  <si>
    <t>JUGUETONES</t>
  </si>
  <si>
    <t>SOÑADORES</t>
  </si>
  <si>
    <t>ESPERANZA</t>
  </si>
  <si>
    <t>TUPAC AMARU</t>
  </si>
  <si>
    <t>MARTINCITOS</t>
  </si>
  <si>
    <t>DANIELES</t>
  </si>
  <si>
    <t>ALDITOS</t>
  </si>
  <si>
    <t>NIÑO DE PRAGA</t>
  </si>
  <si>
    <t>AMANECER</t>
  </si>
  <si>
    <t>SONRISAS</t>
  </si>
  <si>
    <t>MUNDO MAGICO</t>
  </si>
  <si>
    <t>VICUÑITAS</t>
  </si>
  <si>
    <t>SAN PEDRO</t>
  </si>
  <si>
    <t>GOTITAS DE ROCIO</t>
  </si>
  <si>
    <t>GERANIOS</t>
  </si>
  <si>
    <t>CHAVITOS</t>
  </si>
  <si>
    <t>VIRGEN DE LAS NIEVES</t>
  </si>
  <si>
    <t>SEMILLITAS DE ILUSION</t>
  </si>
  <si>
    <t>GRANADOS</t>
  </si>
  <si>
    <t>JAZMINES</t>
  </si>
  <si>
    <t>ESTRELLITAS DE BELEN</t>
  </si>
  <si>
    <t>ESTRELLITAS DE PROTER</t>
  </si>
  <si>
    <t>1533447</t>
  </si>
  <si>
    <t>1705151</t>
  </si>
  <si>
    <t>1738467</t>
  </si>
  <si>
    <t>1738475</t>
  </si>
  <si>
    <t>1748193</t>
  </si>
  <si>
    <t>3900975</t>
  </si>
  <si>
    <t>3900976</t>
  </si>
  <si>
    <t>3900977</t>
  </si>
  <si>
    <t>3900979</t>
  </si>
  <si>
    <t>3900980</t>
  </si>
  <si>
    <t>3900981</t>
  </si>
  <si>
    <t>3900983</t>
  </si>
  <si>
    <t>3900984</t>
  </si>
  <si>
    <t>3900985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</si>
  <si>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</si>
  <si>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</si>
  <si>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</si>
  <si>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</si>
  <si>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</si>
  <si>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</si>
  <si>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</si>
  <si>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</si>
  <si>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3900996</t>
  </si>
  <si>
    <t>3900997</t>
  </si>
  <si>
    <t>3900998</t>
  </si>
  <si>
    <t>3900999</t>
  </si>
  <si>
    <t>3901005</t>
  </si>
  <si>
    <t>3901007</t>
  </si>
  <si>
    <t>3901009</t>
  </si>
  <si>
    <t>3901010</t>
  </si>
  <si>
    <t>3901011</t>
  </si>
  <si>
    <t>3901012</t>
  </si>
  <si>
    <t>3901013</t>
  </si>
  <si>
    <t>3901015</t>
  </si>
  <si>
    <t>3901017</t>
  </si>
  <si>
    <t>3901018</t>
  </si>
  <si>
    <t>3901019</t>
  </si>
  <si>
    <t>3901052</t>
  </si>
  <si>
    <t>3901053</t>
  </si>
  <si>
    <t>3901054</t>
  </si>
  <si>
    <t>3901060</t>
  </si>
  <si>
    <t>3901062</t>
  </si>
  <si>
    <t>3901064</t>
  </si>
  <si>
    <t>3901065</t>
  </si>
  <si>
    <t>3901067</t>
  </si>
  <si>
    <t>1750199</t>
  </si>
  <si>
    <t>1750207</t>
  </si>
  <si>
    <t>3920756</t>
  </si>
  <si>
    <t>3920757</t>
  </si>
  <si>
    <t>3920759</t>
  </si>
  <si>
    <t>3920760</t>
  </si>
  <si>
    <t>3920761</t>
  </si>
  <si>
    <t>3923803</t>
  </si>
  <si>
    <t>1753755</t>
  </si>
  <si>
    <t>darwin zavala</t>
  </si>
  <si>
    <t>DIRECCION</t>
  </si>
  <si>
    <t>SECRETARIA</t>
  </si>
  <si>
    <t>SUBDIRECCION SECUNDARIA</t>
  </si>
  <si>
    <t>SUBDIRECCION PRIM</t>
  </si>
  <si>
    <t>ALMACEN</t>
  </si>
  <si>
    <t>BANDA DE MUSICA</t>
  </si>
  <si>
    <t>TOE</t>
  </si>
  <si>
    <t>3er GRADO PRIMARIA - 2DO SECUNDARIA</t>
  </si>
  <si>
    <t>4to GRADO PRIMARIA - 2DO SECUNDARIA</t>
  </si>
  <si>
    <t>5to GRADO PRIMARIA - 2DO SECUNDARIA</t>
  </si>
  <si>
    <t>6to GRADO PRIMARIA - 2DO SECUNDARIA</t>
  </si>
  <si>
    <t>7mo GRADO PRIMARIA - 2DO SECUNDARIA</t>
  </si>
  <si>
    <t>2do GRADO PRIMARIA - 3DO SECUNDARIA</t>
  </si>
  <si>
    <t>1ER "A" GRADO PRIMARIA - 2DO "B" SECUNDARIA</t>
  </si>
  <si>
    <t>CECILIA</t>
  </si>
  <si>
    <t>1ER GRADO 2a"</t>
  </si>
  <si>
    <t>2do GRADO 2a"</t>
  </si>
  <si>
    <t>01296480</t>
  </si>
  <si>
    <t>1 Secundaria</t>
  </si>
  <si>
    <t>2 Secundaria</t>
  </si>
  <si>
    <t>3 Secundaria</t>
  </si>
  <si>
    <t>4 Secundaria</t>
  </si>
  <si>
    <t>5 Secundaria</t>
  </si>
  <si>
    <t xml:space="preserve"> 0002</t>
  </si>
  <si>
    <t xml:space="preserve"> 0003</t>
  </si>
  <si>
    <t xml:space="preserve"> 0004</t>
  </si>
  <si>
    <t xml:space="preserve"> 0005</t>
  </si>
  <si>
    <t xml:space="preserve"> 0006</t>
  </si>
  <si>
    <t xml:space="preserve"> 0007</t>
  </si>
  <si>
    <t xml:space="preserve"> 0008</t>
  </si>
  <si>
    <t xml:space="preserve"> 0009</t>
  </si>
  <si>
    <t xml:space="preserve"> 0010</t>
  </si>
  <si>
    <t xml:space="preserve"> 0011</t>
  </si>
  <si>
    <t>000  Generalidades</t>
  </si>
  <si>
    <t xml:space="preserve"> 0012</t>
  </si>
  <si>
    <t xml:space="preserve"> 0013</t>
  </si>
  <si>
    <t xml:space="preserve"> 0014</t>
  </si>
  <si>
    <t xml:space="preserve"> 0015</t>
  </si>
  <si>
    <t xml:space="preserve"> 0016</t>
  </si>
  <si>
    <t xml:space="preserve"> 0017</t>
  </si>
  <si>
    <t xml:space="preserve"> 0018</t>
  </si>
  <si>
    <t xml:space="preserve"> 0019</t>
  </si>
  <si>
    <t xml:space="preserve"> 0020</t>
  </si>
  <si>
    <t xml:space="preserve"> 0021</t>
  </si>
  <si>
    <t xml:space="preserve"> 0022</t>
  </si>
  <si>
    <t xml:space="preserve"> 0023</t>
  </si>
  <si>
    <t xml:space="preserve"> 0024</t>
  </si>
  <si>
    <t>PRODUCTO DE DEMOLICIONES DE INFRAESTRUCTURA AÑO 2018</t>
  </si>
  <si>
    <t>ANEXO 1-E</t>
  </si>
  <si>
    <t>ANEXO 1 - E</t>
  </si>
  <si>
    <t>ROGER</t>
  </si>
  <si>
    <t>RAEE</t>
  </si>
  <si>
    <t>GUSTAVO RODRIGUEZ</t>
  </si>
  <si>
    <t>77031701</t>
  </si>
  <si>
    <t>MUNICIPALIDAD GREGORIO ALBARRACIN</t>
  </si>
  <si>
    <t>ANEXO 1-F</t>
  </si>
  <si>
    <t>BIENES INGRESADOS EN PERIODO 2019</t>
  </si>
  <si>
    <t>ANEXO 1 -F</t>
  </si>
  <si>
    <t>BIENES PROPUESTOS PARA TRANSFERIR A OTRA INSTITUCION EDUCATIVA</t>
  </si>
  <si>
    <t>FICHA DE LEVANTAMIENTO DE INFORMACION PATRIMONIAL AL …………………………………….  DEL 2020</t>
  </si>
  <si>
    <t>FICHA DE LEVANTAMIENTO DE INFORMACION PATRIMONIAL AL …………………………………… DEL 2020</t>
  </si>
  <si>
    <t>FICHA DE LEVANTAMIENTO DE INFORMACION PATRIMONIAL AL  ……………………..  DEL 2020</t>
  </si>
  <si>
    <t>FICHA DE LEVANTAMIENTO DE INFORMACION PATRIMONIAL AL ……………………. DEL 2020</t>
  </si>
  <si>
    <t>FICHA DE LEVANTAMIENTO DE INFORMACION PATRIMONIAL AL ……………………….  DEL 2020</t>
  </si>
  <si>
    <t>BIENES INGRESADOS EN EL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</si>
</sst>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d\-m\-yy;@"/>
    <numFmt numFmtId="166" formatCode="d\-m;@"/>
    <numFmt numFmtId="167" formatCode="#,##0.0000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sz val="6.5"/>
      <name val="Arial"/>
      <family val="2"/>
    </font>
    <font>
      <sz val="8"/>
      <name val="Arial"/>
      <family val="2"/>
    </font>
    <font>
      <b/>
      <u/>
      <sz val="7"/>
      <name val="Arial"/>
      <family val="2"/>
    </font>
    <font>
      <b/>
      <sz val="10"/>
      <name val="Tahoma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sz val="10"/>
      <name val="Arial Narrow"/>
      <family val="2"/>
    </font>
    <font>
      <b/>
      <u/>
      <sz val="6"/>
      <name val="Arial Narrow"/>
      <family val="2"/>
    </font>
    <font>
      <b/>
      <sz val="7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8"/>
      <name val="Tahoma"/>
      <family val="2"/>
    </font>
    <font>
      <b/>
      <sz val="11"/>
      <name val="Arial"/>
      <family val="2"/>
    </font>
    <font>
      <b/>
      <u/>
      <sz val="14"/>
      <name val="Arial"/>
      <family val="2"/>
    </font>
    <font>
      <b/>
      <sz val="14"/>
      <name val="Tahoma"/>
      <family val="2"/>
    </font>
    <font>
      <u/>
      <sz val="8"/>
      <name val="Arial"/>
      <family val="2"/>
    </font>
    <font>
      <sz val="7"/>
      <name val="Arial"/>
      <family val="2"/>
    </font>
    <font>
      <u/>
      <sz val="10"/>
      <name val="Arial"/>
      <family val="2"/>
    </font>
    <font>
      <b/>
      <sz val="12"/>
      <name val="Baskerville Old Face"/>
      <family val="1"/>
    </font>
    <font>
      <sz val="14"/>
      <name val="Arial"/>
      <family val="2"/>
    </font>
    <font>
      <b/>
      <u/>
      <sz val="8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5"/>
      <name val="Times New Roman"/>
      <family val="1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1"/>
      <name val="Calibri"/>
      <family val="2"/>
      <scheme val="minor"/>
    </font>
    <font>
      <sz val="20"/>
      <name val="Arial"/>
      <family val="2"/>
    </font>
    <font>
      <sz val="12"/>
      <name val="Calibri"/>
      <family val="2"/>
      <scheme val="minor"/>
    </font>
    <font>
      <sz val="15"/>
      <name val="Arial"/>
      <family val="2"/>
    </font>
    <font>
      <u/>
      <sz val="20"/>
      <color indexed="12"/>
      <name val="Arial"/>
      <family val="2"/>
    </font>
    <font>
      <b/>
      <sz val="8"/>
      <color theme="1"/>
      <name val="Tahoma"/>
      <family val="2"/>
    </font>
    <font>
      <b/>
      <sz val="7"/>
      <color theme="1"/>
      <name val="Tahoma"/>
      <family val="2"/>
    </font>
    <font>
      <b/>
      <sz val="15"/>
      <name val="Arial"/>
      <family val="2"/>
    </font>
    <font>
      <b/>
      <sz val="14"/>
      <name val="Arial"/>
      <family val="2"/>
    </font>
    <font>
      <b/>
      <sz val="9"/>
      <color indexed="81"/>
      <name val="Tahoma"/>
      <family val="2"/>
    </font>
    <font>
      <b/>
      <sz val="15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3"/>
      <name val="Arial"/>
      <family val="2"/>
    </font>
    <font>
      <b/>
      <sz val="10"/>
      <color rgb="FFFFFF00"/>
      <name val="Arial"/>
      <family val="2"/>
    </font>
    <font>
      <sz val="8"/>
      <color rgb="FF000000"/>
      <name val="Verdana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/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/>
      <diagonal/>
    </border>
    <border>
      <left/>
      <right/>
      <top style="thin">
        <color indexed="56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/>
      <diagonal/>
    </border>
  </borders>
  <cellStyleXfs count="46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3" fillId="4" borderId="0" applyNumberFormat="0" applyBorder="0" applyAlignment="0" applyProtection="0"/>
    <xf numFmtId="0" fontId="24" fillId="16" borderId="1" applyNumberFormat="0" applyAlignment="0" applyProtection="0"/>
    <xf numFmtId="0" fontId="25" fillId="17" borderId="2" applyNumberFormat="0" applyAlignment="0" applyProtection="0"/>
    <xf numFmtId="0" fontId="26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21" borderId="0" applyNumberFormat="0" applyBorder="0" applyAlignment="0" applyProtection="0"/>
    <xf numFmtId="0" fontId="28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9" fillId="3" borderId="0" applyNumberFormat="0" applyBorder="0" applyAlignment="0" applyProtection="0"/>
    <xf numFmtId="0" fontId="30" fillId="22" borderId="0" applyNumberFormat="0" applyBorder="0" applyAlignment="0" applyProtection="0"/>
    <xf numFmtId="0" fontId="5" fillId="0" borderId="0"/>
    <xf numFmtId="0" fontId="52" fillId="0" borderId="0"/>
    <xf numFmtId="0" fontId="21" fillId="23" borderId="4" applyNumberFormat="0" applyFont="0" applyAlignment="0" applyProtection="0"/>
    <xf numFmtId="0" fontId="31" fillId="16" borderId="5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6" applyNumberFormat="0" applyFill="0" applyAlignment="0" applyProtection="0"/>
    <xf numFmtId="0" fontId="27" fillId="0" borderId="7" applyNumberFormat="0" applyFill="0" applyAlignment="0" applyProtection="0"/>
    <xf numFmtId="0" fontId="36" fillId="0" borderId="8" applyNumberFormat="0" applyFill="0" applyAlignment="0" applyProtection="0"/>
    <xf numFmtId="0" fontId="2" fillId="0" borderId="0"/>
    <xf numFmtId="0" fontId="1" fillId="0" borderId="0"/>
  </cellStyleXfs>
  <cellXfs count="552">
    <xf numFmtId="0" fontId="0" fillId="0" borderId="0" xfId="0"/>
    <xf numFmtId="0" fontId="5" fillId="24" borderId="0" xfId="0" applyFont="1" applyFill="1"/>
    <xf numFmtId="0" fontId="7" fillId="24" borderId="0" xfId="0" applyFont="1" applyFill="1" applyBorder="1" applyAlignment="1">
      <alignment horizontal="center"/>
    </xf>
    <xf numFmtId="0" fontId="4" fillId="24" borderId="0" xfId="0" applyFont="1" applyFill="1" applyBorder="1" applyAlignment="1">
      <alignment horizontal="left" vertical="top"/>
    </xf>
    <xf numFmtId="0" fontId="4" fillId="24" borderId="0" xfId="0" applyFont="1" applyFill="1" applyBorder="1" applyAlignment="1">
      <alignment horizontal="center"/>
    </xf>
    <xf numFmtId="0" fontId="4" fillId="24" borderId="0" xfId="0" applyFont="1" applyFill="1" applyBorder="1"/>
    <xf numFmtId="1" fontId="11" fillId="24" borderId="0" xfId="0" applyNumberFormat="1" applyFont="1" applyFill="1" applyBorder="1"/>
    <xf numFmtId="1" fontId="5" fillId="24" borderId="0" xfId="0" applyNumberFormat="1" applyFont="1" applyFill="1" applyBorder="1"/>
    <xf numFmtId="1" fontId="5" fillId="24" borderId="0" xfId="0" applyNumberFormat="1" applyFont="1" applyFill="1" applyBorder="1" applyAlignment="1">
      <alignment horizontal="center"/>
    </xf>
    <xf numFmtId="49" fontId="5" fillId="24" borderId="0" xfId="0" applyNumberFormat="1" applyFont="1" applyFill="1" applyBorder="1" applyAlignment="1">
      <alignment horizontal="center"/>
    </xf>
    <xf numFmtId="49" fontId="7" fillId="24" borderId="0" xfId="0" applyNumberFormat="1" applyFont="1" applyFill="1" applyBorder="1" applyAlignment="1">
      <alignment horizontal="center"/>
    </xf>
    <xf numFmtId="4" fontId="7" fillId="24" borderId="0" xfId="0" applyNumberFormat="1" applyFont="1" applyFill="1" applyBorder="1" applyAlignment="1">
      <alignment horizontal="right"/>
    </xf>
    <xf numFmtId="4" fontId="5" fillId="24" borderId="0" xfId="0" applyNumberFormat="1" applyFont="1" applyFill="1" applyAlignment="1">
      <alignment horizontal="right"/>
    </xf>
    <xf numFmtId="4" fontId="4" fillId="24" borderId="0" xfId="0" applyNumberFormat="1" applyFont="1" applyFill="1" applyBorder="1" applyAlignment="1">
      <alignment horizontal="right" vertical="top"/>
    </xf>
    <xf numFmtId="4" fontId="5" fillId="24" borderId="0" xfId="0" applyNumberFormat="1" applyFont="1" applyFill="1" applyBorder="1" applyAlignment="1">
      <alignment horizontal="right"/>
    </xf>
    <xf numFmtId="4" fontId="4" fillId="24" borderId="0" xfId="0" applyNumberFormat="1" applyFont="1" applyFill="1" applyBorder="1" applyAlignment="1">
      <alignment horizontal="right"/>
    </xf>
    <xf numFmtId="0" fontId="18" fillId="0" borderId="0" xfId="0" applyFont="1"/>
    <xf numFmtId="49" fontId="4" fillId="24" borderId="0" xfId="0" applyNumberFormat="1" applyFont="1" applyFill="1" applyBorder="1" applyAlignment="1">
      <alignment horizontal="center"/>
    </xf>
    <xf numFmtId="49" fontId="8" fillId="24" borderId="0" xfId="0" applyNumberFormat="1" applyFont="1" applyFill="1" applyBorder="1" applyAlignment="1">
      <alignment horizontal="center"/>
    </xf>
    <xf numFmtId="49" fontId="10" fillId="24" borderId="0" xfId="0" applyNumberFormat="1" applyFont="1" applyFill="1" applyBorder="1" applyAlignment="1">
      <alignment horizontal="center"/>
    </xf>
    <xf numFmtId="49" fontId="5" fillId="24" borderId="0" xfId="0" applyNumberFormat="1" applyFont="1" applyFill="1" applyAlignment="1">
      <alignment horizontal="center"/>
    </xf>
    <xf numFmtId="49" fontId="4" fillId="24" borderId="0" xfId="0" applyNumberFormat="1" applyFont="1" applyFill="1" applyBorder="1" applyAlignment="1">
      <alignment horizontal="center" vertical="top"/>
    </xf>
    <xf numFmtId="49" fontId="8" fillId="24" borderId="0" xfId="0" applyNumberFormat="1" applyFont="1" applyFill="1" applyBorder="1" applyAlignment="1">
      <alignment horizontal="center" vertical="top"/>
    </xf>
    <xf numFmtId="49" fontId="9" fillId="24" borderId="0" xfId="0" applyNumberFormat="1" applyFont="1" applyFill="1" applyBorder="1" applyAlignment="1">
      <alignment horizontal="center"/>
    </xf>
    <xf numFmtId="49" fontId="10" fillId="24" borderId="0" xfId="0" applyNumberFormat="1" applyFont="1" applyFill="1" applyAlignment="1">
      <alignment horizontal="center"/>
    </xf>
    <xf numFmtId="4" fontId="9" fillId="24" borderId="0" xfId="0" applyNumberFormat="1" applyFont="1" applyFill="1" applyBorder="1" applyAlignment="1">
      <alignment horizontal="right"/>
    </xf>
    <xf numFmtId="1" fontId="7" fillId="24" borderId="0" xfId="0" applyNumberFormat="1" applyFont="1" applyFill="1" applyBorder="1" applyAlignment="1">
      <alignment horizontal="center"/>
    </xf>
    <xf numFmtId="1" fontId="5" fillId="24" borderId="0" xfId="0" applyNumberFormat="1" applyFont="1" applyFill="1" applyAlignment="1">
      <alignment horizontal="center"/>
    </xf>
    <xf numFmtId="0" fontId="4" fillId="24" borderId="0" xfId="0" applyFont="1" applyFill="1" applyBorder="1" applyAlignment="1">
      <alignment horizontal="left"/>
    </xf>
    <xf numFmtId="49" fontId="4" fillId="24" borderId="0" xfId="0" applyNumberFormat="1" applyFont="1" applyFill="1" applyBorder="1" applyAlignment="1">
      <alignment horizontal="right"/>
    </xf>
    <xf numFmtId="4" fontId="5" fillId="24" borderId="0" xfId="0" applyNumberFormat="1" applyFont="1" applyFill="1" applyBorder="1" applyAlignment="1">
      <alignment horizontal="center"/>
    </xf>
    <xf numFmtId="49" fontId="5" fillId="24" borderId="0" xfId="0" applyNumberFormat="1" applyFont="1" applyFill="1" applyBorder="1" applyAlignment="1">
      <alignment horizontal="left"/>
    </xf>
    <xf numFmtId="0" fontId="5" fillId="24" borderId="0" xfId="0" applyFont="1" applyFill="1" applyBorder="1"/>
    <xf numFmtId="49" fontId="5" fillId="24" borderId="0" xfId="0" applyNumberFormat="1" applyFont="1" applyFill="1" applyAlignment="1">
      <alignment horizontal="left"/>
    </xf>
    <xf numFmtId="4" fontId="12" fillId="24" borderId="0" xfId="0" applyNumberFormat="1" applyFont="1" applyFill="1" applyBorder="1" applyAlignment="1">
      <alignment horizontal="center"/>
    </xf>
    <xf numFmtId="1" fontId="10" fillId="24" borderId="0" xfId="0" applyNumberFormat="1" applyFont="1" applyFill="1" applyBorder="1" applyAlignment="1">
      <alignment horizontal="center"/>
    </xf>
    <xf numFmtId="0" fontId="10" fillId="24" borderId="0" xfId="0" applyFont="1" applyFill="1" applyBorder="1" applyAlignment="1">
      <alignment horizontal="center"/>
    </xf>
    <xf numFmtId="1" fontId="8" fillId="24" borderId="0" xfId="0" applyNumberFormat="1" applyFont="1" applyFill="1" applyBorder="1" applyAlignment="1">
      <alignment horizontal="left"/>
    </xf>
    <xf numFmtId="0" fontId="5" fillId="24" borderId="0" xfId="0" applyFont="1" applyFill="1" applyBorder="1" applyAlignment="1"/>
    <xf numFmtId="0" fontId="10" fillId="24" borderId="0" xfId="0" applyFont="1" applyFill="1" applyBorder="1" applyAlignment="1"/>
    <xf numFmtId="0" fontId="8" fillId="24" borderId="12" xfId="0" quotePrefix="1" applyFont="1" applyFill="1" applyBorder="1" applyAlignment="1">
      <alignment horizontal="center" vertical="center"/>
    </xf>
    <xf numFmtId="1" fontId="5" fillId="24" borderId="11" xfId="0" applyNumberFormat="1" applyFont="1" applyFill="1" applyBorder="1" applyAlignment="1">
      <alignment horizontal="center" vertical="center" wrapText="1"/>
    </xf>
    <xf numFmtId="14" fontId="5" fillId="24" borderId="11" xfId="0" applyNumberFormat="1" applyFont="1" applyFill="1" applyBorder="1" applyAlignment="1">
      <alignment horizontal="center" vertical="center" wrapText="1"/>
    </xf>
    <xf numFmtId="0" fontId="5" fillId="24" borderId="11" xfId="0" applyFont="1" applyFill="1" applyBorder="1" applyAlignment="1">
      <alignment horizontal="left" vertical="top" wrapText="1"/>
    </xf>
    <xf numFmtId="49" fontId="8" fillId="24" borderId="0" xfId="0" applyNumberFormat="1" applyFont="1" applyFill="1" applyBorder="1" applyAlignment="1">
      <alignment horizontal="left"/>
    </xf>
    <xf numFmtId="1" fontId="5" fillId="24" borderId="0" xfId="0" applyNumberFormat="1" applyFont="1" applyFill="1" applyBorder="1" applyAlignment="1">
      <alignment horizontal="center" vertical="center" wrapText="1"/>
    </xf>
    <xf numFmtId="14" fontId="5" fillId="24" borderId="0" xfId="0" applyNumberFormat="1" applyFont="1" applyFill="1" applyBorder="1" applyAlignment="1">
      <alignment horizontal="center" vertical="center" wrapText="1"/>
    </xf>
    <xf numFmtId="0" fontId="42" fillId="24" borderId="0" xfId="0" applyFont="1" applyFill="1" applyBorder="1" applyAlignment="1">
      <alignment horizontal="left" vertical="center" wrapText="1"/>
    </xf>
    <xf numFmtId="0" fontId="5" fillId="24" borderId="0" xfId="0" applyFont="1" applyFill="1" applyBorder="1" applyAlignment="1">
      <alignment horizontal="left" vertical="center" wrapText="1"/>
    </xf>
    <xf numFmtId="0" fontId="5" fillId="24" borderId="0" xfId="0" applyFont="1" applyFill="1" applyBorder="1" applyAlignment="1">
      <alignment horizontal="left" vertical="top" wrapText="1"/>
    </xf>
    <xf numFmtId="1" fontId="43" fillId="24" borderId="0" xfId="0" applyNumberFormat="1" applyFont="1" applyFill="1" applyBorder="1" applyAlignment="1">
      <alignment horizontal="left" vertical="center"/>
    </xf>
    <xf numFmtId="0" fontId="0" fillId="0" borderId="11" xfId="0" applyBorder="1"/>
    <xf numFmtId="49" fontId="4" fillId="24" borderId="11" xfId="0" applyNumberFormat="1" applyFont="1" applyFill="1" applyBorder="1" applyAlignment="1">
      <alignment horizontal="center"/>
    </xf>
    <xf numFmtId="49" fontId="4" fillId="24" borderId="11" xfId="0" applyNumberFormat="1" applyFont="1" applyFill="1" applyBorder="1" applyAlignment="1">
      <alignment horizontal="right"/>
    </xf>
    <xf numFmtId="0" fontId="5" fillId="0" borderId="0" xfId="34"/>
    <xf numFmtId="0" fontId="4" fillId="0" borderId="0" xfId="34" applyFont="1"/>
    <xf numFmtId="0" fontId="53" fillId="0" borderId="0" xfId="34" applyFont="1"/>
    <xf numFmtId="0" fontId="44" fillId="0" borderId="0" xfId="34" applyFont="1"/>
    <xf numFmtId="0" fontId="54" fillId="0" borderId="0" xfId="34" applyFont="1"/>
    <xf numFmtId="4" fontId="55" fillId="0" borderId="0" xfId="34" applyNumberFormat="1" applyFont="1"/>
    <xf numFmtId="0" fontId="55" fillId="0" borderId="0" xfId="34" applyFont="1"/>
    <xf numFmtId="49" fontId="53" fillId="0" borderId="11" xfId="34" applyNumberFormat="1" applyFont="1" applyBorder="1" applyAlignment="1">
      <alignment horizontal="center"/>
    </xf>
    <xf numFmtId="4" fontId="53" fillId="0" borderId="0" xfId="34" applyNumberFormat="1" applyFont="1"/>
    <xf numFmtId="4" fontId="5" fillId="0" borderId="0" xfId="34" applyNumberFormat="1" applyBorder="1"/>
    <xf numFmtId="0" fontId="45" fillId="0" borderId="0" xfId="34" applyFont="1"/>
    <xf numFmtId="4" fontId="38" fillId="0" borderId="18" xfId="34" applyNumberFormat="1" applyFont="1" applyBorder="1" applyAlignment="1">
      <alignment horizontal="center"/>
    </xf>
    <xf numFmtId="0" fontId="38" fillId="0" borderId="11" xfId="34" applyFont="1" applyBorder="1" applyAlignment="1">
      <alignment horizontal="center" vertical="center"/>
    </xf>
    <xf numFmtId="4" fontId="38" fillId="0" borderId="19" xfId="34" applyNumberFormat="1" applyFont="1" applyBorder="1" applyAlignment="1">
      <alignment horizontal="center"/>
    </xf>
    <xf numFmtId="4" fontId="38" fillId="0" borderId="11" xfId="34" applyNumberFormat="1" applyFont="1" applyBorder="1" applyAlignment="1">
      <alignment horizontal="center"/>
    </xf>
    <xf numFmtId="1" fontId="4" fillId="24" borderId="20" xfId="0" applyNumberFormat="1" applyFont="1" applyFill="1" applyBorder="1" applyAlignment="1">
      <alignment vertical="center" wrapText="1"/>
    </xf>
    <xf numFmtId="1" fontId="4" fillId="24" borderId="21" xfId="0" applyNumberFormat="1" applyFont="1" applyFill="1" applyBorder="1" applyAlignment="1">
      <alignment vertical="center" wrapText="1"/>
    </xf>
    <xf numFmtId="1" fontId="4" fillId="24" borderId="21" xfId="0" applyNumberFormat="1" applyFont="1" applyFill="1" applyBorder="1" applyAlignment="1">
      <alignment vertical="center"/>
    </xf>
    <xf numFmtId="1" fontId="4" fillId="24" borderId="20" xfId="0" applyNumberFormat="1" applyFont="1" applyFill="1" applyBorder="1" applyAlignment="1">
      <alignment vertical="center"/>
    </xf>
    <xf numFmtId="167" fontId="4" fillId="24" borderId="21" xfId="0" applyNumberFormat="1" applyFont="1" applyFill="1" applyBorder="1" applyAlignment="1">
      <alignment vertical="center" wrapText="1"/>
    </xf>
    <xf numFmtId="167" fontId="4" fillId="24" borderId="21" xfId="0" applyNumberFormat="1" applyFont="1" applyFill="1" applyBorder="1" applyAlignment="1">
      <alignment vertical="center"/>
    </xf>
    <xf numFmtId="0" fontId="5" fillId="24" borderId="11" xfId="0" applyFont="1" applyFill="1" applyBorder="1" applyAlignment="1">
      <alignment horizontal="center" vertical="center" wrapText="1"/>
    </xf>
    <xf numFmtId="49" fontId="5" fillId="24" borderId="11" xfId="0" applyNumberFormat="1" applyFont="1" applyFill="1" applyBorder="1" applyAlignment="1">
      <alignment horizontal="center" vertical="center" wrapText="1"/>
    </xf>
    <xf numFmtId="49" fontId="4" fillId="24" borderId="21" xfId="0" applyNumberFormat="1" applyFont="1" applyFill="1" applyBorder="1" applyAlignment="1">
      <alignment vertical="center" wrapText="1"/>
    </xf>
    <xf numFmtId="49" fontId="4" fillId="24" borderId="21" xfId="0" applyNumberFormat="1" applyFont="1" applyFill="1" applyBorder="1" applyAlignment="1">
      <alignment vertical="center"/>
    </xf>
    <xf numFmtId="0" fontId="56" fillId="27" borderId="11" xfId="0" applyNumberFormat="1" applyFont="1" applyFill="1" applyBorder="1" applyAlignment="1" applyProtection="1">
      <alignment horizontal="center" vertical="top" wrapText="1"/>
      <protection locked="0"/>
    </xf>
    <xf numFmtId="0" fontId="53" fillId="0" borderId="23" xfId="0" applyFont="1" applyBorder="1" applyAlignment="1" applyProtection="1">
      <alignment horizontal="center" vertical="center"/>
      <protection locked="0"/>
    </xf>
    <xf numFmtId="0" fontId="53" fillId="0" borderId="24" xfId="0" applyFont="1" applyBorder="1" applyAlignment="1" applyProtection="1">
      <alignment horizontal="center" vertical="center"/>
      <protection locked="0"/>
    </xf>
    <xf numFmtId="0" fontId="0" fillId="0" borderId="11" xfId="0" applyBorder="1" applyAlignment="1">
      <alignment vertical="center"/>
    </xf>
    <xf numFmtId="0" fontId="52" fillId="0" borderId="11" xfId="35" applyBorder="1" applyProtection="1">
      <protection locked="0"/>
    </xf>
    <xf numFmtId="0" fontId="5" fillId="0" borderId="0" xfId="0" applyFont="1"/>
    <xf numFmtId="0" fontId="4" fillId="0" borderId="11" xfId="0" applyFont="1" applyFill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4" fillId="24" borderId="19" xfId="0" applyFont="1" applyFill="1" applyBorder="1" applyAlignment="1">
      <alignment vertical="center" wrapText="1"/>
    </xf>
    <xf numFmtId="0" fontId="4" fillId="0" borderId="11" xfId="0" applyFont="1" applyBorder="1"/>
    <xf numFmtId="0" fontId="9" fillId="24" borderId="11" xfId="0" applyFont="1" applyFill="1" applyBorder="1" applyAlignment="1">
      <alignment horizontal="left" vertical="center" wrapText="1"/>
    </xf>
    <xf numFmtId="1" fontId="50" fillId="24" borderId="21" xfId="0" applyNumberFormat="1" applyFont="1" applyFill="1" applyBorder="1" applyAlignment="1">
      <alignment vertical="center" wrapText="1"/>
    </xf>
    <xf numFmtId="1" fontId="50" fillId="24" borderId="21" xfId="0" applyNumberFormat="1" applyFont="1" applyFill="1" applyBorder="1" applyAlignment="1">
      <alignment vertical="center"/>
    </xf>
    <xf numFmtId="0" fontId="4" fillId="0" borderId="11" xfId="0" applyFont="1" applyFill="1" applyBorder="1"/>
    <xf numFmtId="1" fontId="8" fillId="24" borderId="0" xfId="0" applyNumberFormat="1" applyFont="1" applyFill="1" applyBorder="1"/>
    <xf numFmtId="0" fontId="0" fillId="0" borderId="11" xfId="0" applyBorder="1" applyAlignment="1">
      <alignment horizontal="left" vertical="center"/>
    </xf>
    <xf numFmtId="0" fontId="10" fillId="24" borderId="11" xfId="0" applyFont="1" applyFill="1" applyBorder="1" applyAlignment="1">
      <alignment horizontal="left" vertical="top" wrapText="1"/>
    </xf>
    <xf numFmtId="0" fontId="0" fillId="0" borderId="26" xfId="0" applyBorder="1"/>
    <xf numFmtId="0" fontId="0" fillId="0" borderId="26" xfId="0" applyFont="1" applyFill="1" applyBorder="1" applyAlignment="1">
      <alignment vertical="center"/>
    </xf>
    <xf numFmtId="49" fontId="7" fillId="24" borderId="0" xfId="0" applyNumberFormat="1" applyFont="1" applyFill="1" applyBorder="1" applyAlignment="1">
      <alignment horizontal="left"/>
    </xf>
    <xf numFmtId="49" fontId="4" fillId="24" borderId="0" xfId="0" applyNumberFormat="1" applyFont="1" applyFill="1" applyBorder="1" applyAlignment="1">
      <alignment horizontal="left" vertical="top"/>
    </xf>
    <xf numFmtId="1" fontId="4" fillId="24" borderId="21" xfId="0" applyNumberFormat="1" applyFont="1" applyFill="1" applyBorder="1" applyAlignment="1">
      <alignment horizontal="left" vertical="center" wrapText="1"/>
    </xf>
    <xf numFmtId="1" fontId="4" fillId="24" borderId="21" xfId="0" applyNumberFormat="1" applyFont="1" applyFill="1" applyBorder="1" applyAlignment="1">
      <alignment horizontal="left" vertical="center"/>
    </xf>
    <xf numFmtId="1" fontId="5" fillId="24" borderId="0" xfId="0" applyNumberFormat="1" applyFont="1" applyFill="1" applyBorder="1" applyAlignment="1">
      <alignment horizontal="left" vertical="center" wrapText="1"/>
    </xf>
    <xf numFmtId="1" fontId="5" fillId="24" borderId="0" xfId="0" applyNumberFormat="1" applyFont="1" applyFill="1" applyBorder="1" applyAlignment="1">
      <alignment horizontal="left"/>
    </xf>
    <xf numFmtId="0" fontId="4" fillId="24" borderId="19" xfId="0" applyFont="1" applyFill="1" applyBorder="1" applyAlignment="1">
      <alignment horizontal="center" vertical="center" wrapText="1"/>
    </xf>
    <xf numFmtId="49" fontId="4" fillId="24" borderId="0" xfId="0" applyNumberFormat="1" applyFont="1" applyFill="1" applyBorder="1" applyAlignment="1">
      <alignment vertical="top" wrapText="1"/>
    </xf>
    <xf numFmtId="49" fontId="5" fillId="24" borderId="0" xfId="0" applyNumberFormat="1" applyFont="1" applyFill="1"/>
    <xf numFmtId="0" fontId="10" fillId="24" borderId="11" xfId="0" applyFont="1" applyFill="1" applyBorder="1" applyAlignment="1">
      <alignment horizontal="left" vertical="center" wrapText="1"/>
    </xf>
    <xf numFmtId="1" fontId="8" fillId="24" borderId="21" xfId="0" applyNumberFormat="1" applyFont="1" applyFill="1" applyBorder="1" applyAlignment="1">
      <alignment vertical="center" wrapText="1"/>
    </xf>
    <xf numFmtId="1" fontId="8" fillId="24" borderId="21" xfId="0" applyNumberFormat="1" applyFont="1" applyFill="1" applyBorder="1" applyAlignment="1">
      <alignment vertical="center"/>
    </xf>
    <xf numFmtId="49" fontId="5" fillId="24" borderId="11" xfId="0" applyNumberFormat="1" applyFont="1" applyFill="1" applyBorder="1" applyAlignment="1">
      <alignment horizontal="left" vertical="center" wrapText="1"/>
    </xf>
    <xf numFmtId="49" fontId="10" fillId="24" borderId="11" xfId="0" applyNumberFormat="1" applyFont="1" applyFill="1" applyBorder="1" applyAlignment="1">
      <alignment horizontal="left" vertical="center"/>
    </xf>
    <xf numFmtId="49" fontId="4" fillId="24" borderId="21" xfId="0" applyNumberFormat="1" applyFont="1" applyFill="1" applyBorder="1" applyAlignment="1">
      <alignment horizontal="center" vertical="center" wrapText="1"/>
    </xf>
    <xf numFmtId="49" fontId="4" fillId="24" borderId="21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horizontal="center" vertical="center" wrapText="1"/>
    </xf>
    <xf numFmtId="49" fontId="5" fillId="24" borderId="0" xfId="0" applyNumberFormat="1" applyFont="1" applyFill="1" applyBorder="1" applyAlignment="1">
      <alignment horizontal="left" vertical="center" wrapText="1"/>
    </xf>
    <xf numFmtId="49" fontId="10" fillId="24" borderId="0" xfId="0" applyNumberFormat="1" applyFont="1" applyFill="1" applyBorder="1" applyAlignment="1">
      <alignment horizontal="left" vertical="center"/>
    </xf>
    <xf numFmtId="49" fontId="5" fillId="24" borderId="0" xfId="0" applyNumberFormat="1" applyFont="1" applyFill="1" applyBorder="1" applyAlignment="1"/>
    <xf numFmtId="49" fontId="5" fillId="24" borderId="0" xfId="0" applyNumberFormat="1" applyFont="1" applyFill="1" applyAlignment="1"/>
    <xf numFmtId="4" fontId="7" fillId="24" borderId="0" xfId="0" applyNumberFormat="1" applyFont="1" applyFill="1" applyBorder="1" applyAlignment="1">
      <alignment horizontal="center"/>
    </xf>
    <xf numFmtId="4" fontId="4" fillId="24" borderId="0" xfId="0" applyNumberFormat="1" applyFont="1" applyFill="1" applyBorder="1" applyAlignment="1">
      <alignment horizontal="center" vertical="top"/>
    </xf>
    <xf numFmtId="4" fontId="9" fillId="24" borderId="0" xfId="0" applyNumberFormat="1" applyFont="1" applyFill="1" applyBorder="1" applyAlignment="1">
      <alignment horizontal="center"/>
    </xf>
    <xf numFmtId="4" fontId="4" fillId="24" borderId="11" xfId="0" applyNumberFormat="1" applyFont="1" applyFill="1" applyBorder="1" applyAlignment="1">
      <alignment horizontal="center" vertical="center"/>
    </xf>
    <xf numFmtId="4" fontId="4" fillId="24" borderId="21" xfId="0" applyNumberFormat="1" applyFont="1" applyFill="1" applyBorder="1" applyAlignment="1">
      <alignment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4" fontId="5" fillId="24" borderId="11" xfId="0" applyNumberFormat="1" applyFont="1" applyFill="1" applyBorder="1" applyAlignment="1">
      <alignment horizontal="left" vertical="center" wrapText="1"/>
    </xf>
    <xf numFmtId="4" fontId="4" fillId="24" borderId="21" xfId="0" applyNumberFormat="1" applyFont="1" applyFill="1" applyBorder="1" applyAlignment="1">
      <alignment vertical="center"/>
    </xf>
    <xf numFmtId="4" fontId="5" fillId="24" borderId="0" xfId="0" applyNumberFormat="1" applyFont="1" applyFill="1" applyBorder="1" applyAlignment="1">
      <alignment horizontal="left" vertical="center" wrapText="1"/>
    </xf>
    <xf numFmtId="4" fontId="5" fillId="24" borderId="0" xfId="0" applyNumberFormat="1" applyFont="1" applyFill="1" applyBorder="1"/>
    <xf numFmtId="4" fontId="5" fillId="24" borderId="0" xfId="0" applyNumberFormat="1" applyFont="1" applyFill="1" applyBorder="1" applyAlignment="1"/>
    <xf numFmtId="4" fontId="5" fillId="24" borderId="0" xfId="0" applyNumberFormat="1" applyFont="1" applyFill="1" applyAlignment="1">
      <alignment horizontal="center"/>
    </xf>
    <xf numFmtId="4" fontId="5" fillId="24" borderId="0" xfId="0" applyNumberFormat="1" applyFont="1" applyFill="1" applyAlignment="1">
      <alignment horizontal="left"/>
    </xf>
    <xf numFmtId="4" fontId="5" fillId="24" borderId="11" xfId="0" applyNumberFormat="1" applyFont="1" applyFill="1" applyBorder="1" applyAlignment="1">
      <alignment horizontal="left"/>
    </xf>
    <xf numFmtId="4" fontId="5" fillId="24" borderId="0" xfId="0" applyNumberFormat="1" applyFont="1" applyFill="1" applyBorder="1" applyAlignment="1">
      <alignment horizontal="left"/>
    </xf>
    <xf numFmtId="49" fontId="10" fillId="24" borderId="11" xfId="0" applyNumberFormat="1" applyFont="1" applyFill="1" applyBorder="1" applyAlignment="1">
      <alignment horizontal="left" vertical="center" wrapText="1"/>
    </xf>
    <xf numFmtId="49" fontId="4" fillId="24" borderId="22" xfId="0" applyNumberFormat="1" applyFont="1" applyFill="1" applyBorder="1" applyAlignment="1">
      <alignment vertical="center" wrapText="1"/>
    </xf>
    <xf numFmtId="49" fontId="4" fillId="24" borderId="22" xfId="0" applyNumberFormat="1" applyFont="1" applyFill="1" applyBorder="1" applyAlignment="1">
      <alignment vertical="center"/>
    </xf>
    <xf numFmtId="49" fontId="5" fillId="24" borderId="0" xfId="0" applyNumberFormat="1" applyFont="1" applyFill="1" applyBorder="1" applyAlignment="1">
      <alignment horizontal="center" vertical="top" wrapText="1"/>
    </xf>
    <xf numFmtId="166" fontId="58" fillId="0" borderId="11" xfId="34" applyNumberFormat="1" applyFont="1" applyBorder="1"/>
    <xf numFmtId="4" fontId="58" fillId="0" borderId="11" xfId="34" applyNumberFormat="1" applyFont="1" applyBorder="1"/>
    <xf numFmtId="49" fontId="58" fillId="0" borderId="11" xfId="34" applyNumberFormat="1" applyFont="1" applyBorder="1"/>
    <xf numFmtId="0" fontId="5" fillId="0" borderId="0" xfId="34" applyAlignment="1">
      <alignment horizontal="center"/>
    </xf>
    <xf numFmtId="0" fontId="53" fillId="0" borderId="0" xfId="34" applyFont="1" applyAlignment="1">
      <alignment horizontal="center"/>
    </xf>
    <xf numFmtId="4" fontId="58" fillId="0" borderId="11" xfId="34" applyNumberFormat="1" applyFont="1" applyBorder="1" applyAlignment="1">
      <alignment horizontal="center"/>
    </xf>
    <xf numFmtId="4" fontId="5" fillId="0" borderId="0" xfId="34" applyNumberFormat="1" applyBorder="1" applyAlignment="1">
      <alignment horizontal="center"/>
    </xf>
    <xf numFmtId="0" fontId="45" fillId="0" borderId="0" xfId="34" applyFont="1" applyAlignment="1">
      <alignment horizontal="center"/>
    </xf>
    <xf numFmtId="0" fontId="57" fillId="25" borderId="11" xfId="0" applyFont="1" applyFill="1" applyBorder="1" applyAlignment="1">
      <alignment horizontal="center"/>
    </xf>
    <xf numFmtId="1" fontId="7" fillId="24" borderId="0" xfId="0" applyNumberFormat="1" applyFont="1" applyFill="1" applyBorder="1" applyAlignment="1">
      <alignment horizontal="center" vertical="center"/>
    </xf>
    <xf numFmtId="1" fontId="5" fillId="24" borderId="0" xfId="0" applyNumberFormat="1" applyFont="1" applyFill="1" applyBorder="1" applyAlignment="1">
      <alignment horizontal="center" vertical="center"/>
    </xf>
    <xf numFmtId="4" fontId="5" fillId="24" borderId="0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Alignment="1">
      <alignment horizontal="center" vertical="center"/>
    </xf>
    <xf numFmtId="1" fontId="5" fillId="24" borderId="0" xfId="0" applyNumberFormat="1" applyFont="1" applyFill="1" applyAlignment="1">
      <alignment horizontal="center" vertical="center"/>
    </xf>
    <xf numFmtId="1" fontId="4" fillId="24" borderId="21" xfId="0" applyNumberFormat="1" applyFont="1" applyFill="1" applyBorder="1" applyAlignment="1">
      <alignment horizontal="center" vertical="center" wrapText="1"/>
    </xf>
    <xf numFmtId="1" fontId="4" fillId="24" borderId="21" xfId="0" applyNumberFormat="1" applyFont="1" applyFill="1" applyBorder="1" applyAlignment="1">
      <alignment horizontal="center" vertical="center"/>
    </xf>
    <xf numFmtId="0" fontId="5" fillId="24" borderId="0" xfId="0" applyFont="1" applyFill="1" applyBorder="1" applyAlignment="1">
      <alignment horizontal="center" vertical="center" wrapText="1"/>
    </xf>
    <xf numFmtId="0" fontId="5" fillId="24" borderId="0" xfId="0" applyFont="1" applyFill="1" applyBorder="1" applyAlignment="1">
      <alignment horizontal="center" vertical="center"/>
    </xf>
    <xf numFmtId="0" fontId="53" fillId="0" borderId="36" xfId="0" applyFont="1" applyBorder="1" applyAlignment="1" applyProtection="1">
      <alignment horizontal="center" vertical="center"/>
      <protection locked="0"/>
    </xf>
    <xf numFmtId="2" fontId="2" fillId="0" borderId="11" xfId="44" applyNumberFormat="1" applyBorder="1" applyProtection="1">
      <protection locked="0"/>
    </xf>
    <xf numFmtId="0" fontId="56" fillId="27" borderId="23" xfId="0" applyNumberFormat="1" applyFont="1" applyFill="1" applyBorder="1" applyAlignment="1" applyProtection="1">
      <alignment horizontal="center" vertical="top" wrapText="1"/>
      <protection locked="0"/>
    </xf>
    <xf numFmtId="0" fontId="0" fillId="0" borderId="23" xfId="0" applyBorder="1" applyAlignment="1">
      <alignment vertical="center"/>
    </xf>
    <xf numFmtId="0" fontId="5" fillId="0" borderId="23" xfId="0" applyFont="1" applyBorder="1" applyAlignment="1">
      <alignment vertical="center"/>
    </xf>
    <xf numFmtId="0" fontId="52" fillId="0" borderId="23" xfId="35" applyBorder="1" applyProtection="1">
      <protection locked="0"/>
    </xf>
    <xf numFmtId="2" fontId="2" fillId="0" borderId="23" xfId="44" applyNumberFormat="1" applyBorder="1" applyProtection="1">
      <protection locked="0"/>
    </xf>
    <xf numFmtId="1" fontId="0" fillId="0" borderId="11" xfId="0" applyNumberFormat="1" applyBorder="1" applyAlignment="1">
      <alignment vertical="center"/>
    </xf>
    <xf numFmtId="49" fontId="5" fillId="0" borderId="23" xfId="0" applyNumberFormat="1" applyFont="1" applyBorder="1" applyAlignment="1">
      <alignment horizontal="right" vertical="center"/>
    </xf>
    <xf numFmtId="4" fontId="64" fillId="24" borderId="0" xfId="0" applyNumberFormat="1" applyFont="1" applyFill="1" applyBorder="1" applyAlignment="1">
      <alignment horizontal="right" vertical="top"/>
    </xf>
    <xf numFmtId="4" fontId="45" fillId="24" borderId="0" xfId="0" applyNumberFormat="1" applyFont="1" applyFill="1" applyBorder="1" applyAlignment="1">
      <alignment horizontal="right"/>
    </xf>
    <xf numFmtId="1" fontId="64" fillId="24" borderId="21" xfId="0" applyNumberFormat="1" applyFont="1" applyFill="1" applyBorder="1" applyAlignment="1">
      <alignment vertical="center" wrapText="1"/>
    </xf>
    <xf numFmtId="1" fontId="64" fillId="24" borderId="21" xfId="0" applyNumberFormat="1" applyFont="1" applyFill="1" applyBorder="1" applyAlignment="1">
      <alignment vertical="center"/>
    </xf>
    <xf numFmtId="1" fontId="63" fillId="24" borderId="21" xfId="0" applyNumberFormat="1" applyFont="1" applyFill="1" applyBorder="1" applyAlignment="1">
      <alignment horizontal="left" vertical="center" wrapText="1"/>
    </xf>
    <xf numFmtId="1" fontId="63" fillId="24" borderId="21" xfId="0" applyNumberFormat="1" applyFont="1" applyFill="1" applyBorder="1" applyAlignment="1">
      <alignment horizontal="left" vertical="center"/>
    </xf>
    <xf numFmtId="49" fontId="9" fillId="24" borderId="0" xfId="0" applyNumberFormat="1" applyFont="1" applyFill="1" applyBorder="1" applyAlignment="1"/>
    <xf numFmtId="49" fontId="0" fillId="0" borderId="23" xfId="0" applyNumberFormat="1" applyBorder="1" applyAlignment="1">
      <alignment horizontal="right" vertical="center"/>
    </xf>
    <xf numFmtId="49" fontId="52" fillId="0" borderId="23" xfId="35" applyNumberFormat="1" applyBorder="1" applyAlignment="1" applyProtection="1">
      <alignment horizontal="right"/>
      <protection locked="0"/>
    </xf>
    <xf numFmtId="49" fontId="2" fillId="0" borderId="23" xfId="44" applyNumberFormat="1" applyBorder="1" applyAlignment="1" applyProtection="1">
      <alignment horizontal="right"/>
      <protection locked="0"/>
    </xf>
    <xf numFmtId="49" fontId="53" fillId="0" borderId="23" xfId="0" applyNumberFormat="1" applyFont="1" applyBorder="1" applyAlignment="1" applyProtection="1">
      <alignment horizontal="right" vertical="center"/>
      <protection locked="0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49" fontId="9" fillId="24" borderId="0" xfId="0" applyNumberFormat="1" applyFont="1" applyFill="1" applyBorder="1" applyAlignment="1">
      <alignment horizontal="left"/>
    </xf>
    <xf numFmtId="0" fontId="56" fillId="27" borderId="11" xfId="0" applyNumberFormat="1" applyFont="1" applyFill="1" applyBorder="1" applyAlignment="1" applyProtection="1">
      <alignment horizontal="left" vertical="top" wrapText="1"/>
      <protection locked="0"/>
    </xf>
    <xf numFmtId="1" fontId="0" fillId="0" borderId="11" xfId="0" applyNumberFormat="1" applyBorder="1" applyAlignment="1">
      <alignment horizontal="left" vertical="center"/>
    </xf>
    <xf numFmtId="1" fontId="5" fillId="0" borderId="11" xfId="0" applyNumberFormat="1" applyFont="1" applyBorder="1" applyAlignment="1">
      <alignment horizontal="left" vertical="center"/>
    </xf>
    <xf numFmtId="0" fontId="52" fillId="0" borderId="11" xfId="35" applyBorder="1" applyAlignment="1" applyProtection="1">
      <alignment horizontal="left"/>
      <protection locked="0"/>
    </xf>
    <xf numFmtId="0" fontId="2" fillId="0" borderId="11" xfId="44" applyBorder="1" applyAlignment="1" applyProtection="1">
      <alignment horizontal="left"/>
      <protection locked="0"/>
    </xf>
    <xf numFmtId="0" fontId="53" fillId="0" borderId="36" xfId="0" applyFont="1" applyBorder="1" applyAlignment="1" applyProtection="1">
      <alignment horizontal="left" vertical="center"/>
      <protection locked="0"/>
    </xf>
    <xf numFmtId="0" fontId="53" fillId="0" borderId="23" xfId="0" applyFont="1" applyBorder="1" applyAlignment="1" applyProtection="1">
      <alignment horizontal="left" vertical="center"/>
      <protection locked="0"/>
    </xf>
    <xf numFmtId="49" fontId="47" fillId="24" borderId="11" xfId="0" applyNumberFormat="1" applyFont="1" applyFill="1" applyBorder="1" applyAlignment="1">
      <alignment horizontal="center" vertical="center" wrapText="1"/>
    </xf>
    <xf numFmtId="49" fontId="47" fillId="24" borderId="11" xfId="0" applyNumberFormat="1" applyFont="1" applyFill="1" applyBorder="1" applyAlignment="1">
      <alignment horizontal="left" vertical="center" wrapText="1"/>
    </xf>
    <xf numFmtId="0" fontId="47" fillId="24" borderId="11" xfId="0" applyFont="1" applyFill="1" applyBorder="1" applyAlignment="1">
      <alignment horizontal="left" vertical="center" wrapText="1"/>
    </xf>
    <xf numFmtId="0" fontId="47" fillId="0" borderId="11" xfId="0" applyFont="1" applyBorder="1" applyAlignment="1">
      <alignment horizontal="left" vertical="center"/>
    </xf>
    <xf numFmtId="1" fontId="47" fillId="24" borderId="11" xfId="0" applyNumberFormat="1" applyFont="1" applyFill="1" applyBorder="1" applyAlignment="1">
      <alignment horizontal="center" vertical="center" wrapText="1"/>
    </xf>
    <xf numFmtId="14" fontId="47" fillId="24" borderId="11" xfId="0" applyNumberFormat="1" applyFont="1" applyFill="1" applyBorder="1" applyAlignment="1">
      <alignment horizontal="center" vertical="center" wrapText="1"/>
    </xf>
    <xf numFmtId="4" fontId="47" fillId="24" borderId="11" xfId="0" applyNumberFormat="1" applyFont="1" applyFill="1" applyBorder="1" applyAlignment="1">
      <alignment horizontal="left" vertical="center" wrapText="1"/>
    </xf>
    <xf numFmtId="0" fontId="5" fillId="24" borderId="11" xfId="0" applyFont="1" applyFill="1" applyBorder="1" applyAlignment="1">
      <alignment horizontal="left" vertical="center" wrapText="1"/>
    </xf>
    <xf numFmtId="2" fontId="47" fillId="24" borderId="11" xfId="0" applyNumberFormat="1" applyFont="1" applyFill="1" applyBorder="1" applyAlignment="1">
      <alignment horizontal="left" vertical="center" wrapText="1"/>
    </xf>
    <xf numFmtId="2" fontId="47" fillId="0" borderId="11" xfId="0" applyNumberFormat="1" applyFont="1" applyBorder="1" applyAlignment="1">
      <alignment horizontal="left" vertical="center"/>
    </xf>
    <xf numFmtId="49" fontId="47" fillId="24" borderId="11" xfId="0" applyNumberFormat="1" applyFont="1" applyFill="1" applyBorder="1" applyAlignment="1">
      <alignment horizontal="left" vertical="center"/>
    </xf>
    <xf numFmtId="0" fontId="47" fillId="24" borderId="11" xfId="0" applyFont="1" applyFill="1" applyBorder="1" applyAlignment="1">
      <alignment horizontal="center" vertical="center" wrapText="1"/>
    </xf>
    <xf numFmtId="0" fontId="47" fillId="24" borderId="11" xfId="0" applyFont="1" applyFill="1" applyBorder="1" applyAlignment="1">
      <alignment vertical="center" wrapText="1"/>
    </xf>
    <xf numFmtId="0" fontId="5" fillId="29" borderId="0" xfId="34" applyFill="1"/>
    <xf numFmtId="0" fontId="51" fillId="29" borderId="0" xfId="34" applyFont="1" applyFill="1" applyBorder="1" applyAlignment="1">
      <alignment vertical="top"/>
    </xf>
    <xf numFmtId="49" fontId="40" fillId="24" borderId="0" xfId="34" applyNumberFormat="1" applyFont="1" applyFill="1" applyAlignment="1">
      <alignment horizontal="center" vertical="center" wrapText="1"/>
    </xf>
    <xf numFmtId="49" fontId="47" fillId="29" borderId="0" xfId="34" applyNumberFormat="1" applyFont="1" applyFill="1" applyBorder="1" applyAlignment="1">
      <alignment vertical="top"/>
    </xf>
    <xf numFmtId="4" fontId="4" fillId="24" borderId="0" xfId="34" applyNumberFormat="1" applyFont="1" applyFill="1" applyBorder="1" applyAlignment="1">
      <alignment vertical="center"/>
    </xf>
    <xf numFmtId="0" fontId="5" fillId="24" borderId="0" xfId="34" applyFill="1"/>
    <xf numFmtId="49" fontId="47" fillId="26" borderId="11" xfId="34" applyNumberFormat="1" applyFont="1" applyFill="1" applyBorder="1" applyAlignment="1">
      <alignment vertical="center" wrapText="1"/>
    </xf>
    <xf numFmtId="1" fontId="5" fillId="0" borderId="11" xfId="0" applyNumberFormat="1" applyFont="1" applyBorder="1" applyAlignment="1">
      <alignment vertical="center"/>
    </xf>
    <xf numFmtId="49" fontId="7" fillId="24" borderId="0" xfId="0" applyNumberFormat="1" applyFont="1" applyFill="1" applyBorder="1" applyAlignment="1">
      <alignment horizontal="center" wrapText="1"/>
    </xf>
    <xf numFmtId="49" fontId="4" fillId="24" borderId="0" xfId="0" applyNumberFormat="1" applyFont="1" applyFill="1" applyBorder="1" applyAlignment="1">
      <alignment horizontal="center" vertical="top" wrapText="1"/>
    </xf>
    <xf numFmtId="49" fontId="5" fillId="24" borderId="0" xfId="0" applyNumberFormat="1" applyFont="1" applyFill="1" applyBorder="1" applyAlignment="1">
      <alignment horizontal="left" wrapText="1"/>
    </xf>
    <xf numFmtId="49" fontId="9" fillId="24" borderId="0" xfId="0" applyNumberFormat="1" applyFont="1" applyFill="1" applyBorder="1" applyAlignment="1">
      <alignment horizontal="center" wrapText="1"/>
    </xf>
    <xf numFmtId="0" fontId="0" fillId="0" borderId="11" xfId="0" applyBorder="1" applyAlignment="1">
      <alignment horizontal="left" vertical="center" wrapText="1"/>
    </xf>
    <xf numFmtId="1" fontId="5" fillId="24" borderId="0" xfId="0" applyNumberFormat="1" applyFont="1" applyFill="1" applyBorder="1" applyAlignment="1">
      <alignment horizontal="center" wrapText="1"/>
    </xf>
    <xf numFmtId="1" fontId="8" fillId="24" borderId="0" xfId="0" applyNumberFormat="1" applyFont="1" applyFill="1" applyBorder="1" applyAlignment="1">
      <alignment horizontal="left" wrapText="1"/>
    </xf>
    <xf numFmtId="49" fontId="5" fillId="24" borderId="0" xfId="0" applyNumberFormat="1" applyFont="1" applyFill="1" applyAlignment="1">
      <alignment horizontal="center" wrapText="1"/>
    </xf>
    <xf numFmtId="49" fontId="7" fillId="24" borderId="0" xfId="0" applyNumberFormat="1" applyFont="1" applyFill="1" applyBorder="1" applyAlignment="1">
      <alignment horizontal="left" wrapText="1"/>
    </xf>
    <xf numFmtId="49" fontId="4" fillId="24" borderId="0" xfId="0" applyNumberFormat="1" applyFont="1" applyFill="1" applyBorder="1" applyAlignment="1">
      <alignment horizontal="left" vertical="top" wrapText="1"/>
    </xf>
    <xf numFmtId="49" fontId="9" fillId="24" borderId="0" xfId="0" applyNumberFormat="1" applyFont="1" applyFill="1" applyBorder="1" applyAlignment="1">
      <alignment horizontal="left" wrapText="1"/>
    </xf>
    <xf numFmtId="1" fontId="5" fillId="24" borderId="0" xfId="0" applyNumberFormat="1" applyFont="1" applyFill="1" applyBorder="1" applyAlignment="1">
      <alignment horizontal="left" wrapText="1"/>
    </xf>
    <xf numFmtId="49" fontId="5" fillId="24" borderId="0" xfId="0" applyNumberFormat="1" applyFont="1" applyFill="1" applyAlignment="1">
      <alignment horizontal="left" wrapText="1"/>
    </xf>
    <xf numFmtId="0" fontId="0" fillId="0" borderId="11" xfId="0" applyBorder="1" applyAlignment="1">
      <alignment horizontal="center" vertical="center" wrapText="1"/>
    </xf>
    <xf numFmtId="49" fontId="56" fillId="27" borderId="23" xfId="0" applyNumberFormat="1" applyFont="1" applyFill="1" applyBorder="1" applyAlignment="1" applyProtection="1">
      <alignment horizontal="center" vertical="top" wrapText="1"/>
      <protection locked="0"/>
    </xf>
    <xf numFmtId="0" fontId="5" fillId="30" borderId="11" xfId="34" applyFont="1" applyFill="1" applyBorder="1"/>
    <xf numFmtId="0" fontId="4" fillId="30" borderId="11" xfId="34" applyFont="1" applyFill="1" applyBorder="1" applyAlignment="1">
      <alignment wrapText="1"/>
    </xf>
    <xf numFmtId="0" fontId="4" fillId="30" borderId="11" xfId="34" applyFont="1" applyFill="1" applyBorder="1"/>
    <xf numFmtId="49" fontId="4" fillId="30" borderId="11" xfId="34" applyNumberFormat="1" applyFont="1" applyFill="1" applyBorder="1" applyAlignment="1">
      <alignment horizontal="right"/>
    </xf>
    <xf numFmtId="49" fontId="4" fillId="30" borderId="11" xfId="34" applyNumberFormat="1" applyFont="1" applyFill="1" applyBorder="1" applyAlignment="1">
      <alignment horizontal="center"/>
    </xf>
    <xf numFmtId="0" fontId="4" fillId="30" borderId="11" xfId="34" applyFont="1" applyFill="1" applyBorder="1" applyAlignment="1">
      <alignment horizontal="center"/>
    </xf>
    <xf numFmtId="49" fontId="5" fillId="0" borderId="9" xfId="34" applyNumberFormat="1" applyFont="1" applyBorder="1" applyAlignment="1">
      <alignment horizontal="right" vertical="center"/>
    </xf>
    <xf numFmtId="0" fontId="5" fillId="0" borderId="11" xfId="34" applyBorder="1"/>
    <xf numFmtId="0" fontId="5" fillId="0" borderId="22" xfId="34" applyBorder="1"/>
    <xf numFmtId="0" fontId="5" fillId="0" borderId="11" xfId="34" applyFont="1" applyBorder="1"/>
    <xf numFmtId="49" fontId="67" fillId="0" borderId="11" xfId="34" applyNumberFormat="1" applyFont="1" applyBorder="1" applyAlignment="1">
      <alignment horizontal="right"/>
    </xf>
    <xf numFmtId="49" fontId="5" fillId="0" borderId="11" xfId="34" applyNumberFormat="1" applyFont="1" applyBorder="1" applyAlignment="1">
      <alignment horizontal="right"/>
    </xf>
    <xf numFmtId="0" fontId="5" fillId="0" borderId="9" xfId="34" applyFont="1" applyBorder="1" applyAlignment="1">
      <alignment vertical="center"/>
    </xf>
    <xf numFmtId="0" fontId="5" fillId="0" borderId="11" xfId="34" applyFont="1" applyBorder="1" applyAlignment="1">
      <alignment wrapText="1"/>
    </xf>
    <xf numFmtId="49" fontId="68" fillId="0" borderId="11" xfId="34" applyNumberFormat="1" applyFont="1" applyBorder="1" applyAlignment="1">
      <alignment horizontal="left"/>
    </xf>
    <xf numFmtId="49" fontId="5" fillId="0" borderId="9" xfId="34" applyNumberFormat="1" applyBorder="1" applyAlignment="1">
      <alignment horizontal="right"/>
    </xf>
    <xf numFmtId="0" fontId="5" fillId="0" borderId="11" xfId="34" applyFont="1" applyBorder="1" applyAlignment="1"/>
    <xf numFmtId="0" fontId="5" fillId="0" borderId="0" xfId="34" applyFont="1" applyBorder="1"/>
    <xf numFmtId="0" fontId="5" fillId="0" borderId="0" xfId="34" applyBorder="1"/>
    <xf numFmtId="0" fontId="5" fillId="0" borderId="0" xfId="34" applyFont="1" applyBorder="1" applyAlignment="1">
      <alignment wrapText="1"/>
    </xf>
    <xf numFmtId="49" fontId="5" fillId="0" borderId="0" xfId="34" applyNumberFormat="1" applyFont="1" applyBorder="1" applyAlignment="1">
      <alignment horizontal="right"/>
    </xf>
    <xf numFmtId="0" fontId="5" fillId="0" borderId="0" xfId="34" applyFont="1" applyBorder="1" applyAlignment="1"/>
    <xf numFmtId="0" fontId="5" fillId="0" borderId="0" xfId="34" applyFont="1" applyBorder="1" applyAlignment="1">
      <alignment vertical="center"/>
    </xf>
    <xf numFmtId="0" fontId="5" fillId="0" borderId="9" xfId="34" applyFont="1" applyBorder="1" applyAlignment="1">
      <alignment vertical="center" wrapText="1"/>
    </xf>
    <xf numFmtId="0" fontId="5" fillId="0" borderId="9" xfId="34" applyFont="1" applyBorder="1"/>
    <xf numFmtId="0" fontId="5" fillId="0" borderId="9" xfId="34" applyFont="1" applyBorder="1" applyAlignment="1">
      <alignment horizontal="justify" vertical="center"/>
    </xf>
    <xf numFmtId="49" fontId="5" fillId="0" borderId="9" xfId="34" applyNumberFormat="1" applyFont="1" applyBorder="1" applyAlignment="1">
      <alignment horizontal="right"/>
    </xf>
    <xf numFmtId="0" fontId="5" fillId="0" borderId="9" xfId="34" applyBorder="1"/>
    <xf numFmtId="49" fontId="5" fillId="0" borderId="33" xfId="34" applyNumberFormat="1" applyBorder="1" applyAlignment="1">
      <alignment horizontal="right"/>
    </xf>
    <xf numFmtId="0" fontId="5" fillId="0" borderId="33" xfId="34" applyBorder="1"/>
    <xf numFmtId="49" fontId="5" fillId="0" borderId="34" xfId="34" applyNumberFormat="1" applyFont="1" applyBorder="1" applyAlignment="1">
      <alignment horizontal="right" vertical="center"/>
    </xf>
    <xf numFmtId="0" fontId="4" fillId="0" borderId="34" xfId="34" applyFont="1" applyBorder="1" applyAlignment="1">
      <alignment horizontal="center" vertical="center"/>
    </xf>
    <xf numFmtId="49" fontId="50" fillId="30" borderId="11" xfId="34" applyNumberFormat="1" applyFont="1" applyFill="1" applyBorder="1" applyAlignment="1">
      <alignment horizontal="center" wrapText="1"/>
    </xf>
    <xf numFmtId="49" fontId="4" fillId="30" borderId="11" xfId="34" applyNumberFormat="1" applyFont="1" applyFill="1" applyBorder="1" applyAlignment="1">
      <alignment horizontal="right" wrapText="1"/>
    </xf>
    <xf numFmtId="0" fontId="4" fillId="24" borderId="11" xfId="0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0" fontId="15" fillId="24" borderId="0" xfId="34" applyFont="1" applyFill="1" applyBorder="1" applyAlignment="1">
      <alignment horizontal="left" vertical="center"/>
    </xf>
    <xf numFmtId="0" fontId="40" fillId="24" borderId="0" xfId="34" applyFont="1" applyFill="1" applyAlignment="1">
      <alignment horizontal="center" vertical="center" wrapText="1"/>
    </xf>
    <xf numFmtId="0" fontId="0" fillId="32" borderId="11" xfId="0" applyFill="1" applyBorder="1" applyAlignment="1">
      <alignment vertical="center"/>
    </xf>
    <xf numFmtId="0" fontId="0" fillId="32" borderId="11" xfId="0" applyFill="1" applyBorder="1" applyAlignment="1">
      <alignment horizontal="left" vertical="center"/>
    </xf>
    <xf numFmtId="0" fontId="52" fillId="32" borderId="11" xfId="35" applyFill="1" applyBorder="1" applyProtection="1">
      <protection locked="0"/>
    </xf>
    <xf numFmtId="0" fontId="52" fillId="32" borderId="11" xfId="35" applyFill="1" applyBorder="1" applyAlignment="1" applyProtection="1">
      <alignment horizontal="left"/>
      <protection locked="0"/>
    </xf>
    <xf numFmtId="0" fontId="69" fillId="31" borderId="11" xfId="0" applyFont="1" applyFill="1" applyBorder="1" applyAlignment="1">
      <alignment horizontal="center" vertical="center"/>
    </xf>
    <xf numFmtId="0" fontId="69" fillId="31" borderId="11" xfId="0" applyFont="1" applyFill="1" applyBorder="1" applyAlignment="1">
      <alignment horizontal="center"/>
    </xf>
    <xf numFmtId="0" fontId="5" fillId="0" borderId="0" xfId="0" applyFont="1" applyFill="1"/>
    <xf numFmtId="0" fontId="0" fillId="0" borderId="0" xfId="0" applyFill="1"/>
    <xf numFmtId="0" fontId="70" fillId="0" borderId="0" xfId="0" applyFont="1"/>
    <xf numFmtId="0" fontId="0" fillId="0" borderId="23" xfId="0" applyFill="1" applyBorder="1" applyAlignment="1">
      <alignment vertical="center"/>
    </xf>
    <xf numFmtId="0" fontId="7" fillId="24" borderId="0" xfId="0" applyFont="1" applyFill="1" applyBorder="1" applyAlignment="1">
      <alignment horizontal="center" vertical="center"/>
    </xf>
    <xf numFmtId="49" fontId="7" fillId="24" borderId="0" xfId="0" applyNumberFormat="1" applyFont="1" applyFill="1" applyBorder="1" applyAlignment="1">
      <alignment horizontal="center" vertical="center"/>
    </xf>
    <xf numFmtId="49" fontId="7" fillId="24" borderId="0" xfId="0" applyNumberFormat="1" applyFont="1" applyFill="1" applyBorder="1" applyAlignment="1">
      <alignment horizontal="left" vertical="center"/>
    </xf>
    <xf numFmtId="49" fontId="8" fillId="24" borderId="0" xfId="0" applyNumberFormat="1" applyFont="1" applyFill="1" applyBorder="1" applyAlignment="1">
      <alignment horizontal="center" vertical="center"/>
    </xf>
    <xf numFmtId="4" fontId="7" fillId="24" borderId="0" xfId="0" applyNumberFormat="1" applyFont="1" applyFill="1" applyBorder="1" applyAlignment="1">
      <alignment horizontal="right" vertical="center"/>
    </xf>
    <xf numFmtId="4" fontId="64" fillId="24" borderId="0" xfId="0" applyNumberFormat="1" applyFont="1" applyFill="1" applyBorder="1" applyAlignment="1">
      <alignment horizontal="right" vertical="center"/>
    </xf>
    <xf numFmtId="4" fontId="7" fillId="24" borderId="0" xfId="0" applyNumberFormat="1" applyFont="1" applyFill="1" applyBorder="1" applyAlignment="1">
      <alignment horizontal="center" vertical="center"/>
    </xf>
    <xf numFmtId="49" fontId="47" fillId="24" borderId="0" xfId="0" applyNumberFormat="1" applyFont="1" applyFill="1" applyBorder="1" applyAlignment="1">
      <alignment horizontal="left" vertical="center"/>
    </xf>
    <xf numFmtId="4" fontId="5" fillId="24" borderId="0" xfId="0" applyNumberFormat="1" applyFont="1" applyFill="1" applyAlignment="1">
      <alignment horizontal="center" vertical="center"/>
    </xf>
    <xf numFmtId="49" fontId="5" fillId="24" borderId="0" xfId="0" applyNumberFormat="1" applyFont="1" applyFill="1" applyAlignment="1">
      <alignment vertical="center"/>
    </xf>
    <xf numFmtId="0" fontId="4" fillId="24" borderId="0" xfId="0" applyFont="1" applyFill="1" applyBorder="1" applyAlignment="1">
      <alignment horizontal="left" vertical="center"/>
    </xf>
    <xf numFmtId="49" fontId="4" fillId="24" borderId="0" xfId="0" applyNumberFormat="1" applyFont="1" applyFill="1" applyBorder="1" applyAlignment="1">
      <alignment horizontal="center" vertical="center"/>
    </xf>
    <xf numFmtId="49" fontId="64" fillId="24" borderId="0" xfId="0" applyNumberFormat="1" applyFont="1" applyFill="1" applyBorder="1" applyAlignment="1">
      <alignment vertical="center" wrapText="1"/>
    </xf>
    <xf numFmtId="4" fontId="4" fillId="24" borderId="0" xfId="0" applyNumberFormat="1" applyFont="1" applyFill="1" applyBorder="1" applyAlignment="1">
      <alignment horizontal="right" vertical="center"/>
    </xf>
    <xf numFmtId="4" fontId="4" fillId="24" borderId="0" xfId="0" applyNumberFormat="1" applyFont="1" applyFill="1" applyBorder="1" applyAlignment="1">
      <alignment horizontal="center" vertical="center"/>
    </xf>
    <xf numFmtId="49" fontId="4" fillId="24" borderId="0" xfId="0" applyNumberFormat="1" applyFont="1" applyFill="1" applyBorder="1" applyAlignment="1">
      <alignment horizontal="left" vertical="center"/>
    </xf>
    <xf numFmtId="0" fontId="4" fillId="24" borderId="0" xfId="0" applyFont="1" applyFill="1" applyBorder="1" applyAlignment="1">
      <alignment horizontal="center" vertical="center"/>
    </xf>
    <xf numFmtId="49" fontId="4" fillId="24" borderId="11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horizontal="left" vertical="center"/>
    </xf>
    <xf numFmtId="49" fontId="9" fillId="24" borderId="0" xfId="0" applyNumberFormat="1" applyFont="1" applyFill="1" applyBorder="1" applyAlignment="1">
      <alignment horizontal="center" vertical="center"/>
    </xf>
    <xf numFmtId="49" fontId="10" fillId="24" borderId="0" xfId="0" applyNumberFormat="1" applyFont="1" applyFill="1" applyBorder="1" applyAlignment="1">
      <alignment horizontal="center" vertical="center"/>
    </xf>
    <xf numFmtId="4" fontId="9" fillId="24" borderId="0" xfId="0" applyNumberFormat="1" applyFont="1" applyFill="1" applyBorder="1" applyAlignment="1">
      <alignment horizontal="right" vertical="center"/>
    </xf>
    <xf numFmtId="4" fontId="45" fillId="24" borderId="0" xfId="0" applyNumberFormat="1" applyFont="1" applyFill="1" applyBorder="1" applyAlignment="1">
      <alignment horizontal="right" vertical="center"/>
    </xf>
    <xf numFmtId="4" fontId="9" fillId="24" borderId="0" xfId="0" applyNumberFormat="1" applyFont="1" applyFill="1" applyBorder="1" applyAlignment="1">
      <alignment horizontal="center" vertical="center"/>
    </xf>
    <xf numFmtId="4" fontId="5" fillId="24" borderId="0" xfId="0" applyNumberFormat="1" applyFont="1" applyFill="1" applyAlignment="1">
      <alignment horizontal="left" vertical="center"/>
    </xf>
    <xf numFmtId="49" fontId="5" fillId="24" borderId="0" xfId="0" applyNumberFormat="1" applyFont="1" applyFill="1" applyAlignment="1">
      <alignment horizontal="left" vertical="center"/>
    </xf>
    <xf numFmtId="49" fontId="47" fillId="24" borderId="0" xfId="0" applyNumberFormat="1" applyFont="1" applyFill="1" applyAlignment="1">
      <alignment horizontal="left" vertical="center"/>
    </xf>
    <xf numFmtId="4" fontId="47" fillId="24" borderId="0" xfId="0" applyNumberFormat="1" applyFont="1" applyFill="1" applyAlignment="1">
      <alignment horizontal="left" vertical="center"/>
    </xf>
    <xf numFmtId="0" fontId="4" fillId="24" borderId="0" xfId="0" applyFont="1" applyFill="1" applyBorder="1" applyAlignment="1">
      <alignment vertical="center"/>
    </xf>
    <xf numFmtId="49" fontId="4" fillId="24" borderId="0" xfId="0" applyNumberFormat="1" applyFont="1" applyFill="1" applyBorder="1" applyAlignment="1">
      <alignment horizontal="right" vertical="center"/>
    </xf>
    <xf numFmtId="49" fontId="4" fillId="24" borderId="11" xfId="0" applyNumberFormat="1" applyFont="1" applyFill="1" applyBorder="1" applyAlignment="1">
      <alignment horizontal="right" vertical="center"/>
    </xf>
    <xf numFmtId="49" fontId="9" fillId="24" borderId="0" xfId="0" applyNumberFormat="1" applyFont="1" applyFill="1" applyBorder="1" applyAlignment="1">
      <alignment vertical="center"/>
    </xf>
    <xf numFmtId="49" fontId="9" fillId="24" borderId="0" xfId="0" applyNumberFormat="1" applyFont="1" applyFill="1" applyBorder="1" applyAlignment="1">
      <alignment horizontal="left" vertical="center"/>
    </xf>
    <xf numFmtId="4" fontId="5" fillId="24" borderId="0" xfId="0" applyNumberFormat="1" applyFont="1" applyFill="1" applyAlignment="1">
      <alignment horizontal="right" vertical="center"/>
    </xf>
    <xf numFmtId="4" fontId="47" fillId="24" borderId="11" xfId="0" applyNumberFormat="1" applyFont="1" applyFill="1" applyBorder="1" applyAlignment="1">
      <alignment horizontal="left" vertical="center"/>
    </xf>
    <xf numFmtId="0" fontId="45" fillId="24" borderId="0" xfId="0" applyFont="1" applyFill="1" applyBorder="1" applyAlignment="1">
      <alignment horizontal="left" vertical="center" wrapText="1"/>
    </xf>
    <xf numFmtId="4" fontId="5" fillId="24" borderId="0" xfId="0" applyNumberFormat="1" applyFont="1" applyFill="1" applyBorder="1" applyAlignment="1">
      <alignment horizontal="left" vertical="center"/>
    </xf>
    <xf numFmtId="1" fontId="11" fillId="24" borderId="0" xfId="0" applyNumberFormat="1" applyFont="1" applyFill="1" applyBorder="1" applyAlignment="1">
      <alignment vertical="center"/>
    </xf>
    <xf numFmtId="1" fontId="8" fillId="24" borderId="0" xfId="0" applyNumberFormat="1" applyFont="1" applyFill="1" applyBorder="1" applyAlignment="1">
      <alignment vertical="center"/>
    </xf>
    <xf numFmtId="1" fontId="5" fillId="24" borderId="0" xfId="0" applyNumberFormat="1" applyFont="1" applyFill="1" applyBorder="1" applyAlignment="1">
      <alignment vertical="center"/>
    </xf>
    <xf numFmtId="1" fontId="5" fillId="24" borderId="0" xfId="0" applyNumberFormat="1" applyFont="1" applyFill="1" applyBorder="1" applyAlignment="1">
      <alignment horizontal="left" vertical="center"/>
    </xf>
    <xf numFmtId="4" fontId="12" fillId="24" borderId="0" xfId="0" applyNumberFormat="1" applyFont="1" applyFill="1" applyBorder="1" applyAlignment="1">
      <alignment horizontal="center" vertical="center"/>
    </xf>
    <xf numFmtId="1" fontId="45" fillId="24" borderId="0" xfId="0" applyNumberFormat="1" applyFont="1" applyFill="1" applyBorder="1" applyAlignment="1">
      <alignment horizontal="center" vertical="center"/>
    </xf>
    <xf numFmtId="1" fontId="10" fillId="24" borderId="0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vertical="center"/>
    </xf>
    <xf numFmtId="0" fontId="10" fillId="24" borderId="0" xfId="0" applyFont="1" applyFill="1" applyBorder="1" applyAlignment="1">
      <alignment horizontal="center" vertical="center"/>
    </xf>
    <xf numFmtId="4" fontId="5" fillId="24" borderId="0" xfId="0" applyNumberFormat="1" applyFont="1" applyFill="1" applyBorder="1" applyAlignment="1">
      <alignment vertical="center"/>
    </xf>
    <xf numFmtId="49" fontId="8" fillId="24" borderId="0" xfId="0" applyNumberFormat="1" applyFont="1" applyFill="1" applyBorder="1" applyAlignment="1">
      <alignment horizontal="left" vertical="center"/>
    </xf>
    <xf numFmtId="1" fontId="8" fillId="24" borderId="0" xfId="0" applyNumberFormat="1" applyFont="1" applyFill="1" applyBorder="1" applyAlignment="1">
      <alignment horizontal="left" vertical="center"/>
    </xf>
    <xf numFmtId="0" fontId="5" fillId="24" borderId="0" xfId="0" applyFont="1" applyFill="1" applyAlignment="1">
      <alignment vertical="center"/>
    </xf>
    <xf numFmtId="0" fontId="5" fillId="24" borderId="0" xfId="0" applyFont="1" applyFill="1" applyBorder="1" applyAlignment="1">
      <alignment vertical="center"/>
    </xf>
    <xf numFmtId="0" fontId="45" fillId="24" borderId="0" xfId="0" applyFont="1" applyFill="1" applyBorder="1" applyAlignment="1">
      <alignment vertical="center"/>
    </xf>
    <xf numFmtId="0" fontId="10" fillId="24" borderId="0" xfId="0" applyFont="1" applyFill="1" applyBorder="1" applyAlignment="1">
      <alignment vertical="center"/>
    </xf>
    <xf numFmtId="4" fontId="5" fillId="24" borderId="0" xfId="0" applyNumberFormat="1" applyFont="1" applyFill="1" applyBorder="1" applyAlignment="1">
      <alignment horizontal="right" vertical="center"/>
    </xf>
    <xf numFmtId="49" fontId="10" fillId="24" borderId="0" xfId="0" applyNumberFormat="1" applyFont="1" applyFill="1" applyAlignment="1">
      <alignment horizontal="center" vertical="center"/>
    </xf>
    <xf numFmtId="4" fontId="45" fillId="24" borderId="0" xfId="0" applyNumberFormat="1" applyFont="1" applyFill="1" applyAlignment="1">
      <alignment horizontal="right" vertical="center"/>
    </xf>
    <xf numFmtId="4" fontId="47" fillId="24" borderId="11" xfId="0" applyNumberFormat="1" applyFont="1" applyFill="1" applyBorder="1" applyAlignment="1">
      <alignment horizontal="right" vertical="center"/>
    </xf>
    <xf numFmtId="4" fontId="4" fillId="24" borderId="21" xfId="0" applyNumberFormat="1" applyFont="1" applyFill="1" applyBorder="1" applyAlignment="1">
      <alignment horizontal="right" vertical="center" wrapText="1"/>
    </xf>
    <xf numFmtId="4" fontId="4" fillId="24" borderId="21" xfId="0" applyNumberFormat="1" applyFont="1" applyFill="1" applyBorder="1" applyAlignment="1">
      <alignment horizontal="right" vertical="center"/>
    </xf>
    <xf numFmtId="0" fontId="56" fillId="30" borderId="23" xfId="0" applyNumberFormat="1" applyFont="1" applyFill="1" applyBorder="1" applyAlignment="1" applyProtection="1">
      <alignment horizontal="center" vertical="top" wrapText="1"/>
      <protection locked="0"/>
    </xf>
    <xf numFmtId="0" fontId="5" fillId="0" borderId="0" xfId="34" applyAlignment="1">
      <alignment horizontal="right" vertical="center"/>
    </xf>
    <xf numFmtId="49" fontId="5" fillId="0" borderId="0" xfId="34" applyNumberFormat="1" applyAlignment="1">
      <alignment horizontal="center" vertical="center"/>
    </xf>
    <xf numFmtId="0" fontId="5" fillId="0" borderId="0" xfId="34" applyAlignment="1">
      <alignment horizontal="center" vertical="center"/>
    </xf>
    <xf numFmtId="49" fontId="5" fillId="0" borderId="0" xfId="34" applyNumberFormat="1" applyBorder="1" applyAlignment="1">
      <alignment horizontal="center" vertical="center"/>
    </xf>
    <xf numFmtId="4" fontId="5" fillId="0" borderId="0" xfId="34" applyNumberFormat="1" applyAlignment="1">
      <alignment vertical="center"/>
    </xf>
    <xf numFmtId="4" fontId="15" fillId="24" borderId="0" xfId="34" applyNumberFormat="1" applyFont="1" applyFill="1" applyAlignment="1">
      <alignment horizontal="right" vertical="center"/>
    </xf>
    <xf numFmtId="14" fontId="4" fillId="24" borderId="0" xfId="34" applyNumberFormat="1" applyFont="1" applyFill="1" applyAlignment="1">
      <alignment vertical="center"/>
    </xf>
    <xf numFmtId="4" fontId="5" fillId="0" borderId="0" xfId="34" applyNumberFormat="1" applyAlignment="1">
      <alignment horizontal="center" vertical="center"/>
    </xf>
    <xf numFmtId="0" fontId="5" fillId="0" borderId="9" xfId="34" applyBorder="1" applyAlignment="1">
      <alignment horizontal="right" vertical="center"/>
    </xf>
    <xf numFmtId="2" fontId="5" fillId="0" borderId="9" xfId="34" applyNumberFormat="1" applyFont="1" applyBorder="1" applyAlignment="1">
      <alignment horizontal="left" vertical="center"/>
    </xf>
    <xf numFmtId="49" fontId="5" fillId="0" borderId="9" xfId="34" applyNumberFormat="1" applyFont="1" applyBorder="1" applyAlignment="1">
      <alignment horizontal="center" vertical="center"/>
    </xf>
    <xf numFmtId="49" fontId="5" fillId="0" borderId="9" xfId="34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left" vertical="center" wrapText="1"/>
    </xf>
    <xf numFmtId="49" fontId="5" fillId="0" borderId="9" xfId="34" applyNumberFormat="1" applyBorder="1" applyAlignment="1">
      <alignment horizontal="center" vertical="center"/>
    </xf>
    <xf numFmtId="0" fontId="5" fillId="0" borderId="9" xfId="34" applyFont="1" applyBorder="1" applyAlignment="1">
      <alignment horizontal="center" vertical="center"/>
    </xf>
    <xf numFmtId="4" fontId="5" fillId="0" borderId="9" xfId="34" applyNumberFormat="1" applyBorder="1" applyAlignment="1">
      <alignment vertical="center"/>
    </xf>
    <xf numFmtId="49" fontId="5" fillId="24" borderId="0" xfId="34" applyNumberFormat="1" applyFill="1" applyBorder="1" applyAlignment="1">
      <alignment horizontal="center" vertical="center"/>
    </xf>
    <xf numFmtId="0" fontId="5" fillId="24" borderId="0" xfId="34" applyFill="1" applyBorder="1" applyAlignment="1">
      <alignment horizontal="center" vertical="center"/>
    </xf>
    <xf numFmtId="4" fontId="5" fillId="24" borderId="10" xfId="34" applyNumberFormat="1" applyFill="1" applyBorder="1" applyAlignment="1">
      <alignment vertical="center"/>
    </xf>
    <xf numFmtId="4" fontId="5" fillId="24" borderId="0" xfId="34" applyNumberFormat="1" applyFill="1" applyBorder="1" applyAlignment="1">
      <alignment vertical="center"/>
    </xf>
    <xf numFmtId="49" fontId="5" fillId="24" borderId="0" xfId="34" applyNumberFormat="1" applyFill="1" applyAlignment="1">
      <alignment horizontal="center" vertical="center"/>
    </xf>
    <xf numFmtId="0" fontId="5" fillId="24" borderId="0" xfId="34" applyFill="1" applyAlignment="1">
      <alignment horizontal="center" vertical="center"/>
    </xf>
    <xf numFmtId="4" fontId="5" fillId="24" borderId="0" xfId="34" applyNumberFormat="1" applyFill="1" applyAlignment="1">
      <alignment vertical="center"/>
    </xf>
    <xf numFmtId="4" fontId="5" fillId="24" borderId="11" xfId="0" applyNumberFormat="1" applyFont="1" applyFill="1" applyBorder="1" applyAlignment="1">
      <alignment horizontal="right"/>
    </xf>
    <xf numFmtId="49" fontId="5" fillId="0" borderId="0" xfId="34" applyNumberFormat="1" applyAlignment="1">
      <alignment horizontal="center" vertical="center" wrapText="1"/>
    </xf>
    <xf numFmtId="165" fontId="5" fillId="0" borderId="9" xfId="34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6" fillId="24" borderId="0" xfId="0" applyFont="1" applyFill="1" applyAlignment="1">
      <alignment horizontal="left" vertical="center"/>
    </xf>
    <xf numFmtId="0" fontId="9" fillId="24" borderId="0" xfId="0" applyFont="1" applyFill="1" applyAlignment="1">
      <alignment horizontal="left" vertical="center"/>
    </xf>
    <xf numFmtId="0" fontId="8" fillId="24" borderId="12" xfId="0" applyFont="1" applyFill="1" applyBorder="1" applyAlignment="1">
      <alignment horizontal="center" vertical="center"/>
    </xf>
    <xf numFmtId="0" fontId="5" fillId="24" borderId="12" xfId="0" applyFont="1" applyFill="1" applyBorder="1" applyAlignment="1">
      <alignment horizontal="center" vertical="center"/>
    </xf>
    <xf numFmtId="0" fontId="4" fillId="24" borderId="13" xfId="0" applyFont="1" applyFill="1" applyBorder="1" applyAlignment="1">
      <alignment horizontal="center" vertical="center"/>
    </xf>
    <xf numFmtId="0" fontId="4" fillId="24" borderId="14" xfId="0" applyFont="1" applyFill="1" applyBorder="1" applyAlignment="1">
      <alignment horizontal="center" vertical="center"/>
    </xf>
    <xf numFmtId="0" fontId="5" fillId="24" borderId="13" xfId="0" applyFont="1" applyFill="1" applyBorder="1" applyAlignment="1">
      <alignment horizontal="left" vertical="center"/>
    </xf>
    <xf numFmtId="0" fontId="5" fillId="24" borderId="11" xfId="0" applyFont="1" applyFill="1" applyBorder="1" applyAlignment="1">
      <alignment horizontal="center" vertical="center"/>
    </xf>
    <xf numFmtId="0" fontId="5" fillId="24" borderId="14" xfId="0" applyFont="1" applyFill="1" applyBorder="1" applyAlignment="1">
      <alignment horizontal="center" vertical="center"/>
    </xf>
    <xf numFmtId="0" fontId="5" fillId="24" borderId="13" xfId="0" applyFont="1" applyFill="1" applyBorder="1" applyAlignment="1">
      <alignment vertical="center"/>
    </xf>
    <xf numFmtId="0" fontId="5" fillId="24" borderId="11" xfId="0" quotePrefix="1" applyFont="1" applyFill="1" applyBorder="1" applyAlignment="1">
      <alignment horizontal="center" vertical="center"/>
    </xf>
    <xf numFmtId="0" fontId="16" fillId="24" borderId="0" xfId="0" applyFont="1" applyFill="1" applyAlignment="1">
      <alignment vertical="center"/>
    </xf>
    <xf numFmtId="0" fontId="5" fillId="24" borderId="15" xfId="0" applyFont="1" applyFill="1" applyBorder="1" applyAlignment="1">
      <alignment vertical="center"/>
    </xf>
    <xf numFmtId="0" fontId="5" fillId="24" borderId="16" xfId="0" applyFont="1" applyFill="1" applyBorder="1" applyAlignment="1">
      <alignment vertical="center"/>
    </xf>
    <xf numFmtId="0" fontId="5" fillId="24" borderId="17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0" fontId="59" fillId="33" borderId="11" xfId="0" applyFont="1" applyFill="1" applyBorder="1"/>
    <xf numFmtId="0" fontId="57" fillId="33" borderId="11" xfId="0" applyFont="1" applyFill="1" applyBorder="1" applyAlignment="1">
      <alignment horizontal="center"/>
    </xf>
    <xf numFmtId="0" fontId="60" fillId="33" borderId="11" xfId="31" applyFont="1" applyFill="1" applyBorder="1" applyAlignment="1" applyProtection="1">
      <alignment horizontal="center"/>
    </xf>
    <xf numFmtId="0" fontId="59" fillId="33" borderId="11" xfId="0" applyFont="1" applyFill="1" applyBorder="1" applyAlignment="1">
      <alignment horizontal="left"/>
    </xf>
    <xf numFmtId="0" fontId="59" fillId="33" borderId="11" xfId="0" applyFont="1" applyFill="1" applyBorder="1" applyAlignment="1">
      <alignment wrapText="1"/>
    </xf>
    <xf numFmtId="0" fontId="0" fillId="34" borderId="0" xfId="0" applyFill="1"/>
    <xf numFmtId="0" fontId="67" fillId="24" borderId="19" xfId="0" applyFont="1" applyFill="1" applyBorder="1" applyAlignment="1">
      <alignment vertical="center" wrapText="1"/>
    </xf>
    <xf numFmtId="167" fontId="5" fillId="24" borderId="20" xfId="0" quotePrefix="1" applyNumberFormat="1" applyFont="1" applyFill="1" applyBorder="1" applyAlignment="1">
      <alignment horizontal="center" vertical="center" wrapText="1"/>
    </xf>
    <xf numFmtId="167" fontId="5" fillId="24" borderId="22" xfId="0" applyNumberFormat="1" applyFont="1" applyFill="1" applyBorder="1" applyAlignment="1">
      <alignment horizontal="center" vertical="center" wrapText="1"/>
    </xf>
    <xf numFmtId="1" fontId="5" fillId="24" borderId="21" xfId="0" applyNumberFormat="1" applyFont="1" applyFill="1" applyBorder="1" applyAlignment="1">
      <alignment horizontal="center" vertical="center" wrapText="1"/>
    </xf>
    <xf numFmtId="167" fontId="5" fillId="24" borderId="21" xfId="0" quotePrefix="1" applyNumberFormat="1" applyFont="1" applyFill="1" applyBorder="1" applyAlignment="1">
      <alignment horizontal="center" vertical="center" wrapText="1"/>
    </xf>
    <xf numFmtId="167" fontId="5" fillId="24" borderId="21" xfId="0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14" fontId="5" fillId="24" borderId="21" xfId="0" applyNumberFormat="1" applyFont="1" applyFill="1" applyBorder="1" applyAlignment="1">
      <alignment horizontal="center" vertical="center" wrapText="1"/>
    </xf>
    <xf numFmtId="0" fontId="10" fillId="24" borderId="21" xfId="0" applyFont="1" applyFill="1" applyBorder="1" applyAlignment="1">
      <alignment horizontal="left" vertical="center" wrapText="1"/>
    </xf>
    <xf numFmtId="0" fontId="9" fillId="24" borderId="21" xfId="0" applyFont="1" applyFill="1" applyBorder="1" applyAlignment="1">
      <alignment horizontal="left" vertical="center" wrapText="1"/>
    </xf>
    <xf numFmtId="0" fontId="5" fillId="24" borderId="21" xfId="0" applyFont="1" applyFill="1" applyBorder="1" applyAlignment="1">
      <alignment horizontal="left" vertical="top" wrapText="1"/>
    </xf>
    <xf numFmtId="4" fontId="5" fillId="24" borderId="21" xfId="0" applyNumberFormat="1" applyFont="1" applyFill="1" applyBorder="1" applyAlignment="1">
      <alignment horizontal="left" vertical="center" wrapText="1"/>
    </xf>
    <xf numFmtId="49" fontId="5" fillId="24" borderId="21" xfId="0" applyNumberFormat="1" applyFont="1" applyFill="1" applyBorder="1" applyAlignment="1">
      <alignment horizontal="center" vertical="center" wrapText="1"/>
    </xf>
    <xf numFmtId="49" fontId="5" fillId="24" borderId="21" xfId="0" applyNumberFormat="1" applyFont="1" applyFill="1" applyBorder="1" applyAlignment="1">
      <alignment horizontal="left" vertical="center" wrapText="1"/>
    </xf>
    <xf numFmtId="49" fontId="10" fillId="24" borderId="21" xfId="0" applyNumberFormat="1" applyFont="1" applyFill="1" applyBorder="1" applyAlignment="1">
      <alignment horizontal="left" vertical="center" wrapText="1"/>
    </xf>
    <xf numFmtId="0" fontId="5" fillId="24" borderId="21" xfId="0" applyFont="1" applyFill="1" applyBorder="1" applyAlignment="1">
      <alignment horizontal="center" vertical="center" wrapText="1"/>
    </xf>
    <xf numFmtId="4" fontId="5" fillId="24" borderId="21" xfId="0" applyNumberFormat="1" applyFont="1" applyFill="1" applyBorder="1" applyAlignment="1">
      <alignment horizontal="right"/>
    </xf>
    <xf numFmtId="0" fontId="5" fillId="24" borderId="22" xfId="0" applyFont="1" applyFill="1" applyBorder="1" applyAlignment="1">
      <alignment horizontal="left" vertical="top" wrapText="1"/>
    </xf>
    <xf numFmtId="0" fontId="48" fillId="25" borderId="20" xfId="0" applyFont="1" applyFill="1" applyBorder="1" applyAlignment="1">
      <alignment horizontal="center"/>
    </xf>
    <xf numFmtId="0" fontId="48" fillId="25" borderId="22" xfId="0" applyFont="1" applyFill="1" applyBorder="1" applyAlignment="1">
      <alignment horizontal="center"/>
    </xf>
    <xf numFmtId="0" fontId="66" fillId="0" borderId="37" xfId="0" applyFont="1" applyBorder="1" applyAlignment="1" applyProtection="1">
      <alignment horizontal="center" vertical="center"/>
      <protection locked="0"/>
    </xf>
    <xf numFmtId="0" fontId="66" fillId="0" borderId="38" xfId="0" applyFont="1" applyBorder="1" applyAlignment="1" applyProtection="1">
      <alignment horizontal="center" vertical="center"/>
      <protection locked="0"/>
    </xf>
    <xf numFmtId="0" fontId="66" fillId="0" borderId="24" xfId="0" applyFont="1" applyBorder="1" applyAlignment="1" applyProtection="1">
      <alignment horizontal="center" vertical="center"/>
      <protection locked="0"/>
    </xf>
    <xf numFmtId="0" fontId="47" fillId="26" borderId="0" xfId="0" applyFont="1" applyFill="1" applyAlignment="1">
      <alignment horizontal="left" vertical="center"/>
    </xf>
    <xf numFmtId="167" fontId="47" fillId="24" borderId="20" xfId="0" quotePrefix="1" applyNumberFormat="1" applyFont="1" applyFill="1" applyBorder="1" applyAlignment="1">
      <alignment horizontal="center" vertical="center" wrapText="1"/>
    </xf>
    <xf numFmtId="167" fontId="47" fillId="24" borderId="22" xfId="0" applyNumberFormat="1" applyFont="1" applyFill="1" applyBorder="1" applyAlignment="1">
      <alignment horizontal="center" vertical="center" wrapText="1"/>
    </xf>
    <xf numFmtId="1" fontId="47" fillId="24" borderId="0" xfId="0" applyNumberFormat="1" applyFont="1" applyFill="1" applyBorder="1" applyAlignment="1">
      <alignment horizontal="left" vertical="center"/>
    </xf>
    <xf numFmtId="164" fontId="47" fillId="24" borderId="20" xfId="0" applyNumberFormat="1" applyFont="1" applyFill="1" applyBorder="1" applyAlignment="1">
      <alignment horizontal="center" vertical="center" wrapText="1"/>
    </xf>
    <xf numFmtId="164" fontId="47" fillId="24" borderId="22" xfId="0" applyNumberFormat="1" applyFont="1" applyFill="1" applyBorder="1" applyAlignment="1">
      <alignment horizontal="center" vertical="center" wrapText="1"/>
    </xf>
    <xf numFmtId="49" fontId="47" fillId="26" borderId="0" xfId="0" applyNumberFormat="1" applyFont="1" applyFill="1" applyBorder="1" applyAlignment="1">
      <alignment horizontal="left" vertical="center"/>
    </xf>
    <xf numFmtId="4" fontId="4" fillId="24" borderId="20" xfId="0" applyNumberFormat="1" applyFont="1" applyFill="1" applyBorder="1" applyAlignment="1">
      <alignment horizontal="center" vertical="center" wrapText="1"/>
    </xf>
    <xf numFmtId="4" fontId="4" fillId="24" borderId="22" xfId="0" applyNumberFormat="1" applyFont="1" applyFill="1" applyBorder="1" applyAlignment="1">
      <alignment horizontal="center" vertical="center" wrapText="1"/>
    </xf>
    <xf numFmtId="4" fontId="4" fillId="24" borderId="29" xfId="0" applyNumberFormat="1" applyFont="1" applyFill="1" applyBorder="1" applyAlignment="1">
      <alignment horizontal="center" vertical="center" wrapText="1"/>
    </xf>
    <xf numFmtId="4" fontId="4" fillId="24" borderId="32" xfId="0" applyNumberFormat="1" applyFont="1" applyFill="1" applyBorder="1" applyAlignment="1">
      <alignment horizontal="center" vertical="center" wrapText="1"/>
    </xf>
    <xf numFmtId="4" fontId="4" fillId="24" borderId="11" xfId="0" applyNumberFormat="1" applyFont="1" applyFill="1" applyBorder="1" applyAlignment="1">
      <alignment horizontal="center" vertical="center" wrapText="1"/>
    </xf>
    <xf numFmtId="167" fontId="47" fillId="24" borderId="20" xfId="0" applyNumberFormat="1" applyFont="1" applyFill="1" applyBorder="1" applyAlignment="1">
      <alignment horizontal="center" vertical="center" wrapText="1"/>
    </xf>
    <xf numFmtId="0" fontId="64" fillId="24" borderId="27" xfId="0" applyFont="1" applyFill="1" applyBorder="1" applyAlignment="1">
      <alignment horizontal="center" vertical="center"/>
    </xf>
    <xf numFmtId="0" fontId="64" fillId="24" borderId="19" xfId="0" applyFont="1" applyFill="1" applyBorder="1" applyAlignment="1">
      <alignment horizontal="center" vertical="center"/>
    </xf>
    <xf numFmtId="0" fontId="4" fillId="24" borderId="27" xfId="0" applyFont="1" applyFill="1" applyBorder="1" applyAlignment="1">
      <alignment horizontal="center" vertical="center" wrapText="1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0" xfId="0" applyNumberFormat="1" applyFont="1" applyFill="1" applyBorder="1" applyAlignment="1">
      <alignment horizontal="center" vertical="center"/>
    </xf>
    <xf numFmtId="4" fontId="4" fillId="24" borderId="21" xfId="0" applyNumberFormat="1" applyFont="1" applyFill="1" applyBorder="1" applyAlignment="1">
      <alignment horizontal="center" vertical="center"/>
    </xf>
    <xf numFmtId="4" fontId="4" fillId="24" borderId="22" xfId="0" applyNumberFormat="1" applyFont="1" applyFill="1" applyBorder="1" applyAlignment="1">
      <alignment horizontal="center" vertical="center"/>
    </xf>
    <xf numFmtId="0" fontId="4" fillId="29" borderId="11" xfId="0" applyFont="1" applyFill="1" applyBorder="1" applyAlignment="1">
      <alignment horizontal="center" vertical="center" wrapText="1"/>
    </xf>
    <xf numFmtId="0" fontId="4" fillId="24" borderId="28" xfId="0" applyFont="1" applyFill="1" applyBorder="1" applyAlignment="1">
      <alignment horizontal="center" vertical="center" wrapText="1"/>
    </xf>
    <xf numFmtId="0" fontId="4" fillId="24" borderId="29" xfId="0" applyFont="1" applyFill="1" applyBorder="1" applyAlignment="1">
      <alignment horizontal="center" vertical="center" wrapText="1"/>
    </xf>
    <xf numFmtId="0" fontId="4" fillId="24" borderId="30" xfId="0" applyFont="1" applyFill="1" applyBorder="1" applyAlignment="1">
      <alignment horizontal="center" vertical="center" wrapText="1"/>
    </xf>
    <xf numFmtId="0" fontId="4" fillId="24" borderId="26" xfId="0" applyFont="1" applyFill="1" applyBorder="1" applyAlignment="1">
      <alignment horizontal="center" vertical="center" wrapText="1"/>
    </xf>
    <xf numFmtId="0" fontId="4" fillId="24" borderId="31" xfId="0" applyFont="1" applyFill="1" applyBorder="1" applyAlignment="1">
      <alignment horizontal="center" vertical="center" wrapText="1"/>
    </xf>
    <xf numFmtId="0" fontId="4" fillId="24" borderId="32" xfId="0" applyFont="1" applyFill="1" applyBorder="1" applyAlignment="1">
      <alignment horizontal="center" vertical="center" wrapText="1"/>
    </xf>
    <xf numFmtId="0" fontId="4" fillId="26" borderId="11" xfId="0" applyFont="1" applyFill="1" applyBorder="1" applyAlignment="1">
      <alignment horizontal="left" vertical="center" wrapText="1"/>
    </xf>
    <xf numFmtId="0" fontId="4" fillId="24" borderId="25" xfId="0" applyFont="1" applyFill="1" applyBorder="1" applyAlignment="1">
      <alignment horizontal="center" vertical="center" wrapText="1"/>
    </xf>
    <xf numFmtId="2" fontId="7" fillId="24" borderId="18" xfId="0" applyNumberFormat="1" applyFont="1" applyFill="1" applyBorder="1" applyAlignment="1">
      <alignment horizontal="left" vertical="center" wrapText="1"/>
    </xf>
    <xf numFmtId="49" fontId="4" fillId="24" borderId="27" xfId="0" applyNumberFormat="1" applyFont="1" applyFill="1" applyBorder="1" applyAlignment="1">
      <alignment horizontal="center" vertical="center" wrapText="1"/>
    </xf>
    <xf numFmtId="49" fontId="4" fillId="24" borderId="25" xfId="0" applyNumberFormat="1" applyFont="1" applyFill="1" applyBorder="1" applyAlignment="1">
      <alignment horizontal="center" vertical="center" wrapText="1"/>
    </xf>
    <xf numFmtId="49" fontId="4" fillId="24" borderId="19" xfId="0" applyNumberFormat="1" applyFont="1" applyFill="1" applyBorder="1" applyAlignment="1">
      <alignment horizontal="center" vertical="center" wrapText="1"/>
    </xf>
    <xf numFmtId="0" fontId="48" fillId="24" borderId="0" xfId="0" applyFont="1" applyFill="1" applyAlignment="1">
      <alignment horizontal="center" vertical="center"/>
    </xf>
    <xf numFmtId="0" fontId="51" fillId="28" borderId="0" xfId="0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center" vertical="center"/>
    </xf>
    <xf numFmtId="0" fontId="4" fillId="24" borderId="20" xfId="0" applyFont="1" applyFill="1" applyBorder="1" applyAlignment="1">
      <alignment horizontal="center" vertical="center" wrapText="1"/>
    </xf>
    <xf numFmtId="0" fontId="4" fillId="24" borderId="21" xfId="0" applyFont="1" applyFill="1" applyBorder="1" applyAlignment="1">
      <alignment horizontal="center" vertical="center" wrapText="1"/>
    </xf>
    <xf numFmtId="0" fontId="4" fillId="24" borderId="11" xfId="0" applyFont="1" applyFill="1" applyBorder="1" applyAlignment="1">
      <alignment horizontal="center" vertical="center"/>
    </xf>
    <xf numFmtId="4" fontId="4" fillId="24" borderId="27" xfId="0" applyNumberFormat="1" applyFont="1" applyFill="1" applyBorder="1" applyAlignment="1">
      <alignment horizontal="center" vertical="center" wrapText="1"/>
    </xf>
    <xf numFmtId="4" fontId="4" fillId="24" borderId="19" xfId="0" applyNumberFormat="1" applyFont="1" applyFill="1" applyBorder="1" applyAlignment="1">
      <alignment horizontal="center" vertical="center" wrapText="1"/>
    </xf>
    <xf numFmtId="167" fontId="5" fillId="24" borderId="20" xfId="0" quotePrefix="1" applyNumberFormat="1" applyFont="1" applyFill="1" applyBorder="1" applyAlignment="1">
      <alignment horizontal="center" vertical="center" wrapText="1"/>
    </xf>
    <xf numFmtId="167" fontId="5" fillId="24" borderId="22" xfId="0" applyNumberFormat="1" applyFont="1" applyFill="1" applyBorder="1" applyAlignment="1">
      <alignment horizontal="center" vertical="center" wrapText="1"/>
    </xf>
    <xf numFmtId="167" fontId="5" fillId="24" borderId="20" xfId="0" applyNumberFormat="1" applyFont="1" applyFill="1" applyBorder="1" applyAlignment="1">
      <alignment horizontal="center" vertical="center" wrapText="1"/>
    </xf>
    <xf numFmtId="164" fontId="5" fillId="24" borderId="20" xfId="0" applyNumberFormat="1" applyFont="1" applyFill="1" applyBorder="1" applyAlignment="1">
      <alignment horizontal="center" vertical="center" wrapText="1"/>
    </xf>
    <xf numFmtId="164" fontId="5" fillId="24" borderId="22" xfId="0" applyNumberFormat="1" applyFont="1" applyFill="1" applyBorder="1" applyAlignment="1">
      <alignment horizontal="center" vertical="center" wrapText="1"/>
    </xf>
    <xf numFmtId="0" fontId="48" fillId="24" borderId="0" xfId="0" applyFont="1" applyFill="1" applyAlignment="1">
      <alignment horizontal="center"/>
    </xf>
    <xf numFmtId="0" fontId="51" fillId="28" borderId="0" xfId="0" applyFont="1" applyFill="1" applyBorder="1" applyAlignment="1">
      <alignment horizontal="center" vertical="top"/>
    </xf>
    <xf numFmtId="0" fontId="6" fillId="24" borderId="0" xfId="0" applyFont="1" applyFill="1" applyBorder="1" applyAlignment="1">
      <alignment horizontal="center" vertical="top"/>
    </xf>
    <xf numFmtId="1" fontId="49" fillId="24" borderId="0" xfId="0" applyNumberFormat="1" applyFont="1" applyFill="1" applyBorder="1" applyAlignment="1">
      <alignment horizontal="left" vertical="top"/>
    </xf>
    <xf numFmtId="2" fontId="4" fillId="24" borderId="18" xfId="0" applyNumberFormat="1" applyFont="1" applyFill="1" applyBorder="1" applyAlignment="1">
      <alignment horizontal="left" vertical="top" wrapText="1"/>
    </xf>
    <xf numFmtId="49" fontId="47" fillId="26" borderId="0" xfId="0" applyNumberFormat="1" applyFont="1" applyFill="1" applyBorder="1" applyAlignment="1">
      <alignment horizontal="left" vertical="top"/>
    </xf>
    <xf numFmtId="4" fontId="4" fillId="24" borderId="20" xfId="0" applyNumberFormat="1" applyFont="1" applyFill="1" applyBorder="1" applyAlignment="1">
      <alignment horizontal="center" wrapText="1"/>
    </xf>
    <xf numFmtId="4" fontId="4" fillId="24" borderId="22" xfId="0" applyNumberFormat="1" applyFont="1" applyFill="1" applyBorder="1" applyAlignment="1">
      <alignment horizontal="center" wrapText="1"/>
    </xf>
    <xf numFmtId="49" fontId="5" fillId="26" borderId="0" xfId="0" applyNumberFormat="1" applyFont="1" applyFill="1" applyAlignment="1">
      <alignment horizontal="left"/>
    </xf>
    <xf numFmtId="0" fontId="4" fillId="24" borderId="27" xfId="0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/>
    </xf>
    <xf numFmtId="167" fontId="5" fillId="24" borderId="22" xfId="0" quotePrefix="1" applyNumberFormat="1" applyFont="1" applyFill="1" applyBorder="1" applyAlignment="1">
      <alignment horizontal="center" vertical="center" wrapText="1"/>
    </xf>
    <xf numFmtId="0" fontId="47" fillId="26" borderId="0" xfId="0" applyFont="1" applyFill="1" applyBorder="1" applyAlignment="1">
      <alignment horizontal="left" vertical="top"/>
    </xf>
    <xf numFmtId="49" fontId="59" fillId="0" borderId="39" xfId="34" applyNumberFormat="1" applyFont="1" applyBorder="1" applyAlignment="1">
      <alignment horizontal="center"/>
    </xf>
    <xf numFmtId="49" fontId="59" fillId="0" borderId="0" xfId="34" applyNumberFormat="1" applyFont="1" applyBorder="1" applyAlignment="1">
      <alignment horizontal="center"/>
    </xf>
    <xf numFmtId="0" fontId="5" fillId="0" borderId="0" xfId="34" applyFont="1" applyBorder="1" applyAlignment="1">
      <alignment horizontal="center" wrapText="1"/>
    </xf>
    <xf numFmtId="0" fontId="5" fillId="0" borderId="11" xfId="34" applyFont="1" applyBorder="1" applyAlignment="1">
      <alignment horizontal="center" vertical="center"/>
    </xf>
    <xf numFmtId="0" fontId="5" fillId="0" borderId="27" xfId="34" applyFont="1" applyBorder="1" applyAlignment="1">
      <alignment horizontal="center" vertical="center" wrapText="1"/>
    </xf>
    <xf numFmtId="0" fontId="5" fillId="0" borderId="25" xfId="34" applyFont="1" applyBorder="1" applyAlignment="1">
      <alignment horizontal="center" vertical="center" wrapText="1"/>
    </xf>
    <xf numFmtId="0" fontId="5" fillId="0" borderId="19" xfId="34" applyFont="1" applyBorder="1" applyAlignment="1">
      <alignment horizontal="center" vertical="center" wrapText="1"/>
    </xf>
    <xf numFmtId="49" fontId="9" fillId="24" borderId="0" xfId="34" applyNumberFormat="1" applyFont="1" applyFill="1" applyBorder="1" applyAlignment="1">
      <alignment horizontal="left" vertical="center"/>
    </xf>
    <xf numFmtId="49" fontId="9" fillId="24" borderId="0" xfId="34" applyNumberFormat="1" applyFont="1" applyFill="1" applyAlignment="1">
      <alignment horizontal="left" vertical="center"/>
    </xf>
    <xf numFmtId="4" fontId="61" fillId="24" borderId="34" xfId="34" applyNumberFormat="1" applyFont="1" applyFill="1" applyBorder="1" applyAlignment="1">
      <alignment horizontal="center" vertical="center" wrapText="1"/>
    </xf>
    <xf numFmtId="4" fontId="61" fillId="24" borderId="9" xfId="34" applyNumberFormat="1" applyFont="1" applyFill="1" applyBorder="1" applyAlignment="1">
      <alignment horizontal="center" vertical="center" wrapText="1"/>
    </xf>
    <xf numFmtId="49" fontId="61" fillId="26" borderId="33" xfId="34" applyNumberFormat="1" applyFont="1" applyFill="1" applyBorder="1" applyAlignment="1">
      <alignment horizontal="center" vertical="center" wrapText="1"/>
    </xf>
    <xf numFmtId="49" fontId="61" fillId="26" borderId="34" xfId="34" applyNumberFormat="1" applyFont="1" applyFill="1" applyBorder="1" applyAlignment="1">
      <alignment horizontal="center" vertical="center" wrapText="1"/>
    </xf>
    <xf numFmtId="49" fontId="61" fillId="24" borderId="33" xfId="34" applyNumberFormat="1" applyFont="1" applyFill="1" applyBorder="1" applyAlignment="1">
      <alignment horizontal="center" vertical="center" wrapText="1"/>
    </xf>
    <xf numFmtId="49" fontId="61" fillId="24" borderId="34" xfId="34" applyNumberFormat="1" applyFont="1" applyFill="1" applyBorder="1" applyAlignment="1">
      <alignment horizontal="center" vertical="center" wrapText="1"/>
    </xf>
    <xf numFmtId="49" fontId="62" fillId="29" borderId="9" xfId="34" applyNumberFormat="1" applyFont="1" applyFill="1" applyBorder="1" applyAlignment="1">
      <alignment horizontal="center" vertical="center" wrapText="1"/>
    </xf>
    <xf numFmtId="49" fontId="62" fillId="26" borderId="33" xfId="34" applyNumberFormat="1" applyFont="1" applyFill="1" applyBorder="1" applyAlignment="1">
      <alignment horizontal="center" vertical="center" wrapText="1"/>
    </xf>
    <xf numFmtId="49" fontId="62" fillId="26" borderId="34" xfId="34" applyNumberFormat="1" applyFont="1" applyFill="1" applyBorder="1" applyAlignment="1">
      <alignment horizontal="center" vertical="center" wrapText="1"/>
    </xf>
    <xf numFmtId="49" fontId="61" fillId="24" borderId="9" xfId="34" applyNumberFormat="1" applyFont="1" applyFill="1" applyBorder="1" applyAlignment="1">
      <alignment horizontal="center" vertical="center" wrapText="1"/>
    </xf>
    <xf numFmtId="4" fontId="15" fillId="24" borderId="0" xfId="34" applyNumberFormat="1" applyFont="1" applyFill="1" applyAlignment="1">
      <alignment horizontal="left" vertical="center"/>
    </xf>
    <xf numFmtId="0" fontId="61" fillId="24" borderId="9" xfId="34" applyFont="1" applyFill="1" applyBorder="1" applyAlignment="1">
      <alignment horizontal="right" vertical="center" wrapText="1"/>
    </xf>
    <xf numFmtId="0" fontId="15" fillId="24" borderId="0" xfId="34" applyFont="1" applyFill="1" applyAlignment="1">
      <alignment horizontal="left" vertical="center"/>
    </xf>
    <xf numFmtId="49" fontId="5" fillId="0" borderId="21" xfId="34" applyNumberFormat="1" applyBorder="1" applyAlignment="1">
      <alignment horizontal="left" vertical="center"/>
    </xf>
    <xf numFmtId="0" fontId="15" fillId="24" borderId="0" xfId="34" applyFont="1" applyFill="1" applyBorder="1" applyAlignment="1">
      <alignment horizontal="left" vertical="center"/>
    </xf>
    <xf numFmtId="0" fontId="14" fillId="24" borderId="0" xfId="34" applyFont="1" applyFill="1" applyAlignment="1">
      <alignment horizontal="center" vertical="center"/>
    </xf>
    <xf numFmtId="0" fontId="39" fillId="0" borderId="0" xfId="34" applyFont="1" applyAlignment="1">
      <alignment horizontal="center" vertical="center"/>
    </xf>
    <xf numFmtId="0" fontId="51" fillId="28" borderId="0" xfId="34" applyFont="1" applyFill="1" applyBorder="1" applyAlignment="1">
      <alignment horizontal="center" vertical="center"/>
    </xf>
    <xf numFmtId="0" fontId="40" fillId="24" borderId="0" xfId="34" applyFont="1" applyFill="1" applyAlignment="1">
      <alignment horizontal="center" vertical="center" wrapText="1"/>
    </xf>
    <xf numFmtId="2" fontId="5" fillId="0" borderId="18" xfId="34" applyNumberFormat="1" applyFont="1" applyBorder="1" applyAlignment="1">
      <alignment horizontal="left" vertical="center"/>
    </xf>
    <xf numFmtId="2" fontId="5" fillId="0" borderId="18" xfId="34" applyNumberFormat="1" applyBorder="1" applyAlignment="1">
      <alignment horizontal="left" vertical="center"/>
    </xf>
    <xf numFmtId="49" fontId="37" fillId="24" borderId="9" xfId="34" applyNumberFormat="1" applyFont="1" applyFill="1" applyBorder="1" applyAlignment="1">
      <alignment horizontal="center" vertical="center" wrapText="1"/>
    </xf>
    <xf numFmtId="4" fontId="37" fillId="24" borderId="9" xfId="34" applyNumberFormat="1" applyFont="1" applyFill="1" applyBorder="1" applyAlignment="1">
      <alignment horizontal="center" vertical="center" wrapText="1"/>
    </xf>
    <xf numFmtId="49" fontId="37" fillId="24" borderId="33" xfId="34" applyNumberFormat="1" applyFont="1" applyFill="1" applyBorder="1" applyAlignment="1">
      <alignment horizontal="center" vertical="center" wrapText="1"/>
    </xf>
    <xf numFmtId="49" fontId="37" fillId="24" borderId="34" xfId="34" applyNumberFormat="1" applyFont="1" applyFill="1" applyBorder="1" applyAlignment="1">
      <alignment horizontal="center" vertical="center" wrapText="1"/>
    </xf>
    <xf numFmtId="49" fontId="20" fillId="26" borderId="9" xfId="34" applyNumberFormat="1" applyFont="1" applyFill="1" applyBorder="1" applyAlignment="1">
      <alignment horizontal="center" vertical="center" wrapText="1"/>
    </xf>
    <xf numFmtId="49" fontId="20" fillId="29" borderId="33" xfId="34" applyNumberFormat="1" applyFont="1" applyFill="1" applyBorder="1" applyAlignment="1">
      <alignment horizontal="center" vertical="center" wrapText="1"/>
    </xf>
    <xf numFmtId="49" fontId="20" fillId="29" borderId="34" xfId="34" applyNumberFormat="1" applyFont="1" applyFill="1" applyBorder="1" applyAlignment="1">
      <alignment horizontal="center" vertical="center" wrapText="1"/>
    </xf>
    <xf numFmtId="49" fontId="37" fillId="26" borderId="33" xfId="34" applyNumberFormat="1" applyFont="1" applyFill="1" applyBorder="1" applyAlignment="1">
      <alignment horizontal="center" vertical="center" wrapText="1"/>
    </xf>
    <xf numFmtId="49" fontId="37" fillId="26" borderId="34" xfId="34" applyNumberFormat="1" applyFont="1" applyFill="1" applyBorder="1" applyAlignment="1">
      <alignment horizontal="center" vertical="center" wrapText="1"/>
    </xf>
    <xf numFmtId="0" fontId="37" fillId="24" borderId="9" xfId="34" applyFont="1" applyFill="1" applyBorder="1" applyAlignment="1">
      <alignment horizontal="right" vertical="center" wrapText="1"/>
    </xf>
    <xf numFmtId="0" fontId="5" fillId="24" borderId="18" xfId="0" applyFont="1" applyFill="1" applyBorder="1" applyAlignment="1">
      <alignment horizontal="center" vertical="center"/>
    </xf>
    <xf numFmtId="0" fontId="8" fillId="24" borderId="13" xfId="0" applyFont="1" applyFill="1" applyBorder="1" applyAlignment="1">
      <alignment horizontal="center" vertical="center"/>
    </xf>
    <xf numFmtId="0" fontId="8" fillId="24" borderId="14" xfId="0" applyFont="1" applyFill="1" applyBorder="1" applyAlignment="1">
      <alignment horizontal="center" vertical="center"/>
    </xf>
    <xf numFmtId="0" fontId="7" fillId="24" borderId="21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24" borderId="20" xfId="0" applyFont="1" applyFill="1" applyBorder="1" applyAlignment="1">
      <alignment horizontal="center" vertical="center"/>
    </xf>
    <xf numFmtId="0" fontId="5" fillId="24" borderId="22" xfId="0" applyFont="1" applyFill="1" applyBorder="1" applyAlignment="1">
      <alignment horizontal="center" vertical="center"/>
    </xf>
    <xf numFmtId="0" fontId="41" fillId="24" borderId="21" xfId="0" applyFont="1" applyFill="1" applyBorder="1" applyAlignment="1">
      <alignment horizontal="center" vertical="center"/>
    </xf>
    <xf numFmtId="0" fontId="8" fillId="24" borderId="12" xfId="0" applyFont="1" applyFill="1" applyBorder="1" applyAlignment="1">
      <alignment horizontal="center" vertical="center"/>
    </xf>
    <xf numFmtId="0" fontId="5" fillId="24" borderId="12" xfId="0" quotePrefix="1" applyFont="1" applyFill="1" applyBorder="1" applyAlignment="1">
      <alignment horizontal="center" vertical="center"/>
    </xf>
    <xf numFmtId="0" fontId="5" fillId="24" borderId="12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24" borderId="0" xfId="0" applyFont="1" applyFill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24" borderId="20" xfId="0" applyFont="1" applyFill="1" applyBorder="1" applyAlignment="1">
      <alignment horizontal="left" vertical="center"/>
    </xf>
    <xf numFmtId="0" fontId="4" fillId="24" borderId="21" xfId="0" applyFont="1" applyFill="1" applyBorder="1" applyAlignment="1">
      <alignment horizontal="left" vertical="center"/>
    </xf>
    <xf numFmtId="0" fontId="4" fillId="24" borderId="22" xfId="0" applyFont="1" applyFill="1" applyBorder="1" applyAlignment="1">
      <alignment horizontal="left" vertical="center"/>
    </xf>
    <xf numFmtId="0" fontId="5" fillId="24" borderId="20" xfId="0" applyFont="1" applyFill="1" applyBorder="1" applyAlignment="1">
      <alignment horizontal="left" vertical="center" wrapText="1"/>
    </xf>
    <xf numFmtId="0" fontId="5" fillId="24" borderId="21" xfId="0" applyFont="1" applyFill="1" applyBorder="1" applyAlignment="1">
      <alignment horizontal="left" vertical="center" wrapText="1"/>
    </xf>
    <xf numFmtId="0" fontId="5" fillId="24" borderId="22" xfId="0" applyFont="1" applyFill="1" applyBorder="1" applyAlignment="1">
      <alignment horizontal="left" vertical="center" wrapText="1"/>
    </xf>
    <xf numFmtId="4" fontId="38" fillId="0" borderId="27" xfId="34" applyNumberFormat="1" applyFont="1" applyBorder="1" applyAlignment="1">
      <alignment horizontal="center" wrapText="1"/>
    </xf>
    <xf numFmtId="4" fontId="38" fillId="0" borderId="19" xfId="34" applyNumberFormat="1" applyFont="1" applyBorder="1" applyAlignment="1">
      <alignment horizontal="center" wrapText="1"/>
    </xf>
    <xf numFmtId="0" fontId="48" fillId="0" borderId="0" xfId="34" applyFont="1" applyAlignment="1">
      <alignment horizontal="center"/>
    </xf>
    <xf numFmtId="0" fontId="38" fillId="0" borderId="27" xfId="34" applyFont="1" applyBorder="1" applyAlignment="1">
      <alignment horizontal="center" vertical="center"/>
    </xf>
    <xf numFmtId="0" fontId="38" fillId="0" borderId="19" xfId="34" applyFont="1" applyBorder="1" applyAlignment="1">
      <alignment horizontal="center" vertical="center"/>
    </xf>
    <xf numFmtId="4" fontId="38" fillId="0" borderId="27" xfId="34" applyNumberFormat="1" applyFont="1" applyBorder="1" applyAlignment="1">
      <alignment horizontal="center" vertical="center"/>
    </xf>
    <xf numFmtId="4" fontId="38" fillId="0" borderId="19" xfId="34" applyNumberFormat="1" applyFont="1" applyBorder="1" applyAlignment="1">
      <alignment horizontal="center" vertical="center"/>
    </xf>
    <xf numFmtId="4" fontId="38" fillId="0" borderId="28" xfId="34" applyNumberFormat="1" applyFont="1" applyBorder="1" applyAlignment="1">
      <alignment horizontal="center" vertical="center"/>
    </xf>
    <xf numFmtId="4" fontId="38" fillId="0" borderId="35" xfId="34" applyNumberFormat="1" applyFont="1" applyBorder="1" applyAlignment="1">
      <alignment horizontal="center" vertical="center"/>
    </xf>
    <xf numFmtId="4" fontId="38" fillId="0" borderId="29" xfId="34" applyNumberFormat="1" applyFont="1" applyBorder="1" applyAlignment="1">
      <alignment horizontal="center" vertical="center"/>
    </xf>
    <xf numFmtId="4" fontId="38" fillId="0" borderId="20" xfId="34" applyNumberFormat="1" applyFont="1" applyBorder="1" applyAlignment="1">
      <alignment horizontal="center"/>
    </xf>
    <xf numFmtId="4" fontId="38" fillId="0" borderId="21" xfId="34" applyNumberFormat="1" applyFont="1" applyBorder="1" applyAlignment="1">
      <alignment horizontal="center"/>
    </xf>
    <xf numFmtId="4" fontId="38" fillId="0" borderId="22" xfId="34" applyNumberFormat="1" applyFont="1" applyBorder="1" applyAlignment="1">
      <alignment horizontal="center"/>
    </xf>
    <xf numFmtId="0" fontId="53" fillId="0" borderId="21" xfId="34" applyFont="1" applyBorder="1" applyAlignment="1">
      <alignment horizontal="center"/>
    </xf>
    <xf numFmtId="0" fontId="53" fillId="0" borderId="18" xfId="34" applyFont="1" applyBorder="1" applyAlignment="1">
      <alignment horizont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31" builtinId="8"/>
    <cellStyle name="Incorrecto" xfId="32" builtinId="27" customBuiltin="1"/>
    <cellStyle name="Neutral" xfId="33" builtinId="28" customBuiltin="1"/>
    <cellStyle name="Normal" xfId="0" builtinId="0"/>
    <cellStyle name="Normal 11" xfId="34"/>
    <cellStyle name="Normal 2" xfId="44"/>
    <cellStyle name="Normal 3" xfId="45"/>
    <cellStyle name="Normal 9" xfId="35"/>
    <cellStyle name="Notas" xfId="36" builtinId="10" customBuiltin="1"/>
    <cellStyle name="Salida" xfId="37" builtinId="21" customBuiltin="1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35638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2</xdr:col>
      <xdr:colOff>275166</xdr:colOff>
      <xdr:row>4</xdr:row>
      <xdr:rowOff>47625</xdr:rowOff>
    </xdr:to>
    <xdr:pic>
      <xdr:nvPicPr>
        <xdr:cNvPr id="2" name="Imagen 5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66675" y="47625"/>
          <a:ext cx="1951566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65</xdr:row>
      <xdr:rowOff>100965</xdr:rowOff>
    </xdr:from>
    <xdr:to>
      <xdr:col>1</xdr:col>
      <xdr:colOff>19050</xdr:colOff>
      <xdr:row>66</xdr:row>
      <xdr:rowOff>100965</xdr:rowOff>
    </xdr:to>
    <xdr:sp macro="" textlink="">
      <xdr:nvSpPr>
        <xdr:cNvPr id="8202" name="Text Box 10"/>
        <xdr:cNvSpPr txBox="1">
          <a:spLocks noChangeArrowheads="1"/>
        </xdr:cNvSpPr>
      </xdr:nvSpPr>
      <xdr:spPr bwMode="auto">
        <a:xfrm>
          <a:off x="19050" y="10325100"/>
          <a:ext cx="1438275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 Narrow"/>
            </a:rPr>
            <a:t>FIRMA DEL RESPONSABLE</a:t>
          </a:r>
        </a:p>
      </xdr:txBody>
    </xdr:sp>
    <xdr:clientData/>
  </xdr:twoCellAnchor>
  <xdr:twoCellAnchor>
    <xdr:from>
      <xdr:col>1</xdr:col>
      <xdr:colOff>552450</xdr:colOff>
      <xdr:row>68</xdr:row>
      <xdr:rowOff>64770</xdr:rowOff>
    </xdr:from>
    <xdr:to>
      <xdr:col>2</xdr:col>
      <xdr:colOff>586753</xdr:colOff>
      <xdr:row>69</xdr:row>
      <xdr:rowOff>64770</xdr:rowOff>
    </xdr:to>
    <xdr:sp macro="" textlink="">
      <xdr:nvSpPr>
        <xdr:cNvPr id="8203" name="Text Box 11"/>
        <xdr:cNvSpPr txBox="1">
          <a:spLocks noChangeArrowheads="1"/>
        </xdr:cNvSpPr>
      </xdr:nvSpPr>
      <xdr:spPr bwMode="auto">
        <a:xfrm>
          <a:off x="2585085" y="10713720"/>
          <a:ext cx="624853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 Narrow"/>
            </a:rPr>
            <a:t>V. DIRECCION</a:t>
          </a:r>
        </a:p>
      </xdr:txBody>
    </xdr:sp>
    <xdr:clientData/>
  </xdr:twoCellAnchor>
  <xdr:twoCellAnchor>
    <xdr:from>
      <xdr:col>3</xdr:col>
      <xdr:colOff>1003935</xdr:colOff>
      <xdr:row>65</xdr:row>
      <xdr:rowOff>81915</xdr:rowOff>
    </xdr:from>
    <xdr:to>
      <xdr:col>5</xdr:col>
      <xdr:colOff>67021</xdr:colOff>
      <xdr:row>66</xdr:row>
      <xdr:rowOff>81915</xdr:rowOff>
    </xdr:to>
    <xdr:sp macro="" textlink="">
      <xdr:nvSpPr>
        <xdr:cNvPr id="8204" name="Text Box 12"/>
        <xdr:cNvSpPr txBox="1">
          <a:spLocks noChangeArrowheads="1"/>
        </xdr:cNvSpPr>
      </xdr:nvSpPr>
      <xdr:spPr bwMode="auto">
        <a:xfrm>
          <a:off x="4057650" y="10315575"/>
          <a:ext cx="1257300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 Narrow"/>
            </a:rPr>
            <a:t>COMISION INVENTARIO</a:t>
          </a:r>
        </a:p>
      </xdr:txBody>
    </xdr:sp>
    <xdr:clientData/>
  </xdr:twoCellAnchor>
  <xdr:twoCellAnchor>
    <xdr:from>
      <xdr:col>0</xdr:col>
      <xdr:colOff>38100</xdr:colOff>
      <xdr:row>65</xdr:row>
      <xdr:rowOff>28575</xdr:rowOff>
    </xdr:from>
    <xdr:to>
      <xdr:col>0</xdr:col>
      <xdr:colOff>1390650</xdr:colOff>
      <xdr:row>65</xdr:row>
      <xdr:rowOff>28575</xdr:rowOff>
    </xdr:to>
    <xdr:sp macro="" textlink="">
      <xdr:nvSpPr>
        <xdr:cNvPr id="32419" name="Line 14"/>
        <xdr:cNvSpPr>
          <a:spLocks noChangeShapeType="1"/>
        </xdr:cNvSpPr>
      </xdr:nvSpPr>
      <xdr:spPr bwMode="auto">
        <a:xfrm>
          <a:off x="38100" y="10563225"/>
          <a:ext cx="1352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190500</xdr:colOff>
      <xdr:row>67</xdr:row>
      <xdr:rowOff>104775</xdr:rowOff>
    </xdr:from>
    <xdr:to>
      <xdr:col>3</xdr:col>
      <xdr:colOff>371475</xdr:colOff>
      <xdr:row>67</xdr:row>
      <xdr:rowOff>104775</xdr:rowOff>
    </xdr:to>
    <xdr:sp macro="" textlink="">
      <xdr:nvSpPr>
        <xdr:cNvPr id="32420" name="Line 15"/>
        <xdr:cNvSpPr>
          <a:spLocks noChangeShapeType="1"/>
        </xdr:cNvSpPr>
      </xdr:nvSpPr>
      <xdr:spPr bwMode="auto">
        <a:xfrm>
          <a:off x="2228850" y="10963275"/>
          <a:ext cx="1362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952500</xdr:colOff>
      <xdr:row>65</xdr:row>
      <xdr:rowOff>28575</xdr:rowOff>
    </xdr:from>
    <xdr:to>
      <xdr:col>5</xdr:col>
      <xdr:colOff>114300</xdr:colOff>
      <xdr:row>65</xdr:row>
      <xdr:rowOff>28575</xdr:rowOff>
    </xdr:to>
    <xdr:sp macro="" textlink="">
      <xdr:nvSpPr>
        <xdr:cNvPr id="32421" name="Line 16"/>
        <xdr:cNvSpPr>
          <a:spLocks noChangeShapeType="1"/>
        </xdr:cNvSpPr>
      </xdr:nvSpPr>
      <xdr:spPr bwMode="auto">
        <a:xfrm>
          <a:off x="4171950" y="10563225"/>
          <a:ext cx="1219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1438398</xdr:colOff>
      <xdr:row>3</xdr:row>
      <xdr:rowOff>176893</xdr:rowOff>
    </xdr:to>
    <xdr:pic>
      <xdr:nvPicPr>
        <xdr:cNvPr id="27806" name="Imagen 2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66675" y="38100"/>
          <a:ext cx="1739116" cy="10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1240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26</xdr:row>
      <xdr:rowOff>11</xdr:rowOff>
    </xdr:from>
    <xdr:to>
      <xdr:col>10</xdr:col>
      <xdr:colOff>142874</xdr:colOff>
      <xdr:row>53</xdr:row>
      <xdr:rowOff>47636</xdr:rowOff>
    </xdr:to>
    <xdr:pic>
      <xdr:nvPicPr>
        <xdr:cNvPr id="2" name="Picture 2" descr="C:\Users\Administrador\Desktop\FOTOS PATRIMONIO 2014 VIAJE UGEJ J. BASADRE\CANDARAVE\DSC_048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66"/>
        <a:stretch>
          <a:fillRect/>
        </a:stretch>
      </xdr:blipFill>
      <xdr:spPr bwMode="auto">
        <a:xfrm>
          <a:off x="4381500" y="4413261"/>
          <a:ext cx="3849687" cy="433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71436</xdr:colOff>
      <xdr:row>18</xdr:row>
      <xdr:rowOff>127001</xdr:rowOff>
    </xdr:from>
    <xdr:to>
      <xdr:col>14</xdr:col>
      <xdr:colOff>2706688</xdr:colOff>
      <xdr:row>23</xdr:row>
      <xdr:rowOff>119062</xdr:rowOff>
    </xdr:to>
    <xdr:pic>
      <xdr:nvPicPr>
        <xdr:cNvPr id="3" name="table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4011" y="3308351"/>
          <a:ext cx="5340351" cy="801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261936</xdr:colOff>
      <xdr:row>15</xdr:row>
      <xdr:rowOff>142872</xdr:rowOff>
    </xdr:from>
    <xdr:to>
      <xdr:col>14</xdr:col>
      <xdr:colOff>2405063</xdr:colOff>
      <xdr:row>18</xdr:row>
      <xdr:rowOff>7938</xdr:rowOff>
    </xdr:to>
    <xdr:sp macro="" textlink="">
      <xdr:nvSpPr>
        <xdr:cNvPr id="4" name="1 Título"/>
        <xdr:cNvSpPr txBox="1">
          <a:spLocks/>
        </xdr:cNvSpPr>
      </xdr:nvSpPr>
      <xdr:spPr>
        <a:xfrm>
          <a:off x="9529761" y="2838447"/>
          <a:ext cx="4752977" cy="35084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horz" wrap="square" lIns="95253" tIns="47627" rIns="95253" bIns="47627" rtlCol="0" anchor="ctr">
          <a:noAutofit/>
        </a:bodyPr>
        <a:lstStyle>
          <a:defPPr>
            <a:defRPr lang="es-ES"/>
          </a:defPPr>
          <a:lvl1pPr marL="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76265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5253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42879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90506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38132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85759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333857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10122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PE" sz="1200" b="1"/>
            <a:t>código  Subdivisiones o Subclases</a:t>
          </a:r>
        </a:p>
        <a:p>
          <a:pPr algn="l"/>
          <a:r>
            <a:rPr lang="es-PE" sz="1200" b="1"/>
            <a:t>, consta de tres dígitos, Según la siguiente serie :</a:t>
          </a:r>
        </a:p>
      </xdr:txBody>
    </xdr:sp>
    <xdr:clientData/>
  </xdr:twoCellAnchor>
  <xdr:twoCellAnchor>
    <xdr:from>
      <xdr:col>7</xdr:col>
      <xdr:colOff>109537</xdr:colOff>
      <xdr:row>21</xdr:row>
      <xdr:rowOff>157162</xdr:rowOff>
    </xdr:from>
    <xdr:to>
      <xdr:col>10</xdr:col>
      <xdr:colOff>290513</xdr:colOff>
      <xdr:row>25</xdr:row>
      <xdr:rowOff>50800</xdr:rowOff>
    </xdr:to>
    <xdr:sp macro="" textlink="">
      <xdr:nvSpPr>
        <xdr:cNvPr id="5" name="1 Título"/>
        <xdr:cNvSpPr txBox="1">
          <a:spLocks/>
        </xdr:cNvSpPr>
      </xdr:nvSpPr>
      <xdr:spPr>
        <a:xfrm>
          <a:off x="6510337" y="3824287"/>
          <a:ext cx="1866901" cy="541338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horz" wrap="square" lIns="95253" tIns="47627" rIns="95253" bIns="47627" rtlCol="0" anchor="ctr">
          <a:noAutofit/>
        </a:bodyPr>
        <a:lstStyle>
          <a:defPPr>
            <a:defRPr lang="es-ES"/>
          </a:defPPr>
          <a:lvl1pPr marL="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76265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5253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42879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90506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38132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85759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333857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10122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PE" sz="1200" b="1"/>
            <a:t>Código del Grado, const de un digito , Según la siguiente serie: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47625</xdr:rowOff>
    </xdr:from>
    <xdr:ext cx="1935087" cy="884464"/>
    <xdr:pic>
      <xdr:nvPicPr>
        <xdr:cNvPr id="2" name="Imagen 5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66675" y="47625"/>
          <a:ext cx="1935087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../Ugel%20Tacna/CAPACITACION%20INVENTARIO%202018/FORMATOS_DE_INVENTARIO_2018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D15"/>
  <sheetViews>
    <sheetView tabSelected="1" zoomScaleNormal="100" zoomScalePageLayoutView="70" workbookViewId="0">
      <selection activeCell="C11" sqref="C11"/>
    </sheetView>
  </sheetViews>
  <sheetFormatPr baseColWidth="10" defaultColWidth="0" defaultRowHeight="12.75" zeroHeight="1" x14ac:dyDescent="0.2"/>
  <cols>
    <col min="1" max="1" width="3.140625" customWidth="1"/>
    <col min="2" max="2" width="4.42578125" customWidth="1"/>
    <col min="3" max="3" width="106.28515625" customWidth="1"/>
    <col min="4" max="4" width="31.42578125" customWidth="1"/>
    <col min="5" max="16384" width="11.42578125" hidden="1"/>
  </cols>
  <sheetData>
    <row r="1" spans="1:4" x14ac:dyDescent="0.2">
      <c r="A1" s="390"/>
      <c r="B1" s="390"/>
      <c r="C1" s="390"/>
      <c r="D1" s="390"/>
    </row>
    <row r="2" spans="1:4" ht="26.25" x14ac:dyDescent="0.4">
      <c r="A2" s="390"/>
      <c r="B2" s="409" t="s">
        <v>132</v>
      </c>
      <c r="C2" s="410"/>
      <c r="D2" s="146" t="s">
        <v>190</v>
      </c>
    </row>
    <row r="3" spans="1:4" ht="25.5" x14ac:dyDescent="0.35">
      <c r="A3" s="390"/>
      <c r="B3" s="385"/>
      <c r="C3" s="385"/>
      <c r="D3" s="386"/>
    </row>
    <row r="4" spans="1:4" ht="25.5" x14ac:dyDescent="0.35">
      <c r="A4" s="390"/>
      <c r="B4" s="385">
        <v>1</v>
      </c>
      <c r="C4" s="385" t="s">
        <v>133</v>
      </c>
      <c r="D4" s="387" t="s">
        <v>181</v>
      </c>
    </row>
    <row r="5" spans="1:4" ht="25.5" x14ac:dyDescent="0.35">
      <c r="A5" s="390"/>
      <c r="B5" s="385">
        <v>2</v>
      </c>
      <c r="C5" s="385" t="s">
        <v>138</v>
      </c>
      <c r="D5" s="387" t="s">
        <v>182</v>
      </c>
    </row>
    <row r="6" spans="1:4" ht="25.5" x14ac:dyDescent="0.35">
      <c r="A6" s="390"/>
      <c r="B6" s="385">
        <v>3</v>
      </c>
      <c r="C6" s="385" t="s">
        <v>139</v>
      </c>
      <c r="D6" s="387" t="s">
        <v>183</v>
      </c>
    </row>
    <row r="7" spans="1:4" ht="25.5" x14ac:dyDescent="0.35">
      <c r="A7" s="390"/>
      <c r="B7" s="385">
        <v>4</v>
      </c>
      <c r="C7" s="385" t="s">
        <v>141</v>
      </c>
      <c r="D7" s="387" t="s">
        <v>145</v>
      </c>
    </row>
    <row r="8" spans="1:4" ht="25.5" x14ac:dyDescent="0.35">
      <c r="A8" s="390"/>
      <c r="B8" s="385">
        <v>5</v>
      </c>
      <c r="C8" s="385" t="s">
        <v>13815</v>
      </c>
      <c r="D8" s="387" t="s">
        <v>13800</v>
      </c>
    </row>
    <row r="9" spans="1:4" ht="25.5" x14ac:dyDescent="0.35">
      <c r="A9" s="390"/>
      <c r="B9" s="385">
        <v>6</v>
      </c>
      <c r="C9" s="385" t="s">
        <v>13809</v>
      </c>
      <c r="D9" s="387" t="s">
        <v>13808</v>
      </c>
    </row>
    <row r="10" spans="1:4" ht="25.5" x14ac:dyDescent="0.35">
      <c r="A10" s="390"/>
      <c r="B10" s="385">
        <v>7</v>
      </c>
      <c r="C10" s="388" t="s">
        <v>9685</v>
      </c>
      <c r="D10" s="387" t="s">
        <v>9686</v>
      </c>
    </row>
    <row r="11" spans="1:4" ht="6.75" customHeight="1" x14ac:dyDescent="0.35">
      <c r="A11" s="390"/>
      <c r="B11" s="385"/>
      <c r="C11" s="385"/>
      <c r="D11" s="386"/>
    </row>
    <row r="12" spans="1:4" ht="25.5" x14ac:dyDescent="0.35">
      <c r="A12" s="390"/>
      <c r="B12" s="385">
        <v>8</v>
      </c>
      <c r="C12" s="385" t="s">
        <v>9754</v>
      </c>
      <c r="D12" s="387" t="s">
        <v>137</v>
      </c>
    </row>
    <row r="13" spans="1:4" ht="39" x14ac:dyDescent="0.35">
      <c r="A13" s="390"/>
      <c r="B13" s="385">
        <v>9</v>
      </c>
      <c r="C13" s="389" t="s">
        <v>9755</v>
      </c>
      <c r="D13" s="387" t="s">
        <v>9756</v>
      </c>
    </row>
    <row r="14" spans="1:4" ht="25.5" x14ac:dyDescent="0.35">
      <c r="A14" s="390"/>
      <c r="B14" s="385">
        <v>10</v>
      </c>
      <c r="C14" s="385" t="s">
        <v>189</v>
      </c>
      <c r="D14" s="387" t="s">
        <v>140</v>
      </c>
    </row>
    <row r="15" spans="1:4" ht="25.5" x14ac:dyDescent="0.35">
      <c r="A15" s="390"/>
      <c r="B15" s="385">
        <v>11</v>
      </c>
      <c r="C15" s="385" t="s">
        <v>184</v>
      </c>
      <c r="D15" s="387" t="s">
        <v>180</v>
      </c>
    </row>
  </sheetData>
  <mergeCells count="1">
    <mergeCell ref="B2:C2"/>
  </mergeCells>
  <hyperlinks>
    <hyperlink ref="D4" location="'ANEXO 1 - A'!Área_de_impresión" display="ANEXO 1-A"/>
    <hyperlink ref="D5" location="'ANEXO 1 - B'!Área_de_impresión" display="ANEXO 1-B"/>
    <hyperlink ref="D6" location="'ANEXO 1 - C'!Área_de_impresión" display="ANEXO 1-C"/>
    <hyperlink ref="D7" location="'ANEXO 1 - D'!Área_de_impresión" display="ANEXO 1-D"/>
    <hyperlink ref="D10" location="'EJEMPLO  de llenado 1-A '!Área_de_impresión" display="EJEMPLO"/>
    <hyperlink ref="D14" location="'ANEXO 3'!A1" display="ANEXO 3"/>
    <hyperlink ref="D15" location="'ANEXO 4'!A1" display="ANEXO 4"/>
    <hyperlink ref="D13" location="'ANEXO 2 - B'!Títulos_a_imprimir" display="ANEXO 2"/>
    <hyperlink ref="D12" location="'ANEXO 2 '!Área_de_impresión" display="ANEXO 2"/>
    <hyperlink ref="D8" r:id="rId1" location="'ANEXO 1 - E'!Área_de_impresión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8"/>
  <sheetViews>
    <sheetView zoomScale="70" zoomScaleNormal="70" zoomScaleSheetLayoutView="70" zoomScalePageLayoutView="60" workbookViewId="0">
      <selection activeCell="A3" sqref="A3:AB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0" t="s">
        <v>13799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</row>
    <row r="2" spans="1:28" ht="18" customHeight="1" x14ac:dyDescent="0.2">
      <c r="A2" s="461" t="s">
        <v>13807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</row>
    <row r="3" spans="1:28" ht="26.25" customHeight="1" x14ac:dyDescent="0.2">
      <c r="A3" s="462" t="s">
        <v>13814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3" t="e">
        <f>VLOOKUP(W5,SBN,3,0)</f>
        <v>#N/A</v>
      </c>
      <c r="X4" s="463"/>
      <c r="Y4" s="463"/>
      <c r="Z4" s="463"/>
    </row>
    <row r="5" spans="1:28" ht="15" customHeight="1" x14ac:dyDescent="0.2">
      <c r="A5" s="3" t="s">
        <v>9605</v>
      </c>
      <c r="B5" s="21"/>
      <c r="C5" s="464" t="str">
        <f>IF($A$5="","",VLOOKUP($A$5,PERSONAL,3,FALSE))</f>
        <v>darwin zavala</v>
      </c>
      <c r="D5" s="464"/>
      <c r="E5" s="464"/>
      <c r="F5" s="464"/>
      <c r="G5" s="464"/>
      <c r="H5" s="464"/>
      <c r="I5" s="464"/>
      <c r="J5" s="464"/>
      <c r="K5" s="464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5"/>
      <c r="X5" s="465" t="s">
        <v>9071</v>
      </c>
      <c r="Y5" s="465" t="s">
        <v>9071</v>
      </c>
      <c r="Z5" s="465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3" t="str">
        <f>IF(W5="","",VLOOKUP(W5,SBN,2,FALSE))</f>
        <v/>
      </c>
      <c r="X6" s="463"/>
      <c r="Y6" s="463"/>
      <c r="Z6" s="463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3"/>
      <c r="X7" s="463"/>
      <c r="Y7" s="463"/>
      <c r="Z7" s="463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/>
      <c r="U10" s="9"/>
      <c r="V10" s="151"/>
      <c r="W10" s="468"/>
      <c r="X10" s="468"/>
      <c r="Y10" s="468"/>
      <c r="Z10" s="468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4" t="s">
        <v>88</v>
      </c>
      <c r="B12" s="435" t="s">
        <v>89</v>
      </c>
      <c r="C12" s="436"/>
      <c r="D12" s="441" t="s">
        <v>90</v>
      </c>
      <c r="E12" s="434" t="s">
        <v>90</v>
      </c>
      <c r="F12" s="429" t="s">
        <v>91</v>
      </c>
      <c r="G12" s="450" t="s">
        <v>100</v>
      </c>
      <c r="H12" s="451"/>
      <c r="I12" s="451"/>
      <c r="J12" s="451"/>
      <c r="K12" s="451"/>
      <c r="L12" s="452" t="s">
        <v>95</v>
      </c>
      <c r="M12" s="452"/>
      <c r="N12" s="452"/>
      <c r="O12" s="452"/>
      <c r="P12" s="452"/>
      <c r="Q12" s="452"/>
      <c r="R12" s="452"/>
      <c r="S12" s="452"/>
      <c r="T12" s="452"/>
      <c r="U12" s="425" t="s">
        <v>9680</v>
      </c>
      <c r="V12" s="425" t="s">
        <v>199</v>
      </c>
      <c r="W12" s="425" t="s">
        <v>96</v>
      </c>
      <c r="X12" s="421" t="s">
        <v>97</v>
      </c>
      <c r="Y12" s="422"/>
      <c r="Z12" s="466" t="s">
        <v>98</v>
      </c>
      <c r="AA12" s="467"/>
      <c r="AB12" s="444"/>
    </row>
    <row r="13" spans="1:28" ht="45" customHeight="1" x14ac:dyDescent="0.2">
      <c r="A13" s="434"/>
      <c r="B13" s="437"/>
      <c r="C13" s="438"/>
      <c r="D13" s="441"/>
      <c r="E13" s="434"/>
      <c r="F13" s="442"/>
      <c r="G13" s="453" t="s">
        <v>92</v>
      </c>
      <c r="H13" s="434" t="s">
        <v>93</v>
      </c>
      <c r="I13" s="434"/>
      <c r="J13" s="429" t="s">
        <v>9617</v>
      </c>
      <c r="K13" s="429" t="s">
        <v>94</v>
      </c>
      <c r="L13" s="469" t="s">
        <v>99</v>
      </c>
      <c r="M13" s="429" t="s">
        <v>9608</v>
      </c>
      <c r="N13" s="431" t="s">
        <v>3</v>
      </c>
      <c r="O13" s="432"/>
      <c r="P13" s="433"/>
      <c r="Q13" s="444" t="s">
        <v>4</v>
      </c>
      <c r="R13" s="444" t="s">
        <v>5</v>
      </c>
      <c r="S13" s="444" t="s">
        <v>6</v>
      </c>
      <c r="T13" s="444" t="s">
        <v>7</v>
      </c>
      <c r="U13" s="425"/>
      <c r="V13" s="425"/>
      <c r="W13" s="425"/>
      <c r="X13" s="425" t="s">
        <v>8</v>
      </c>
      <c r="Y13" s="423" t="s">
        <v>9</v>
      </c>
      <c r="Z13" s="425" t="s">
        <v>8</v>
      </c>
      <c r="AA13" s="423" t="s">
        <v>9</v>
      </c>
      <c r="AB13" s="445"/>
    </row>
    <row r="14" spans="1:28" ht="19.5" customHeight="1" x14ac:dyDescent="0.2">
      <c r="A14" s="434"/>
      <c r="B14" s="439"/>
      <c r="C14" s="440"/>
      <c r="D14" s="441"/>
      <c r="E14" s="434"/>
      <c r="F14" s="430"/>
      <c r="G14" s="454"/>
      <c r="H14" s="87" t="s">
        <v>9653</v>
      </c>
      <c r="I14" s="381" t="s">
        <v>9619</v>
      </c>
      <c r="J14" s="430"/>
      <c r="K14" s="430"/>
      <c r="L14" s="470"/>
      <c r="M14" s="430"/>
      <c r="N14" s="122" t="s">
        <v>10</v>
      </c>
      <c r="O14" s="122" t="s">
        <v>11</v>
      </c>
      <c r="P14" s="122" t="s">
        <v>12</v>
      </c>
      <c r="Q14" s="446"/>
      <c r="R14" s="446"/>
      <c r="S14" s="446"/>
      <c r="T14" s="446"/>
      <c r="U14" s="425"/>
      <c r="V14" s="425"/>
      <c r="W14" s="425"/>
      <c r="X14" s="425"/>
      <c r="Y14" s="424"/>
      <c r="Z14" s="425"/>
      <c r="AA14" s="424"/>
      <c r="AB14" s="446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382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6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6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6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382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8">
        <v>9105.0303000000004</v>
      </c>
      <c r="C20" s="459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8">
        <v>9105.0303000000004</v>
      </c>
      <c r="C21" s="459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8">
        <v>9105.0303000000004</v>
      </c>
      <c r="C22" s="459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8">
        <v>9105.0303000000004</v>
      </c>
      <c r="C23" s="459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382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6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6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6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382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6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6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6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382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6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6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382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6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6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6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382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6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57"/>
      <c r="C46" s="456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57"/>
      <c r="C47" s="456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382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8">
        <v>9105.0303000000004</v>
      </c>
      <c r="C49" s="459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58">
        <v>9105.0303000000004</v>
      </c>
      <c r="C50" s="459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58">
        <v>9105.0303000000004</v>
      </c>
      <c r="C51" s="459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58">
        <v>9105.0303000000004</v>
      </c>
      <c r="C52" s="459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382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6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6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6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382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6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6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6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382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6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6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382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6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6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6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0.5" customHeight="1" x14ac:dyDescent="0.2">
      <c r="A68" s="6" t="s">
        <v>9660</v>
      </c>
      <c r="B68" s="93" t="s">
        <v>9661</v>
      </c>
      <c r="C68" s="7"/>
      <c r="D68" s="103"/>
      <c r="E68" s="8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28"/>
      <c r="Y68" s="128"/>
      <c r="Z68" s="128"/>
      <c r="AA68" s="128"/>
    </row>
    <row r="69" spans="1:28" ht="10.5" customHeight="1" x14ac:dyDescent="0.2">
      <c r="A69" s="6"/>
      <c r="B69" s="44" t="s">
        <v>9658</v>
      </c>
      <c r="C69" s="44"/>
      <c r="D69" s="37"/>
      <c r="E69" s="37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9.75" customHeight="1" x14ac:dyDescent="0.2">
      <c r="A70" s="6"/>
      <c r="B70" s="44" t="s">
        <v>123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4.25" customHeight="1" x14ac:dyDescent="0.2">
      <c r="A71" s="7"/>
      <c r="B71" s="44" t="s">
        <v>9659</v>
      </c>
      <c r="C71" s="44"/>
      <c r="D71" s="103"/>
      <c r="E71" s="8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28"/>
      <c r="Y71" s="128"/>
      <c r="Z71" s="128"/>
      <c r="AA71" s="128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382" t="s">
        <v>134</v>
      </c>
      <c r="P72" s="123"/>
      <c r="Q72" s="112"/>
      <c r="R72" s="112"/>
      <c r="S72" s="77"/>
      <c r="T72" s="77"/>
      <c r="U72" s="70"/>
      <c r="V72" s="70"/>
      <c r="W72" s="70"/>
      <c r="X72" s="123"/>
      <c r="Y72" s="123"/>
      <c r="Z72" s="123"/>
      <c r="AA72" s="123"/>
      <c r="AB72" s="135"/>
    </row>
    <row r="73" spans="1:28" ht="36.75" customHeight="1" x14ac:dyDescent="0.2">
      <c r="A73" s="41">
        <v>1</v>
      </c>
      <c r="B73" s="457"/>
      <c r="C73" s="456"/>
      <c r="D73" s="94"/>
      <c r="E73" s="94" t="str">
        <f t="shared" ref="E73:E75" si="40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132"/>
      <c r="Y73" s="132">
        <f>X73*W73</f>
        <v>0</v>
      </c>
      <c r="Z73" s="132"/>
      <c r="AA73" s="132">
        <f>Z73*W73</f>
        <v>0</v>
      </c>
      <c r="AB73" s="43" t="str">
        <f t="shared" ref="AB73:AB75" si="41">IF($W$10="","",VLOOKUP($W$10,PERSONAL,2,FALSE))</f>
        <v/>
      </c>
    </row>
    <row r="74" spans="1:28" ht="36" customHeight="1" x14ac:dyDescent="0.2">
      <c r="A74" s="41">
        <v>2</v>
      </c>
      <c r="B74" s="457"/>
      <c r="C74" s="456"/>
      <c r="D74" s="94"/>
      <c r="E74" s="94" t="str">
        <f t="shared" si="40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 t="shared" ref="Y74:Y75" si="42">X74*W74</f>
        <v>0</v>
      </c>
      <c r="Z74" s="132"/>
      <c r="AA74" s="132">
        <f t="shared" ref="AA74:AA75" si="43">Z74*W74</f>
        <v>0</v>
      </c>
      <c r="AB74" s="43" t="str">
        <f t="shared" si="41"/>
        <v/>
      </c>
    </row>
    <row r="75" spans="1:28" ht="36" customHeight="1" x14ac:dyDescent="0.2">
      <c r="A75" s="41">
        <v>3</v>
      </c>
      <c r="B75" s="457"/>
      <c r="C75" s="456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si="42"/>
        <v>0</v>
      </c>
      <c r="Z75" s="132"/>
      <c r="AA75" s="132">
        <f t="shared" si="43"/>
        <v>0</v>
      </c>
      <c r="AB75" s="43" t="str">
        <f t="shared" si="41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382" t="s">
        <v>200</v>
      </c>
      <c r="P76" s="123"/>
      <c r="Q76" s="112"/>
      <c r="R76" s="112"/>
      <c r="S76" s="77"/>
      <c r="T76" s="77"/>
      <c r="U76" s="70"/>
      <c r="V76" s="70"/>
      <c r="W76" s="77"/>
      <c r="X76" s="123"/>
      <c r="Y76" s="123"/>
      <c r="Z76" s="123"/>
      <c r="AA76" s="123"/>
      <c r="AB76" s="135"/>
    </row>
    <row r="77" spans="1:28" ht="35.25" customHeight="1" x14ac:dyDescent="0.2">
      <c r="A77" s="41">
        <v>4</v>
      </c>
      <c r="B77" s="458">
        <v>9105.0303000000004</v>
      </c>
      <c r="C77" s="459"/>
      <c r="D77" s="94"/>
      <c r="E77" s="94" t="str">
        <f t="shared" ref="E77:E80" si="44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132"/>
      <c r="Y77" s="132">
        <f t="shared" ref="Y77:Y80" si="45">X77*W77</f>
        <v>0</v>
      </c>
      <c r="Z77" s="132"/>
      <c r="AA77" s="132">
        <f>Z77*W77</f>
        <v>0</v>
      </c>
      <c r="AB77" s="43" t="str">
        <f t="shared" ref="AB77:AB80" si="46">IF($W$10="","",VLOOKUP($W$10,PERSONAL,2,FALSE))</f>
        <v/>
      </c>
    </row>
    <row r="78" spans="1:28" ht="35.25" customHeight="1" x14ac:dyDescent="0.2">
      <c r="A78" s="41">
        <v>5</v>
      </c>
      <c r="B78" s="458">
        <v>9105.0303000000004</v>
      </c>
      <c r="C78" s="459"/>
      <c r="D78" s="94"/>
      <c r="E78" s="94" t="str">
        <f t="shared" si="44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si="45"/>
        <v>0</v>
      </c>
      <c r="Z78" s="132"/>
      <c r="AA78" s="132">
        <f t="shared" ref="AA78:AA80" si="47">Z78*W78</f>
        <v>0</v>
      </c>
      <c r="AB78" s="43" t="str">
        <f t="shared" si="46"/>
        <v/>
      </c>
    </row>
    <row r="79" spans="1:28" ht="35.25" customHeight="1" x14ac:dyDescent="0.2">
      <c r="A79" s="41">
        <v>6</v>
      </c>
      <c r="B79" s="458">
        <v>9105.0303000000004</v>
      </c>
      <c r="C79" s="459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si="47"/>
        <v>0</v>
      </c>
      <c r="AB79" s="43" t="str">
        <f t="shared" si="46"/>
        <v/>
      </c>
    </row>
    <row r="80" spans="1:28" ht="35.25" customHeight="1" x14ac:dyDescent="0.2">
      <c r="A80" s="41">
        <v>7</v>
      </c>
      <c r="B80" s="458">
        <v>9105.0303000000004</v>
      </c>
      <c r="C80" s="459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29.25" customHeight="1" x14ac:dyDescent="0.2">
      <c r="A81" s="72"/>
      <c r="B81" s="74"/>
      <c r="C81" s="74"/>
      <c r="D81" s="101"/>
      <c r="E81" s="71"/>
      <c r="F81" s="71"/>
      <c r="G81" s="71"/>
      <c r="H81" s="109"/>
      <c r="I81" s="91"/>
      <c r="J81" s="109"/>
      <c r="K81" s="109"/>
      <c r="L81" s="71"/>
      <c r="M81" s="71"/>
      <c r="N81" s="126"/>
      <c r="O81" s="382" t="s">
        <v>136</v>
      </c>
      <c r="P81" s="126"/>
      <c r="Q81" s="113"/>
      <c r="R81" s="113"/>
      <c r="S81" s="78"/>
      <c r="T81" s="78"/>
      <c r="U81" s="71"/>
      <c r="V81" s="71"/>
      <c r="W81" s="78"/>
      <c r="X81" s="126"/>
      <c r="Y81" s="126"/>
      <c r="Z81" s="126"/>
      <c r="AA81" s="126"/>
      <c r="AB81" s="136"/>
    </row>
    <row r="82" spans="1:28" ht="34.5" customHeight="1" x14ac:dyDescent="0.2">
      <c r="A82" s="41">
        <v>8</v>
      </c>
      <c r="B82" s="457"/>
      <c r="C82" s="456"/>
      <c r="D82" s="94"/>
      <c r="E82" s="94" t="str">
        <f t="shared" ref="E82:E84" si="48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132"/>
      <c r="Y82" s="132">
        <f t="shared" ref="Y82:Y84" si="49">X82*W82</f>
        <v>0</v>
      </c>
      <c r="Z82" s="132"/>
      <c r="AA82" s="132">
        <f t="shared" ref="AA82:AA84" si="50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57"/>
      <c r="C83" s="456"/>
      <c r="D83" s="94"/>
      <c r="E83" s="94" t="str">
        <f t="shared" si="48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si="49"/>
        <v>0</v>
      </c>
      <c r="Z83" s="132"/>
      <c r="AA83" s="132">
        <f t="shared" si="50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57"/>
      <c r="C84" s="456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1"/>
      <c r="E85" s="71"/>
      <c r="F85" s="71"/>
      <c r="G85" s="71"/>
      <c r="H85" s="109"/>
      <c r="I85" s="91"/>
      <c r="J85" s="109"/>
      <c r="K85" s="109"/>
      <c r="L85" s="71"/>
      <c r="M85" s="71"/>
      <c r="N85" s="126"/>
      <c r="O85" s="382" t="s">
        <v>9667</v>
      </c>
      <c r="P85" s="126"/>
      <c r="Q85" s="113"/>
      <c r="R85" s="113"/>
      <c r="S85" s="78"/>
      <c r="T85" s="78"/>
      <c r="U85" s="71"/>
      <c r="V85" s="71"/>
      <c r="W85" s="78"/>
      <c r="X85" s="126"/>
      <c r="Y85" s="126"/>
      <c r="Z85" s="126"/>
      <c r="AA85" s="126"/>
      <c r="AB85" s="136"/>
    </row>
    <row r="86" spans="1:28" ht="31.5" customHeight="1" x14ac:dyDescent="0.2">
      <c r="A86" s="41">
        <v>11</v>
      </c>
      <c r="B86" s="455"/>
      <c r="C86" s="456"/>
      <c r="D86" s="94"/>
      <c r="E86" s="94" t="str">
        <f t="shared" ref="E86:E88" si="51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132"/>
      <c r="Y86" s="132">
        <f t="shared" ref="Y86:Y88" si="52">X86*W86</f>
        <v>0</v>
      </c>
      <c r="Z86" s="132"/>
      <c r="AA86" s="132">
        <f t="shared" ref="AA86:AA88" si="53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55"/>
      <c r="C87" s="456"/>
      <c r="D87" s="94"/>
      <c r="E87" s="94" t="str">
        <f t="shared" si="51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si="52"/>
        <v>0</v>
      </c>
      <c r="Z87" s="132"/>
      <c r="AA87" s="132">
        <f t="shared" si="53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55"/>
      <c r="C88" s="456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1"/>
      <c r="E89" s="71"/>
      <c r="F89" s="71"/>
      <c r="G89" s="71"/>
      <c r="H89" s="109"/>
      <c r="I89" s="91"/>
      <c r="J89" s="109"/>
      <c r="K89" s="109"/>
      <c r="L89" s="71"/>
      <c r="M89" s="71"/>
      <c r="N89" s="126"/>
      <c r="O89" s="382" t="s">
        <v>135</v>
      </c>
      <c r="P89" s="126"/>
      <c r="Q89" s="113"/>
      <c r="R89" s="113"/>
      <c r="S89" s="78"/>
      <c r="T89" s="78"/>
      <c r="U89" s="71"/>
      <c r="V89" s="71"/>
      <c r="W89" s="78"/>
      <c r="X89" s="126"/>
      <c r="Y89" s="126"/>
      <c r="Z89" s="126"/>
      <c r="AA89" s="126"/>
      <c r="AB89" s="136"/>
    </row>
    <row r="90" spans="1:28" ht="33.75" customHeight="1" x14ac:dyDescent="0.2">
      <c r="A90" s="41">
        <v>14</v>
      </c>
      <c r="B90" s="455" t="s">
        <v>201</v>
      </c>
      <c r="C90" s="456"/>
      <c r="D90" s="94"/>
      <c r="E90" s="94" t="str">
        <f t="shared" ref="E90:E91" si="54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132"/>
      <c r="Y90" s="132">
        <f t="shared" ref="Y90:Y91" si="55">X90*W90</f>
        <v>0</v>
      </c>
      <c r="Z90" s="132"/>
      <c r="AA90" s="132">
        <f t="shared" ref="AA90:AA91" si="56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55" t="s">
        <v>201</v>
      </c>
      <c r="C91" s="456"/>
      <c r="D91" s="94"/>
      <c r="E91" s="94" t="str">
        <f t="shared" si="54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si="55"/>
        <v>0</v>
      </c>
      <c r="Z91" s="132"/>
      <c r="AA91" s="132">
        <f t="shared" si="56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382" t="s">
        <v>9607</v>
      </c>
      <c r="P92" s="123"/>
      <c r="Q92" s="112"/>
      <c r="R92" s="112"/>
      <c r="S92" s="77"/>
      <c r="T92" s="77"/>
      <c r="U92" s="70"/>
      <c r="V92" s="70"/>
      <c r="W92" s="77"/>
      <c r="X92" s="123"/>
      <c r="Y92" s="123"/>
      <c r="Z92" s="123"/>
      <c r="AA92" s="123"/>
      <c r="AB92" s="135"/>
    </row>
    <row r="93" spans="1:28" ht="33.75" customHeight="1" x14ac:dyDescent="0.2">
      <c r="A93" s="41">
        <v>16</v>
      </c>
      <c r="B93" s="455" t="s">
        <v>201</v>
      </c>
      <c r="C93" s="456"/>
      <c r="D93" s="94"/>
      <c r="E93" s="94" t="str">
        <f t="shared" ref="E93:E95" si="57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132"/>
      <c r="Y93" s="132">
        <f t="shared" ref="Y93:Y95" si="58">X93*W93</f>
        <v>0</v>
      </c>
      <c r="Z93" s="132"/>
      <c r="AA93" s="132">
        <f t="shared" ref="AA93:AA95" si="59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55" t="s">
        <v>201</v>
      </c>
      <c r="C94" s="456"/>
      <c r="D94" s="94"/>
      <c r="E94" s="94" t="str">
        <f t="shared" si="57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si="58"/>
        <v>0</v>
      </c>
      <c r="Z94" s="132"/>
      <c r="AA94" s="132">
        <f t="shared" si="59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55" t="s">
        <v>201</v>
      </c>
      <c r="C95" s="456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11.25" customHeight="1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33"/>
      <c r="Y96" s="133"/>
      <c r="Z96" s="133"/>
      <c r="AA96" s="133"/>
      <c r="AB96" s="137"/>
    </row>
    <row r="97" spans="1:28" ht="10.5" customHeight="1" x14ac:dyDescent="0.2">
      <c r="A97" s="6" t="s">
        <v>9660</v>
      </c>
      <c r="B97" s="93" t="s">
        <v>9661</v>
      </c>
      <c r="C97" s="7"/>
      <c r="D97" s="103"/>
      <c r="E97" s="8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28"/>
      <c r="Y97" s="128"/>
      <c r="Z97" s="128"/>
      <c r="AA97" s="128"/>
    </row>
    <row r="98" spans="1:28" ht="10.5" customHeight="1" x14ac:dyDescent="0.2">
      <c r="A98" s="6"/>
      <c r="B98" s="44" t="s">
        <v>9658</v>
      </c>
      <c r="C98" s="44"/>
      <c r="D98" s="37"/>
      <c r="E98" s="37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123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7"/>
      <c r="B100" s="44" t="s">
        <v>9659</v>
      </c>
      <c r="C100" s="44"/>
      <c r="D100" s="103"/>
      <c r="E100" s="8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28"/>
      <c r="Y100" s="128"/>
      <c r="Z100" s="128"/>
      <c r="AA100" s="128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382" t="s">
        <v>134</v>
      </c>
      <c r="P101" s="123"/>
      <c r="Q101" s="112"/>
      <c r="R101" s="112"/>
      <c r="S101" s="77"/>
      <c r="T101" s="77"/>
      <c r="U101" s="70"/>
      <c r="V101" s="70"/>
      <c r="W101" s="70"/>
      <c r="X101" s="123"/>
      <c r="Y101" s="123"/>
      <c r="Z101" s="123"/>
      <c r="AA101" s="123"/>
      <c r="AB101" s="135"/>
    </row>
    <row r="102" spans="1:28" ht="36.75" customHeight="1" x14ac:dyDescent="0.2">
      <c r="A102" s="41">
        <v>1</v>
      </c>
      <c r="B102" s="457"/>
      <c r="C102" s="456"/>
      <c r="D102" s="94"/>
      <c r="E102" s="94" t="str">
        <f t="shared" ref="E102:E104" si="60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132"/>
      <c r="Y102" s="132">
        <f>X102*W102</f>
        <v>0</v>
      </c>
      <c r="Z102" s="132"/>
      <c r="AA102" s="132">
        <f>Z102*W102</f>
        <v>0</v>
      </c>
      <c r="AB102" s="43" t="str">
        <f t="shared" ref="AB102:AB104" si="61">IF($W$10="","",VLOOKUP($W$10,PERSONAL,2,FALSE))</f>
        <v/>
      </c>
    </row>
    <row r="103" spans="1:28" ht="36" customHeight="1" x14ac:dyDescent="0.2">
      <c r="A103" s="41">
        <v>2</v>
      </c>
      <c r="B103" s="457"/>
      <c r="C103" s="456"/>
      <c r="D103" s="94"/>
      <c r="E103" s="94" t="str">
        <f t="shared" si="60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 t="shared" ref="Y103:Y104" si="62">X103*W103</f>
        <v>0</v>
      </c>
      <c r="Z103" s="132"/>
      <c r="AA103" s="132">
        <f t="shared" ref="AA103:AA104" si="63">Z103*W103</f>
        <v>0</v>
      </c>
      <c r="AB103" s="43" t="str">
        <f t="shared" si="61"/>
        <v/>
      </c>
    </row>
    <row r="104" spans="1:28" ht="36" customHeight="1" x14ac:dyDescent="0.2">
      <c r="A104" s="41">
        <v>3</v>
      </c>
      <c r="B104" s="457"/>
      <c r="C104" s="456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si="62"/>
        <v>0</v>
      </c>
      <c r="Z104" s="132"/>
      <c r="AA104" s="132">
        <f t="shared" si="63"/>
        <v>0</v>
      </c>
      <c r="AB104" s="43" t="str">
        <f t="shared" si="61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382" t="s">
        <v>200</v>
      </c>
      <c r="P105" s="123"/>
      <c r="Q105" s="112"/>
      <c r="R105" s="112"/>
      <c r="S105" s="77"/>
      <c r="T105" s="77"/>
      <c r="U105" s="70"/>
      <c r="V105" s="70"/>
      <c r="W105" s="77"/>
      <c r="X105" s="123"/>
      <c r="Y105" s="123"/>
      <c r="Z105" s="123"/>
      <c r="AA105" s="123"/>
      <c r="AB105" s="135"/>
    </row>
    <row r="106" spans="1:28" ht="35.25" customHeight="1" x14ac:dyDescent="0.2">
      <c r="A106" s="41">
        <v>4</v>
      </c>
      <c r="B106" s="458">
        <v>9105.0303000000004</v>
      </c>
      <c r="C106" s="459"/>
      <c r="D106" s="94"/>
      <c r="E106" s="94" t="str">
        <f t="shared" ref="E106:E109" si="64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132"/>
      <c r="Y106" s="132">
        <f t="shared" ref="Y106:Y109" si="65">X106*W106</f>
        <v>0</v>
      </c>
      <c r="Z106" s="132"/>
      <c r="AA106" s="132">
        <f>Z106*W106</f>
        <v>0</v>
      </c>
      <c r="AB106" s="43" t="str">
        <f t="shared" ref="AB106:AB109" si="66">IF($W$10="","",VLOOKUP($W$10,PERSONAL,2,FALSE))</f>
        <v/>
      </c>
    </row>
    <row r="107" spans="1:28" ht="35.25" customHeight="1" x14ac:dyDescent="0.2">
      <c r="A107" s="41">
        <v>5</v>
      </c>
      <c r="B107" s="458">
        <v>9105.0303000000004</v>
      </c>
      <c r="C107" s="459"/>
      <c r="D107" s="94"/>
      <c r="E107" s="94" t="str">
        <f t="shared" si="64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si="65"/>
        <v>0</v>
      </c>
      <c r="Z107" s="132"/>
      <c r="AA107" s="132">
        <f t="shared" ref="AA107:AA109" si="67">Z107*W107</f>
        <v>0</v>
      </c>
      <c r="AB107" s="43" t="str">
        <f t="shared" si="66"/>
        <v/>
      </c>
    </row>
    <row r="108" spans="1:28" ht="35.25" customHeight="1" x14ac:dyDescent="0.2">
      <c r="A108" s="41">
        <v>6</v>
      </c>
      <c r="B108" s="458">
        <v>9105.0303000000004</v>
      </c>
      <c r="C108" s="459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si="67"/>
        <v>0</v>
      </c>
      <c r="AB108" s="43" t="str">
        <f t="shared" si="66"/>
        <v/>
      </c>
    </row>
    <row r="109" spans="1:28" ht="35.25" customHeight="1" x14ac:dyDescent="0.2">
      <c r="A109" s="41">
        <v>7</v>
      </c>
      <c r="B109" s="458">
        <v>9105.0303000000004</v>
      </c>
      <c r="C109" s="459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29.25" customHeight="1" x14ac:dyDescent="0.2">
      <c r="A110" s="72"/>
      <c r="B110" s="74"/>
      <c r="C110" s="74"/>
      <c r="D110" s="101"/>
      <c r="E110" s="71"/>
      <c r="F110" s="71"/>
      <c r="G110" s="71"/>
      <c r="H110" s="109"/>
      <c r="I110" s="91"/>
      <c r="J110" s="109"/>
      <c r="K110" s="109"/>
      <c r="L110" s="71"/>
      <c r="M110" s="71"/>
      <c r="N110" s="126"/>
      <c r="O110" s="382" t="s">
        <v>136</v>
      </c>
      <c r="P110" s="126"/>
      <c r="Q110" s="113"/>
      <c r="R110" s="113"/>
      <c r="S110" s="78"/>
      <c r="T110" s="78"/>
      <c r="U110" s="71"/>
      <c r="V110" s="71"/>
      <c r="W110" s="78"/>
      <c r="X110" s="126"/>
      <c r="Y110" s="126"/>
      <c r="Z110" s="126"/>
      <c r="AA110" s="126"/>
      <c r="AB110" s="136"/>
    </row>
    <row r="111" spans="1:28" ht="34.5" customHeight="1" x14ac:dyDescent="0.2">
      <c r="A111" s="41">
        <v>8</v>
      </c>
      <c r="B111" s="457"/>
      <c r="C111" s="456"/>
      <c r="D111" s="94"/>
      <c r="E111" s="94" t="str">
        <f t="shared" ref="E111:E113" si="68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132"/>
      <c r="Y111" s="132">
        <f t="shared" ref="Y111:Y113" si="69">X111*W111</f>
        <v>0</v>
      </c>
      <c r="Z111" s="132"/>
      <c r="AA111" s="132">
        <f t="shared" ref="AA111:AA113" si="70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57"/>
      <c r="C112" s="456"/>
      <c r="D112" s="94"/>
      <c r="E112" s="94" t="str">
        <f t="shared" si="68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si="69"/>
        <v>0</v>
      </c>
      <c r="Z112" s="132"/>
      <c r="AA112" s="132">
        <f t="shared" si="70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57"/>
      <c r="C113" s="456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1"/>
      <c r="E114" s="71"/>
      <c r="F114" s="71"/>
      <c r="G114" s="71"/>
      <c r="H114" s="109"/>
      <c r="I114" s="91"/>
      <c r="J114" s="109"/>
      <c r="K114" s="109"/>
      <c r="L114" s="71"/>
      <c r="M114" s="71"/>
      <c r="N114" s="126"/>
      <c r="O114" s="382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126"/>
      <c r="Y114" s="126"/>
      <c r="Z114" s="126"/>
      <c r="AA114" s="126"/>
      <c r="AB114" s="136"/>
    </row>
    <row r="115" spans="1:28" ht="31.5" customHeight="1" x14ac:dyDescent="0.2">
      <c r="A115" s="41">
        <v>11</v>
      </c>
      <c r="B115" s="455"/>
      <c r="C115" s="456"/>
      <c r="D115" s="94"/>
      <c r="E115" s="94" t="str">
        <f t="shared" ref="E115:E117" si="71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132"/>
      <c r="Y115" s="132">
        <f t="shared" ref="Y115:Y117" si="72">X115*W115</f>
        <v>0</v>
      </c>
      <c r="Z115" s="132"/>
      <c r="AA115" s="132">
        <f t="shared" ref="AA115:AA117" si="73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55"/>
      <c r="C116" s="456"/>
      <c r="D116" s="94"/>
      <c r="E116" s="94" t="str">
        <f t="shared" si="71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si="72"/>
        <v>0</v>
      </c>
      <c r="Z116" s="132"/>
      <c r="AA116" s="132">
        <f t="shared" si="73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55"/>
      <c r="C117" s="456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1"/>
      <c r="E118" s="71"/>
      <c r="F118" s="71"/>
      <c r="G118" s="71"/>
      <c r="H118" s="109"/>
      <c r="I118" s="91"/>
      <c r="J118" s="109"/>
      <c r="K118" s="109"/>
      <c r="L118" s="71"/>
      <c r="M118" s="71"/>
      <c r="N118" s="126"/>
      <c r="O118" s="382" t="s">
        <v>135</v>
      </c>
      <c r="P118" s="126"/>
      <c r="Q118" s="113"/>
      <c r="R118" s="113"/>
      <c r="S118" s="78"/>
      <c r="T118" s="78"/>
      <c r="U118" s="71"/>
      <c r="V118" s="71"/>
      <c r="W118" s="78"/>
      <c r="X118" s="126"/>
      <c r="Y118" s="126"/>
      <c r="Z118" s="126"/>
      <c r="AA118" s="126"/>
      <c r="AB118" s="136"/>
    </row>
    <row r="119" spans="1:28" ht="33.75" customHeight="1" x14ac:dyDescent="0.2">
      <c r="A119" s="41">
        <v>14</v>
      </c>
      <c r="B119" s="455" t="s">
        <v>201</v>
      </c>
      <c r="C119" s="456"/>
      <c r="D119" s="94"/>
      <c r="E119" s="94" t="str">
        <f t="shared" ref="E119:E120" si="74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132"/>
      <c r="Y119" s="132">
        <f t="shared" ref="Y119:Y120" si="75">X119*W119</f>
        <v>0</v>
      </c>
      <c r="Z119" s="132"/>
      <c r="AA119" s="132">
        <f t="shared" ref="AA119:AA120" si="76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55" t="s">
        <v>201</v>
      </c>
      <c r="C120" s="456"/>
      <c r="D120" s="94"/>
      <c r="E120" s="94" t="str">
        <f t="shared" si="74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si="75"/>
        <v>0</v>
      </c>
      <c r="Z120" s="132"/>
      <c r="AA120" s="132">
        <f t="shared" si="76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382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123"/>
      <c r="Y121" s="123"/>
      <c r="Z121" s="123"/>
      <c r="AA121" s="123"/>
      <c r="AB121" s="135"/>
    </row>
    <row r="122" spans="1:28" ht="33.75" customHeight="1" x14ac:dyDescent="0.2">
      <c r="A122" s="41">
        <v>16</v>
      </c>
      <c r="B122" s="455" t="s">
        <v>201</v>
      </c>
      <c r="C122" s="456"/>
      <c r="D122" s="94"/>
      <c r="E122" s="94" t="str">
        <f t="shared" ref="E122:E124" si="77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132"/>
      <c r="Y122" s="132">
        <f t="shared" ref="Y122:Y124" si="78">X122*W122</f>
        <v>0</v>
      </c>
      <c r="Z122" s="132"/>
      <c r="AA122" s="132">
        <f t="shared" ref="AA122:AA124" si="79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55" t="s">
        <v>201</v>
      </c>
      <c r="C123" s="456"/>
      <c r="D123" s="94"/>
      <c r="E123" s="94" t="str">
        <f t="shared" si="77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si="78"/>
        <v>0</v>
      </c>
      <c r="Z123" s="132"/>
      <c r="AA123" s="132">
        <f t="shared" si="79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55" t="s">
        <v>201</v>
      </c>
      <c r="C124" s="456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11.25" customHeight="1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33"/>
      <c r="Y125" s="133"/>
      <c r="Z125" s="133"/>
      <c r="AA125" s="133"/>
      <c r="AB125" s="137"/>
    </row>
    <row r="126" spans="1:28" ht="10.5" customHeight="1" x14ac:dyDescent="0.2">
      <c r="A126" s="6" t="s">
        <v>9660</v>
      </c>
      <c r="B126" s="93" t="s">
        <v>9661</v>
      </c>
      <c r="C126" s="7"/>
      <c r="D126" s="103"/>
      <c r="E126" s="8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28"/>
      <c r="Y126" s="128"/>
      <c r="Z126" s="128"/>
      <c r="AA126" s="128"/>
    </row>
    <row r="127" spans="1:28" ht="10.5" customHeight="1" x14ac:dyDescent="0.2">
      <c r="A127" s="6"/>
      <c r="B127" s="44" t="s">
        <v>9658</v>
      </c>
      <c r="C127" s="44"/>
      <c r="D127" s="37"/>
      <c r="E127" s="37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9.75" customHeight="1" x14ac:dyDescent="0.2">
      <c r="A128" s="6"/>
      <c r="B128" s="44" t="s">
        <v>123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4.25" customHeight="1" x14ac:dyDescent="0.2">
      <c r="A129" s="7"/>
      <c r="B129" s="44" t="s">
        <v>9659</v>
      </c>
      <c r="C129" s="44"/>
      <c r="D129" s="103"/>
      <c r="E129" s="8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28"/>
      <c r="Y129" s="128"/>
      <c r="Z129" s="128"/>
      <c r="AA129" s="128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382" t="s">
        <v>134</v>
      </c>
      <c r="P130" s="123"/>
      <c r="Q130" s="112"/>
      <c r="R130" s="112"/>
      <c r="S130" s="77"/>
      <c r="T130" s="77"/>
      <c r="U130" s="70"/>
      <c r="V130" s="70"/>
      <c r="W130" s="70"/>
      <c r="X130" s="123"/>
      <c r="Y130" s="123"/>
      <c r="Z130" s="123"/>
      <c r="AA130" s="123"/>
      <c r="AB130" s="135"/>
    </row>
    <row r="131" spans="1:28" ht="36.75" customHeight="1" x14ac:dyDescent="0.2">
      <c r="A131" s="41">
        <v>1</v>
      </c>
      <c r="B131" s="457"/>
      <c r="C131" s="456"/>
      <c r="D131" s="94"/>
      <c r="E131" s="94" t="str">
        <f t="shared" ref="E131:E133" si="80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132"/>
      <c r="Y131" s="132">
        <f>X131*W131</f>
        <v>0</v>
      </c>
      <c r="Z131" s="132"/>
      <c r="AA131" s="132">
        <f>Z131*W131</f>
        <v>0</v>
      </c>
      <c r="AB131" s="43" t="str">
        <f t="shared" ref="AB131:AB133" si="81">IF($W$10="","",VLOOKUP($W$10,PERSONAL,2,FALSE))</f>
        <v/>
      </c>
    </row>
    <row r="132" spans="1:28" ht="36" customHeight="1" x14ac:dyDescent="0.2">
      <c r="A132" s="41">
        <v>2</v>
      </c>
      <c r="B132" s="457"/>
      <c r="C132" s="456"/>
      <c r="D132" s="94"/>
      <c r="E132" s="94" t="str">
        <f t="shared" si="80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 t="shared" ref="Y132:Y133" si="82">X132*W132</f>
        <v>0</v>
      </c>
      <c r="Z132" s="132"/>
      <c r="AA132" s="132">
        <f t="shared" ref="AA132:AA133" si="83">Z132*W132</f>
        <v>0</v>
      </c>
      <c r="AB132" s="43" t="str">
        <f t="shared" si="81"/>
        <v/>
      </c>
    </row>
    <row r="133" spans="1:28" ht="36" customHeight="1" x14ac:dyDescent="0.2">
      <c r="A133" s="41">
        <v>3</v>
      </c>
      <c r="B133" s="457"/>
      <c r="C133" s="456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si="82"/>
        <v>0</v>
      </c>
      <c r="Z133" s="132"/>
      <c r="AA133" s="132">
        <f t="shared" si="83"/>
        <v>0</v>
      </c>
      <c r="AB133" s="43" t="str">
        <f t="shared" si="81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382" t="s">
        <v>200</v>
      </c>
      <c r="P134" s="123"/>
      <c r="Q134" s="112"/>
      <c r="R134" s="112"/>
      <c r="S134" s="77"/>
      <c r="T134" s="77"/>
      <c r="U134" s="70"/>
      <c r="V134" s="70"/>
      <c r="W134" s="77"/>
      <c r="X134" s="123"/>
      <c r="Y134" s="123"/>
      <c r="Z134" s="123"/>
      <c r="AA134" s="123"/>
      <c r="AB134" s="135"/>
    </row>
    <row r="135" spans="1:28" ht="35.25" customHeight="1" x14ac:dyDescent="0.2">
      <c r="A135" s="41">
        <v>4</v>
      </c>
      <c r="B135" s="458">
        <v>9105.0303000000004</v>
      </c>
      <c r="C135" s="459"/>
      <c r="D135" s="94"/>
      <c r="E135" s="94" t="str">
        <f t="shared" ref="E135:E138" si="84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132"/>
      <c r="Y135" s="132">
        <f t="shared" ref="Y135:Y138" si="85">X135*W135</f>
        <v>0</v>
      </c>
      <c r="Z135" s="132"/>
      <c r="AA135" s="132">
        <f>Z135*W135</f>
        <v>0</v>
      </c>
      <c r="AB135" s="43" t="str">
        <f t="shared" ref="AB135:AB138" si="86">IF($W$10="","",VLOOKUP($W$10,PERSONAL,2,FALSE))</f>
        <v/>
      </c>
    </row>
    <row r="136" spans="1:28" ht="35.25" customHeight="1" x14ac:dyDescent="0.2">
      <c r="A136" s="41">
        <v>5</v>
      </c>
      <c r="B136" s="458">
        <v>9105.0303000000004</v>
      </c>
      <c r="C136" s="459"/>
      <c r="D136" s="94"/>
      <c r="E136" s="94" t="str">
        <f t="shared" si="84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si="85"/>
        <v>0</v>
      </c>
      <c r="Z136" s="132"/>
      <c r="AA136" s="132">
        <f t="shared" ref="AA136:AA138" si="87">Z136*W136</f>
        <v>0</v>
      </c>
      <c r="AB136" s="43" t="str">
        <f t="shared" si="86"/>
        <v/>
      </c>
    </row>
    <row r="137" spans="1:28" ht="35.25" customHeight="1" x14ac:dyDescent="0.2">
      <c r="A137" s="41">
        <v>6</v>
      </c>
      <c r="B137" s="458">
        <v>9105.0303000000004</v>
      </c>
      <c r="C137" s="459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si="87"/>
        <v>0</v>
      </c>
      <c r="AB137" s="43" t="str">
        <f t="shared" si="86"/>
        <v/>
      </c>
    </row>
    <row r="138" spans="1:28" ht="35.25" customHeight="1" x14ac:dyDescent="0.2">
      <c r="A138" s="41">
        <v>7</v>
      </c>
      <c r="B138" s="458">
        <v>9105.0303000000004</v>
      </c>
      <c r="C138" s="459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29.25" customHeight="1" x14ac:dyDescent="0.2">
      <c r="A139" s="72"/>
      <c r="B139" s="74"/>
      <c r="C139" s="74"/>
      <c r="D139" s="101"/>
      <c r="E139" s="71"/>
      <c r="F139" s="71"/>
      <c r="G139" s="71"/>
      <c r="H139" s="109"/>
      <c r="I139" s="91"/>
      <c r="J139" s="109"/>
      <c r="K139" s="109"/>
      <c r="L139" s="71"/>
      <c r="M139" s="71"/>
      <c r="N139" s="126"/>
      <c r="O139" s="382" t="s">
        <v>136</v>
      </c>
      <c r="P139" s="126"/>
      <c r="Q139" s="113"/>
      <c r="R139" s="113"/>
      <c r="S139" s="78"/>
      <c r="T139" s="78"/>
      <c r="U139" s="71"/>
      <c r="V139" s="71"/>
      <c r="W139" s="78"/>
      <c r="X139" s="126"/>
      <c r="Y139" s="126"/>
      <c r="Z139" s="126"/>
      <c r="AA139" s="126"/>
      <c r="AB139" s="136"/>
    </row>
    <row r="140" spans="1:28" ht="34.5" customHeight="1" x14ac:dyDescent="0.2">
      <c r="A140" s="41">
        <v>8</v>
      </c>
      <c r="B140" s="457"/>
      <c r="C140" s="456"/>
      <c r="D140" s="94"/>
      <c r="E140" s="94" t="str">
        <f t="shared" ref="E140:E142" si="88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132"/>
      <c r="Y140" s="132">
        <f t="shared" ref="Y140:Y142" si="89">X140*W140</f>
        <v>0</v>
      </c>
      <c r="Z140" s="132"/>
      <c r="AA140" s="132">
        <f t="shared" ref="AA140:AA142" si="90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57"/>
      <c r="C141" s="456"/>
      <c r="D141" s="94"/>
      <c r="E141" s="94" t="str">
        <f t="shared" si="88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si="89"/>
        <v>0</v>
      </c>
      <c r="Z141" s="132"/>
      <c r="AA141" s="132">
        <f t="shared" si="90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57"/>
      <c r="C142" s="456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1"/>
      <c r="E143" s="71"/>
      <c r="F143" s="71"/>
      <c r="G143" s="71"/>
      <c r="H143" s="109"/>
      <c r="I143" s="91"/>
      <c r="J143" s="109"/>
      <c r="K143" s="109"/>
      <c r="L143" s="71"/>
      <c r="M143" s="71"/>
      <c r="N143" s="126"/>
      <c r="O143" s="382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126"/>
      <c r="Y143" s="126"/>
      <c r="Z143" s="126"/>
      <c r="AA143" s="126"/>
      <c r="AB143" s="136"/>
    </row>
    <row r="144" spans="1:28" ht="31.5" customHeight="1" x14ac:dyDescent="0.2">
      <c r="A144" s="41">
        <v>11</v>
      </c>
      <c r="B144" s="455"/>
      <c r="C144" s="456"/>
      <c r="D144" s="94"/>
      <c r="E144" s="94" t="str">
        <f t="shared" ref="E144:E146" si="91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132"/>
      <c r="Y144" s="132">
        <f t="shared" ref="Y144:Y146" si="92">X144*W144</f>
        <v>0</v>
      </c>
      <c r="Z144" s="132"/>
      <c r="AA144" s="132">
        <f t="shared" ref="AA144:AA146" si="93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55"/>
      <c r="C145" s="456"/>
      <c r="D145" s="94"/>
      <c r="E145" s="94" t="str">
        <f t="shared" si="91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si="92"/>
        <v>0</v>
      </c>
      <c r="Z145" s="132"/>
      <c r="AA145" s="132">
        <f t="shared" si="93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55"/>
      <c r="C146" s="456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1"/>
      <c r="E147" s="71"/>
      <c r="F147" s="71"/>
      <c r="G147" s="71"/>
      <c r="H147" s="109"/>
      <c r="I147" s="91"/>
      <c r="J147" s="109"/>
      <c r="K147" s="109"/>
      <c r="L147" s="71"/>
      <c r="M147" s="71"/>
      <c r="N147" s="126"/>
      <c r="O147" s="382" t="s">
        <v>135</v>
      </c>
      <c r="P147" s="126"/>
      <c r="Q147" s="113"/>
      <c r="R147" s="113"/>
      <c r="S147" s="78"/>
      <c r="T147" s="78"/>
      <c r="U147" s="71"/>
      <c r="V147" s="71"/>
      <c r="W147" s="78"/>
      <c r="X147" s="126"/>
      <c r="Y147" s="126"/>
      <c r="Z147" s="126"/>
      <c r="AA147" s="126"/>
      <c r="AB147" s="136"/>
    </row>
    <row r="148" spans="1:28" ht="33.75" customHeight="1" x14ac:dyDescent="0.2">
      <c r="A148" s="41">
        <v>14</v>
      </c>
      <c r="B148" s="455" t="s">
        <v>201</v>
      </c>
      <c r="C148" s="456"/>
      <c r="D148" s="94"/>
      <c r="E148" s="94" t="str">
        <f t="shared" ref="E148:E149" si="94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132"/>
      <c r="Y148" s="132">
        <f t="shared" ref="Y148:Y149" si="95">X148*W148</f>
        <v>0</v>
      </c>
      <c r="Z148" s="132"/>
      <c r="AA148" s="132">
        <f t="shared" ref="AA148:AA149" si="96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55" t="s">
        <v>201</v>
      </c>
      <c r="C149" s="456"/>
      <c r="D149" s="94"/>
      <c r="E149" s="94" t="str">
        <f t="shared" si="94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si="95"/>
        <v>0</v>
      </c>
      <c r="Z149" s="132"/>
      <c r="AA149" s="132">
        <f t="shared" si="96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382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123"/>
      <c r="Y150" s="123"/>
      <c r="Z150" s="123"/>
      <c r="AA150" s="123"/>
      <c r="AB150" s="135"/>
    </row>
    <row r="151" spans="1:28" ht="33.75" customHeight="1" x14ac:dyDescent="0.2">
      <c r="A151" s="41">
        <v>16</v>
      </c>
      <c r="B151" s="455" t="s">
        <v>201</v>
      </c>
      <c r="C151" s="456"/>
      <c r="D151" s="94"/>
      <c r="E151" s="94" t="str">
        <f t="shared" ref="E151:E153" si="97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132"/>
      <c r="Y151" s="132">
        <f t="shared" ref="Y151:Y153" si="98">X151*W151</f>
        <v>0</v>
      </c>
      <c r="Z151" s="132"/>
      <c r="AA151" s="132">
        <f t="shared" ref="AA151:AA153" si="99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55" t="s">
        <v>201</v>
      </c>
      <c r="C152" s="456"/>
      <c r="D152" s="94"/>
      <c r="E152" s="94" t="str">
        <f t="shared" si="97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si="98"/>
        <v>0</v>
      </c>
      <c r="Z152" s="132"/>
      <c r="AA152" s="132">
        <f t="shared" si="99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55" t="s">
        <v>201</v>
      </c>
      <c r="C153" s="456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11.25" customHeight="1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33"/>
      <c r="Y154" s="133"/>
      <c r="Z154" s="133"/>
      <c r="AA154" s="133"/>
      <c r="AB154" s="137"/>
    </row>
    <row r="155" spans="1:28" ht="10.5" customHeight="1" x14ac:dyDescent="0.2">
      <c r="A155" s="6" t="s">
        <v>9660</v>
      </c>
      <c r="B155" s="93" t="s">
        <v>9661</v>
      </c>
      <c r="C155" s="7"/>
      <c r="D155" s="103"/>
      <c r="E155" s="8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28"/>
      <c r="Y155" s="128"/>
      <c r="Z155" s="128"/>
      <c r="AA155" s="128"/>
    </row>
    <row r="156" spans="1:28" ht="10.5" customHeight="1" x14ac:dyDescent="0.2">
      <c r="A156" s="6"/>
      <c r="B156" s="44" t="s">
        <v>9658</v>
      </c>
      <c r="C156" s="44"/>
      <c r="D156" s="37"/>
      <c r="E156" s="37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9.75" customHeight="1" x14ac:dyDescent="0.2">
      <c r="A157" s="6"/>
      <c r="B157" s="44" t="s">
        <v>123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4.25" customHeight="1" x14ac:dyDescent="0.2">
      <c r="A158" s="7"/>
      <c r="B158" s="44" t="s">
        <v>9659</v>
      </c>
      <c r="C158" s="44"/>
      <c r="D158" s="103"/>
      <c r="E158" s="8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28"/>
      <c r="Y158" s="128"/>
      <c r="Z158" s="128"/>
      <c r="AA158" s="128"/>
    </row>
  </sheetData>
  <autoFilter ref="A15:AB153"/>
  <dataConsolidate/>
  <mergeCells count="127">
    <mergeCell ref="B146:C146"/>
    <mergeCell ref="B148:C148"/>
    <mergeCell ref="B149:C149"/>
    <mergeCell ref="B151:C151"/>
    <mergeCell ref="B152:C152"/>
    <mergeCell ref="B153:C153"/>
    <mergeCell ref="B138:C138"/>
    <mergeCell ref="B140:C140"/>
    <mergeCell ref="B141:C141"/>
    <mergeCell ref="B142:C142"/>
    <mergeCell ref="B144:C144"/>
    <mergeCell ref="B145:C145"/>
    <mergeCell ref="B131:C131"/>
    <mergeCell ref="B132:C132"/>
    <mergeCell ref="B133:C133"/>
    <mergeCell ref="B135:C135"/>
    <mergeCell ref="B136:C136"/>
    <mergeCell ref="B137:C137"/>
    <mergeCell ref="B117:C117"/>
    <mergeCell ref="B119:C119"/>
    <mergeCell ref="B120:C120"/>
    <mergeCell ref="B122:C122"/>
    <mergeCell ref="B123:C123"/>
    <mergeCell ref="B124:C124"/>
    <mergeCell ref="B109:C109"/>
    <mergeCell ref="B111:C111"/>
    <mergeCell ref="B112:C112"/>
    <mergeCell ref="B113:C113"/>
    <mergeCell ref="B115:C115"/>
    <mergeCell ref="B116:C116"/>
    <mergeCell ref="B102:C102"/>
    <mergeCell ref="B103:C103"/>
    <mergeCell ref="B104:C104"/>
    <mergeCell ref="B106:C106"/>
    <mergeCell ref="B107:C107"/>
    <mergeCell ref="B108:C108"/>
    <mergeCell ref="B88:C88"/>
    <mergeCell ref="B90:C90"/>
    <mergeCell ref="B91:C91"/>
    <mergeCell ref="B93:C93"/>
    <mergeCell ref="B94:C94"/>
    <mergeCell ref="B95:C95"/>
    <mergeCell ref="B80:C80"/>
    <mergeCell ref="B82:C82"/>
    <mergeCell ref="B83:C83"/>
    <mergeCell ref="B84:C84"/>
    <mergeCell ref="B86:C86"/>
    <mergeCell ref="B87:C87"/>
    <mergeCell ref="B73:C73"/>
    <mergeCell ref="B74:C74"/>
    <mergeCell ref="B75:C75"/>
    <mergeCell ref="B77:C77"/>
    <mergeCell ref="B78:C78"/>
    <mergeCell ref="B79:C79"/>
    <mergeCell ref="B60:C60"/>
    <mergeCell ref="B62:C62"/>
    <mergeCell ref="B63:C63"/>
    <mergeCell ref="B65:C65"/>
    <mergeCell ref="B66:C66"/>
    <mergeCell ref="B67:C67"/>
    <mergeCell ref="B52:C52"/>
    <mergeCell ref="B54:C54"/>
    <mergeCell ref="B55:C55"/>
    <mergeCell ref="B56:C56"/>
    <mergeCell ref="B58:C58"/>
    <mergeCell ref="B59:C59"/>
    <mergeCell ref="B45:C45"/>
    <mergeCell ref="B46:C46"/>
    <mergeCell ref="B47:C47"/>
    <mergeCell ref="B49:C49"/>
    <mergeCell ref="B50:C50"/>
    <mergeCell ref="B51:C51"/>
    <mergeCell ref="B31:C31"/>
    <mergeCell ref="B33:C33"/>
    <mergeCell ref="B34:C34"/>
    <mergeCell ref="B36:C36"/>
    <mergeCell ref="B37:C37"/>
    <mergeCell ref="B38:C38"/>
    <mergeCell ref="B23:C23"/>
    <mergeCell ref="B25:C25"/>
    <mergeCell ref="B26:C26"/>
    <mergeCell ref="B27:C27"/>
    <mergeCell ref="B29:C29"/>
    <mergeCell ref="B30:C30"/>
    <mergeCell ref="X12:Y12"/>
    <mergeCell ref="B16:C16"/>
    <mergeCell ref="B17:C17"/>
    <mergeCell ref="B18:C18"/>
    <mergeCell ref="B20:C20"/>
    <mergeCell ref="B21:C21"/>
    <mergeCell ref="B22:C22"/>
    <mergeCell ref="N13:P13"/>
    <mergeCell ref="Q13:Q14"/>
    <mergeCell ref="R13:R14"/>
    <mergeCell ref="G13:G14"/>
    <mergeCell ref="H13:I13"/>
    <mergeCell ref="J13:J14"/>
    <mergeCell ref="K13:K14"/>
    <mergeCell ref="L13:L14"/>
    <mergeCell ref="M13:M14"/>
    <mergeCell ref="U12:U14"/>
    <mergeCell ref="V12:V14"/>
    <mergeCell ref="W12:W14"/>
    <mergeCell ref="A1:AB1"/>
    <mergeCell ref="A2:AB2"/>
    <mergeCell ref="A3:AB3"/>
    <mergeCell ref="W4:Z4"/>
    <mergeCell ref="C5:K5"/>
    <mergeCell ref="W5:Z5"/>
    <mergeCell ref="Z12:AA12"/>
    <mergeCell ref="AB12:AB14"/>
    <mergeCell ref="Y13:Y14"/>
    <mergeCell ref="Z13:Z14"/>
    <mergeCell ref="AA13:AA14"/>
    <mergeCell ref="W6:Z6"/>
    <mergeCell ref="W7:Z7"/>
    <mergeCell ref="W10:Z10"/>
    <mergeCell ref="A12:A14"/>
    <mergeCell ref="B12:C14"/>
    <mergeCell ref="D12:D14"/>
    <mergeCell ref="E12:E14"/>
    <mergeCell ref="F12:F14"/>
    <mergeCell ref="G12:K12"/>
    <mergeCell ref="L12:T12"/>
    <mergeCell ref="S13:S14"/>
    <mergeCell ref="T13:T14"/>
    <mergeCell ref="X13:X14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 E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1" max="27" man="1"/>
    <brk id="100" max="27" man="1"/>
    <brk id="129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3">
        <x14:dataValidation type="list" allowBlank="1" showInputMessage="1" showErrorMessage="1">
          <x14:formula1>
            <xm:f>'CATALOGO SBN'!$H$3:$H$71</xm:f>
          </x14:formula1>
          <xm:sqref>J151:J153 J148:J149 J144:J146 J140:J142 J135:J138 J131:J133 J122:J124 J119:J120 J115:J117 J111:J113 J106:J109 J102:J104 J93:J95 J90:J91 J86:J88 J82:J84 J77:J80 J73:J75 J65:J67 J62:J63 J58:J60 J54:J56 J49:J52 J45:J47 J36:J38 J33:J34 J29:J31 J25:J27 J20:J23 J16:J18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K73:K75 K77:K80 K82:K84 K86:K88 K90:K91 K93:K95 K102:K104 K106:K109 K111:K113 K115:K117 K119:K120 K122:K124 K131:K133 K135:K138 K140:K142 K144:K146 K148:K149 K151:K153</xm:sqref>
        </x14:dataValidation>
        <x14:dataValidation type="list" allowBlank="1" showInputMessage="1" showErrorMessage="1">
          <x14:formula1>
            <xm:f>'CATALOGO SBN'!$F$4:$F$12</xm:f>
          </x14:formula1>
          <xm:sqref>H73:H75 H77:H80 H82:H84 H86:H88 H90:H91 H93:H95 H102:H104 H106:H109 H111:H113 H115:H117 H119:H120 H122:H124 H16:H18 H20:H23 H25:H27 H29:H31 H33:H34 H36:H38 H45:H47 H49:H52 H54:H56 H58:H60 H62:H63 H65:H67 H131:H133 H135:H138 H140:H142 H144:H146 H148:H149 H151:H153</xm:sqref>
        </x14:dataValidation>
        <x14:dataValidation type="list" allowBlank="1" showInputMessage="1" showErrorMessage="1">
          <x14:formula1>
            <xm:f>'CATALOGO SBN'!$F$32:$F$37</xm:f>
          </x14:formula1>
          <xm:sqref>V73:V75</xm:sqref>
        </x14:dataValidation>
        <x14:dataValidation type="list" allowBlank="1" showInputMessage="1" showErrorMessage="1">
          <x14:formula1>
            <xm:f>'CATALOGO SBN'!$F$32:$F$37</xm:f>
          </x14:formula1>
          <xm:sqref>V93:V95</xm:sqref>
        </x14:dataValidation>
        <x14:dataValidation type="list" allowBlank="1" showInputMessage="1" showErrorMessage="1">
          <x14:formula1>
            <xm:f>'CATALOGO SBN'!$F$32:$F$37</xm:f>
          </x14:formula1>
          <xm:sqref>V90:V91</xm:sqref>
        </x14:dataValidation>
        <x14:dataValidation type="list" allowBlank="1" showInputMessage="1" showErrorMessage="1">
          <x14:formula1>
            <xm:f>'CATALOGO SBN'!$F$32:$F$37</xm:f>
          </x14:formula1>
          <xm:sqref>V86:V88</xm:sqref>
        </x14:dataValidation>
        <x14:dataValidation type="list" allowBlank="1" showInputMessage="1" showErrorMessage="1">
          <x14:formula1>
            <xm:f>'CATALOGO SBN'!$F$32:$F$37</xm:f>
          </x14:formula1>
          <xm:sqref>V82:V84</xm:sqref>
        </x14:dataValidation>
        <x14:dataValidation type="list" allowBlank="1" showInputMessage="1" showErrorMessage="1">
          <x14:formula1>
            <xm:f>'CATALOGO SBN'!$F$32:$F$37</xm:f>
          </x14:formula1>
          <xm:sqref>V77:V80</xm:sqref>
        </x14:dataValidation>
        <x14:dataValidation type="list" allowBlank="1" showInputMessage="1" showErrorMessage="1">
          <x14:formula1>
            <xm:f>'CATALOGO SBN'!$F$32:$F$37</xm:f>
          </x14:formula1>
          <xm:sqref>V102:V104</xm:sqref>
        </x14:dataValidation>
        <x14:dataValidation type="list" allowBlank="1" showInputMessage="1" showErrorMessage="1">
          <x14:formula1>
            <xm:f>'CATALOGO SBN'!$F$32:$F$37</xm:f>
          </x14:formula1>
          <xm:sqref>V122:V124</xm:sqref>
        </x14:dataValidation>
        <x14:dataValidation type="list" allowBlank="1" showInputMessage="1" showErrorMessage="1">
          <x14:formula1>
            <xm:f>'CATALOGO SBN'!$F$32:$F$37</xm:f>
          </x14:formula1>
          <xm:sqref>V119:V120</xm:sqref>
        </x14:dataValidation>
        <x14:dataValidation type="list" allowBlank="1" showInputMessage="1" showErrorMessage="1">
          <x14:formula1>
            <xm:f>'CATALOGO SBN'!$F$32:$F$37</xm:f>
          </x14:formula1>
          <xm:sqref>V115:V117</xm:sqref>
        </x14:dataValidation>
        <x14:dataValidation type="list" allowBlank="1" showInputMessage="1" showErrorMessage="1">
          <x14:formula1>
            <xm:f>'CATALOGO SBN'!$F$32:$F$37</xm:f>
          </x14:formula1>
          <xm:sqref>V111:V113</xm:sqref>
        </x14:dataValidation>
        <x14:dataValidation type="list" allowBlank="1" showInputMessage="1" showErrorMessage="1">
          <x14:formula1>
            <xm:f>'CATALOGO SBN'!$F$32:$F$37</xm:f>
          </x14:formula1>
          <xm:sqref>V106:V109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V131:V133</xm:sqref>
        </x14:dataValidation>
        <x14:dataValidation type="list" allowBlank="1" showInputMessage="1" showErrorMessage="1">
          <x14:formula1>
            <xm:f>'CATALOGO SBN'!$F$32:$F$37</xm:f>
          </x14:formula1>
          <xm:sqref>V151:V153</xm:sqref>
        </x14:dataValidation>
        <x14:dataValidation type="list" allowBlank="1" showInputMessage="1" showErrorMessage="1">
          <x14:formula1>
            <xm:f>'CATALOGO SBN'!$F$32:$F$37</xm:f>
          </x14:formula1>
          <xm:sqref>V148:V149</xm:sqref>
        </x14:dataValidation>
        <x14:dataValidation type="list" allowBlank="1" showInputMessage="1" showErrorMessage="1">
          <x14:formula1>
            <xm:f>'CATALOGO SBN'!$F$32:$F$37</xm:f>
          </x14:formula1>
          <xm:sqref>V144:V146</xm:sqref>
        </x14:dataValidation>
        <x14:dataValidation type="list" allowBlank="1" showInputMessage="1" showErrorMessage="1">
          <x14:formula1>
            <xm:f>'CATALOGO SBN'!$F$32:$F$37</xm:f>
          </x14:formula1>
          <xm:sqref>V140:V142</xm:sqref>
        </x14:dataValidation>
        <x14:dataValidation type="list" allowBlank="1" showInputMessage="1" showErrorMessage="1">
          <x14:formula1>
            <xm:f>'CATALOGO SBN'!$F$32:$F$37</xm:f>
          </x14:formula1>
          <xm:sqref>V135:V138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8"/>
  <sheetViews>
    <sheetView zoomScale="70" zoomScaleNormal="70" zoomScaleSheetLayoutView="70" zoomScalePageLayoutView="60" workbookViewId="0">
      <selection activeCell="A3" sqref="A3:AB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0" t="s">
        <v>13806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</row>
    <row r="2" spans="1:28" ht="18" customHeight="1" x14ac:dyDescent="0.2">
      <c r="A2" s="461" t="s">
        <v>13809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</row>
    <row r="3" spans="1:28" ht="26.25" customHeight="1" x14ac:dyDescent="0.2">
      <c r="A3" s="462" t="s">
        <v>13814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3" t="e">
        <f>VLOOKUP(W5,SBN,3,0)</f>
        <v>#N/A</v>
      </c>
      <c r="X4" s="463"/>
      <c r="Y4" s="463"/>
      <c r="Z4" s="463"/>
    </row>
    <row r="5" spans="1:28" ht="15" customHeight="1" x14ac:dyDescent="0.2">
      <c r="A5" s="3" t="s">
        <v>9605</v>
      </c>
      <c r="B5" s="21"/>
      <c r="C5" s="464" t="str">
        <f>IF($A$5="","",VLOOKUP($A$5,PERSONAL,3,FALSE))</f>
        <v>darwin zavala</v>
      </c>
      <c r="D5" s="464"/>
      <c r="E5" s="464"/>
      <c r="F5" s="464"/>
      <c r="G5" s="464"/>
      <c r="H5" s="464"/>
      <c r="I5" s="464"/>
      <c r="J5" s="464"/>
      <c r="K5" s="464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5"/>
      <c r="X5" s="465" t="s">
        <v>9071</v>
      </c>
      <c r="Y5" s="465" t="s">
        <v>9071</v>
      </c>
      <c r="Z5" s="465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3" t="str">
        <f>IF(W5="","",VLOOKUP(W5,SBN,2,FALSE))</f>
        <v/>
      </c>
      <c r="X6" s="463"/>
      <c r="Y6" s="463"/>
      <c r="Z6" s="463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3"/>
      <c r="X7" s="463"/>
      <c r="Y7" s="463"/>
      <c r="Z7" s="463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/>
      <c r="U10" s="9"/>
      <c r="V10" s="151"/>
      <c r="W10" s="468"/>
      <c r="X10" s="468"/>
      <c r="Y10" s="468"/>
      <c r="Z10" s="468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4" t="s">
        <v>88</v>
      </c>
      <c r="B12" s="435" t="s">
        <v>89</v>
      </c>
      <c r="C12" s="436"/>
      <c r="D12" s="441" t="s">
        <v>90</v>
      </c>
      <c r="E12" s="434" t="s">
        <v>90</v>
      </c>
      <c r="F12" s="429" t="s">
        <v>91</v>
      </c>
      <c r="G12" s="450" t="s">
        <v>100</v>
      </c>
      <c r="H12" s="451"/>
      <c r="I12" s="451"/>
      <c r="J12" s="451"/>
      <c r="K12" s="451"/>
      <c r="L12" s="452" t="s">
        <v>95</v>
      </c>
      <c r="M12" s="452"/>
      <c r="N12" s="452"/>
      <c r="O12" s="452"/>
      <c r="P12" s="452"/>
      <c r="Q12" s="452"/>
      <c r="R12" s="452"/>
      <c r="S12" s="452"/>
      <c r="T12" s="452"/>
      <c r="U12" s="425" t="s">
        <v>9680</v>
      </c>
      <c r="V12" s="425" t="s">
        <v>199</v>
      </c>
      <c r="W12" s="425" t="s">
        <v>96</v>
      </c>
      <c r="X12" s="421" t="s">
        <v>97</v>
      </c>
      <c r="Y12" s="422"/>
      <c r="Z12" s="466" t="s">
        <v>98</v>
      </c>
      <c r="AA12" s="467"/>
      <c r="AB12" s="444"/>
    </row>
    <row r="13" spans="1:28" ht="45" customHeight="1" x14ac:dyDescent="0.2">
      <c r="A13" s="434"/>
      <c r="B13" s="437"/>
      <c r="C13" s="438"/>
      <c r="D13" s="441"/>
      <c r="E13" s="434"/>
      <c r="F13" s="442"/>
      <c r="G13" s="453" t="s">
        <v>92</v>
      </c>
      <c r="H13" s="434" t="s">
        <v>93</v>
      </c>
      <c r="I13" s="434"/>
      <c r="J13" s="429" t="s">
        <v>9617</v>
      </c>
      <c r="K13" s="429" t="s">
        <v>94</v>
      </c>
      <c r="L13" s="469" t="s">
        <v>99</v>
      </c>
      <c r="M13" s="429" t="s">
        <v>9608</v>
      </c>
      <c r="N13" s="431" t="s">
        <v>3</v>
      </c>
      <c r="O13" s="432"/>
      <c r="P13" s="433"/>
      <c r="Q13" s="444" t="s">
        <v>4</v>
      </c>
      <c r="R13" s="444" t="s">
        <v>5</v>
      </c>
      <c r="S13" s="444" t="s">
        <v>6</v>
      </c>
      <c r="T13" s="444" t="s">
        <v>7</v>
      </c>
      <c r="U13" s="425"/>
      <c r="V13" s="425"/>
      <c r="W13" s="425"/>
      <c r="X13" s="425" t="s">
        <v>8</v>
      </c>
      <c r="Y13" s="423" t="s">
        <v>9</v>
      </c>
      <c r="Z13" s="425" t="s">
        <v>8</v>
      </c>
      <c r="AA13" s="423" t="s">
        <v>9</v>
      </c>
      <c r="AB13" s="445"/>
    </row>
    <row r="14" spans="1:28" ht="19.5" customHeight="1" x14ac:dyDescent="0.2">
      <c r="A14" s="434"/>
      <c r="B14" s="439"/>
      <c r="C14" s="440"/>
      <c r="D14" s="441"/>
      <c r="E14" s="434"/>
      <c r="F14" s="430"/>
      <c r="G14" s="454"/>
      <c r="H14" s="87" t="s">
        <v>9653</v>
      </c>
      <c r="I14" s="383" t="s">
        <v>9619</v>
      </c>
      <c r="J14" s="430"/>
      <c r="K14" s="430"/>
      <c r="L14" s="470"/>
      <c r="M14" s="430"/>
      <c r="N14" s="122" t="s">
        <v>10</v>
      </c>
      <c r="O14" s="122" t="s">
        <v>11</v>
      </c>
      <c r="P14" s="122" t="s">
        <v>12</v>
      </c>
      <c r="Q14" s="446"/>
      <c r="R14" s="446"/>
      <c r="S14" s="446"/>
      <c r="T14" s="446"/>
      <c r="U14" s="425"/>
      <c r="V14" s="425"/>
      <c r="W14" s="425"/>
      <c r="X14" s="425"/>
      <c r="Y14" s="424"/>
      <c r="Z14" s="425"/>
      <c r="AA14" s="424"/>
      <c r="AB14" s="446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384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6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6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6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384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8">
        <v>9105.0303000000004</v>
      </c>
      <c r="C20" s="459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8">
        <v>9105.0303000000004</v>
      </c>
      <c r="C21" s="459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8">
        <v>9105.0303000000004</v>
      </c>
      <c r="C22" s="459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8">
        <v>9105.0303000000004</v>
      </c>
      <c r="C23" s="459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384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6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6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6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384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6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6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6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384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6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6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384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6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6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6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384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6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57"/>
      <c r="C46" s="456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57"/>
      <c r="C47" s="456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384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8">
        <v>9105.0303000000004</v>
      </c>
      <c r="C49" s="459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58">
        <v>9105.0303000000004</v>
      </c>
      <c r="C50" s="459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58">
        <v>9105.0303000000004</v>
      </c>
      <c r="C51" s="459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58">
        <v>9105.0303000000004</v>
      </c>
      <c r="C52" s="459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384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6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6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6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384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6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6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6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384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6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6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384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6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6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6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0.5" customHeight="1" x14ac:dyDescent="0.2">
      <c r="A68" s="6" t="s">
        <v>9660</v>
      </c>
      <c r="B68" s="93" t="s">
        <v>9661</v>
      </c>
      <c r="C68" s="7"/>
      <c r="D68" s="103"/>
      <c r="E68" s="8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28"/>
      <c r="Y68" s="128"/>
      <c r="Z68" s="128"/>
      <c r="AA68" s="128"/>
    </row>
    <row r="69" spans="1:28" ht="10.5" customHeight="1" x14ac:dyDescent="0.2">
      <c r="A69" s="6"/>
      <c r="B69" s="44" t="s">
        <v>9658</v>
      </c>
      <c r="C69" s="44"/>
      <c r="D69" s="37"/>
      <c r="E69" s="37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9.75" customHeight="1" x14ac:dyDescent="0.2">
      <c r="A70" s="6"/>
      <c r="B70" s="44" t="s">
        <v>123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4.25" customHeight="1" x14ac:dyDescent="0.2">
      <c r="A71" s="7"/>
      <c r="B71" s="44" t="s">
        <v>9659</v>
      </c>
      <c r="C71" s="44"/>
      <c r="D71" s="103"/>
      <c r="E71" s="8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28"/>
      <c r="Y71" s="128"/>
      <c r="Z71" s="128"/>
      <c r="AA71" s="128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384" t="s">
        <v>134</v>
      </c>
      <c r="P72" s="123"/>
      <c r="Q72" s="112"/>
      <c r="R72" s="112"/>
      <c r="S72" s="77"/>
      <c r="T72" s="77"/>
      <c r="U72" s="70"/>
      <c r="V72" s="70"/>
      <c r="W72" s="70"/>
      <c r="X72" s="123"/>
      <c r="Y72" s="123"/>
      <c r="Z72" s="123"/>
      <c r="AA72" s="123"/>
      <c r="AB72" s="135"/>
    </row>
    <row r="73" spans="1:28" ht="36.75" customHeight="1" x14ac:dyDescent="0.2">
      <c r="A73" s="41">
        <v>1</v>
      </c>
      <c r="B73" s="457"/>
      <c r="C73" s="456"/>
      <c r="D73" s="94"/>
      <c r="E73" s="94" t="str">
        <f t="shared" ref="E73:E75" si="40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132"/>
      <c r="Y73" s="132">
        <f>X73*W73</f>
        <v>0</v>
      </c>
      <c r="Z73" s="132"/>
      <c r="AA73" s="132">
        <f>Z73*W73</f>
        <v>0</v>
      </c>
      <c r="AB73" s="43" t="str">
        <f t="shared" ref="AB73:AB75" si="41">IF($W$10="","",VLOOKUP($W$10,PERSONAL,2,FALSE))</f>
        <v/>
      </c>
    </row>
    <row r="74" spans="1:28" ht="36" customHeight="1" x14ac:dyDescent="0.2">
      <c r="A74" s="41">
        <v>2</v>
      </c>
      <c r="B74" s="457"/>
      <c r="C74" s="456"/>
      <c r="D74" s="94"/>
      <c r="E74" s="94" t="str">
        <f t="shared" si="40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 t="shared" ref="Y74:Y75" si="42">X74*W74</f>
        <v>0</v>
      </c>
      <c r="Z74" s="132"/>
      <c r="AA74" s="132">
        <f t="shared" ref="AA74:AA75" si="43">Z74*W74</f>
        <v>0</v>
      </c>
      <c r="AB74" s="43" t="str">
        <f t="shared" si="41"/>
        <v/>
      </c>
    </row>
    <row r="75" spans="1:28" ht="36" customHeight="1" x14ac:dyDescent="0.2">
      <c r="A75" s="41">
        <v>3</v>
      </c>
      <c r="B75" s="457"/>
      <c r="C75" s="456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si="42"/>
        <v>0</v>
      </c>
      <c r="Z75" s="132"/>
      <c r="AA75" s="132">
        <f t="shared" si="43"/>
        <v>0</v>
      </c>
      <c r="AB75" s="43" t="str">
        <f t="shared" si="41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384" t="s">
        <v>200</v>
      </c>
      <c r="P76" s="123"/>
      <c r="Q76" s="112"/>
      <c r="R76" s="112"/>
      <c r="S76" s="77"/>
      <c r="T76" s="77"/>
      <c r="U76" s="70"/>
      <c r="V76" s="70"/>
      <c r="W76" s="77"/>
      <c r="X76" s="123"/>
      <c r="Y76" s="123"/>
      <c r="Z76" s="123"/>
      <c r="AA76" s="123"/>
      <c r="AB76" s="135"/>
    </row>
    <row r="77" spans="1:28" ht="35.25" customHeight="1" x14ac:dyDescent="0.2">
      <c r="A77" s="41">
        <v>4</v>
      </c>
      <c r="B77" s="458">
        <v>9105.0303000000004</v>
      </c>
      <c r="C77" s="459"/>
      <c r="D77" s="94"/>
      <c r="E77" s="94" t="str">
        <f t="shared" ref="E77:E80" si="44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132"/>
      <c r="Y77" s="132">
        <f t="shared" ref="Y77:Y80" si="45">X77*W77</f>
        <v>0</v>
      </c>
      <c r="Z77" s="132"/>
      <c r="AA77" s="132">
        <f>Z77*W77</f>
        <v>0</v>
      </c>
      <c r="AB77" s="43" t="str">
        <f t="shared" ref="AB77:AB80" si="46">IF($W$10="","",VLOOKUP($W$10,PERSONAL,2,FALSE))</f>
        <v/>
      </c>
    </row>
    <row r="78" spans="1:28" ht="35.25" customHeight="1" x14ac:dyDescent="0.2">
      <c r="A78" s="41">
        <v>5</v>
      </c>
      <c r="B78" s="458">
        <v>9105.0303000000004</v>
      </c>
      <c r="C78" s="459"/>
      <c r="D78" s="94"/>
      <c r="E78" s="94" t="str">
        <f t="shared" si="44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si="45"/>
        <v>0</v>
      </c>
      <c r="Z78" s="132"/>
      <c r="AA78" s="132">
        <f t="shared" ref="AA78:AA80" si="47">Z78*W78</f>
        <v>0</v>
      </c>
      <c r="AB78" s="43" t="str">
        <f t="shared" si="46"/>
        <v/>
      </c>
    </row>
    <row r="79" spans="1:28" ht="35.25" customHeight="1" x14ac:dyDescent="0.2">
      <c r="A79" s="41">
        <v>6</v>
      </c>
      <c r="B79" s="458">
        <v>9105.0303000000004</v>
      </c>
      <c r="C79" s="459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si="47"/>
        <v>0</v>
      </c>
      <c r="AB79" s="43" t="str">
        <f t="shared" si="46"/>
        <v/>
      </c>
    </row>
    <row r="80" spans="1:28" ht="35.25" customHeight="1" x14ac:dyDescent="0.2">
      <c r="A80" s="41">
        <v>7</v>
      </c>
      <c r="B80" s="458">
        <v>9105.0303000000004</v>
      </c>
      <c r="C80" s="459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29.25" customHeight="1" x14ac:dyDescent="0.2">
      <c r="A81" s="72"/>
      <c r="B81" s="74"/>
      <c r="C81" s="74"/>
      <c r="D81" s="101"/>
      <c r="E81" s="71"/>
      <c r="F81" s="71"/>
      <c r="G81" s="71"/>
      <c r="H81" s="109"/>
      <c r="I81" s="91"/>
      <c r="J81" s="109"/>
      <c r="K81" s="109"/>
      <c r="L81" s="71"/>
      <c r="M81" s="71"/>
      <c r="N81" s="126"/>
      <c r="O81" s="384" t="s">
        <v>136</v>
      </c>
      <c r="P81" s="126"/>
      <c r="Q81" s="113"/>
      <c r="R81" s="113"/>
      <c r="S81" s="78"/>
      <c r="T81" s="78"/>
      <c r="U81" s="71"/>
      <c r="V81" s="71"/>
      <c r="W81" s="78"/>
      <c r="X81" s="126"/>
      <c r="Y81" s="126"/>
      <c r="Z81" s="126"/>
      <c r="AA81" s="126"/>
      <c r="AB81" s="136"/>
    </row>
    <row r="82" spans="1:28" ht="34.5" customHeight="1" x14ac:dyDescent="0.2">
      <c r="A82" s="41">
        <v>8</v>
      </c>
      <c r="B82" s="457"/>
      <c r="C82" s="456"/>
      <c r="D82" s="94"/>
      <c r="E82" s="94" t="str">
        <f t="shared" ref="E82:E84" si="48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132"/>
      <c r="Y82" s="132">
        <f t="shared" ref="Y82:Y84" si="49">X82*W82</f>
        <v>0</v>
      </c>
      <c r="Z82" s="132"/>
      <c r="AA82" s="132">
        <f t="shared" ref="AA82:AA84" si="50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57"/>
      <c r="C83" s="456"/>
      <c r="D83" s="94"/>
      <c r="E83" s="94" t="str">
        <f t="shared" si="48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si="49"/>
        <v>0</v>
      </c>
      <c r="Z83" s="132"/>
      <c r="AA83" s="132">
        <f t="shared" si="50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57"/>
      <c r="C84" s="456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1"/>
      <c r="E85" s="71"/>
      <c r="F85" s="71"/>
      <c r="G85" s="71"/>
      <c r="H85" s="109"/>
      <c r="I85" s="91"/>
      <c r="J85" s="109"/>
      <c r="K85" s="109"/>
      <c r="L85" s="71"/>
      <c r="M85" s="71"/>
      <c r="N85" s="126"/>
      <c r="O85" s="384" t="s">
        <v>9667</v>
      </c>
      <c r="P85" s="126"/>
      <c r="Q85" s="113"/>
      <c r="R85" s="113"/>
      <c r="S85" s="78"/>
      <c r="T85" s="78"/>
      <c r="U85" s="71"/>
      <c r="V85" s="71"/>
      <c r="W85" s="78"/>
      <c r="X85" s="126"/>
      <c r="Y85" s="126"/>
      <c r="Z85" s="126"/>
      <c r="AA85" s="126"/>
      <c r="AB85" s="136"/>
    </row>
    <row r="86" spans="1:28" ht="31.5" customHeight="1" x14ac:dyDescent="0.2">
      <c r="A86" s="41">
        <v>11</v>
      </c>
      <c r="B86" s="455"/>
      <c r="C86" s="456"/>
      <c r="D86" s="94"/>
      <c r="E86" s="94" t="str">
        <f t="shared" ref="E86:E88" si="51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132"/>
      <c r="Y86" s="132">
        <f t="shared" ref="Y86:Y88" si="52">X86*W86</f>
        <v>0</v>
      </c>
      <c r="Z86" s="132"/>
      <c r="AA86" s="132">
        <f t="shared" ref="AA86:AA88" si="53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55"/>
      <c r="C87" s="456"/>
      <c r="D87" s="94"/>
      <c r="E87" s="94" t="str">
        <f t="shared" si="51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si="52"/>
        <v>0</v>
      </c>
      <c r="Z87" s="132"/>
      <c r="AA87" s="132">
        <f t="shared" si="53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55"/>
      <c r="C88" s="456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1"/>
      <c r="E89" s="71"/>
      <c r="F89" s="71"/>
      <c r="G89" s="71"/>
      <c r="H89" s="109"/>
      <c r="I89" s="91"/>
      <c r="J89" s="109"/>
      <c r="K89" s="109"/>
      <c r="L89" s="71"/>
      <c r="M89" s="71"/>
      <c r="N89" s="126"/>
      <c r="O89" s="384" t="s">
        <v>135</v>
      </c>
      <c r="P89" s="126"/>
      <c r="Q89" s="113"/>
      <c r="R89" s="113"/>
      <c r="S89" s="78"/>
      <c r="T89" s="78"/>
      <c r="U89" s="71"/>
      <c r="V89" s="71"/>
      <c r="W89" s="78"/>
      <c r="X89" s="126"/>
      <c r="Y89" s="126"/>
      <c r="Z89" s="126"/>
      <c r="AA89" s="126"/>
      <c r="AB89" s="136"/>
    </row>
    <row r="90" spans="1:28" ht="33.75" customHeight="1" x14ac:dyDescent="0.2">
      <c r="A90" s="41">
        <v>14</v>
      </c>
      <c r="B90" s="455" t="s">
        <v>201</v>
      </c>
      <c r="C90" s="456"/>
      <c r="D90" s="94"/>
      <c r="E90" s="94" t="str">
        <f t="shared" ref="E90:E91" si="54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132"/>
      <c r="Y90" s="132">
        <f t="shared" ref="Y90:Y91" si="55">X90*W90</f>
        <v>0</v>
      </c>
      <c r="Z90" s="132"/>
      <c r="AA90" s="132">
        <f t="shared" ref="AA90:AA91" si="56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55" t="s">
        <v>201</v>
      </c>
      <c r="C91" s="456"/>
      <c r="D91" s="94"/>
      <c r="E91" s="94" t="str">
        <f t="shared" si="54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si="55"/>
        <v>0</v>
      </c>
      <c r="Z91" s="132"/>
      <c r="AA91" s="132">
        <f t="shared" si="56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384" t="s">
        <v>9607</v>
      </c>
      <c r="P92" s="123"/>
      <c r="Q92" s="112"/>
      <c r="R92" s="112"/>
      <c r="S92" s="77"/>
      <c r="T92" s="77"/>
      <c r="U92" s="70"/>
      <c r="V92" s="70"/>
      <c r="W92" s="77"/>
      <c r="X92" s="123"/>
      <c r="Y92" s="123"/>
      <c r="Z92" s="123"/>
      <c r="AA92" s="123"/>
      <c r="AB92" s="135"/>
    </row>
    <row r="93" spans="1:28" ht="33.75" customHeight="1" x14ac:dyDescent="0.2">
      <c r="A93" s="41">
        <v>16</v>
      </c>
      <c r="B93" s="455" t="s">
        <v>201</v>
      </c>
      <c r="C93" s="456"/>
      <c r="D93" s="94"/>
      <c r="E93" s="94" t="str">
        <f t="shared" ref="E93:E95" si="57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132"/>
      <c r="Y93" s="132">
        <f t="shared" ref="Y93:Y95" si="58">X93*W93</f>
        <v>0</v>
      </c>
      <c r="Z93" s="132"/>
      <c r="AA93" s="132">
        <f t="shared" ref="AA93:AA95" si="59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55" t="s">
        <v>201</v>
      </c>
      <c r="C94" s="456"/>
      <c r="D94" s="94"/>
      <c r="E94" s="94" t="str">
        <f t="shared" si="57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si="58"/>
        <v>0</v>
      </c>
      <c r="Z94" s="132"/>
      <c r="AA94" s="132">
        <f t="shared" si="59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55" t="s">
        <v>201</v>
      </c>
      <c r="C95" s="456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11.25" customHeight="1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33"/>
      <c r="Y96" s="133"/>
      <c r="Z96" s="133"/>
      <c r="AA96" s="133"/>
      <c r="AB96" s="137"/>
    </row>
    <row r="97" spans="1:28" ht="10.5" customHeight="1" x14ac:dyDescent="0.2">
      <c r="A97" s="6" t="s">
        <v>9660</v>
      </c>
      <c r="B97" s="93" t="s">
        <v>9661</v>
      </c>
      <c r="C97" s="7"/>
      <c r="D97" s="103"/>
      <c r="E97" s="8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28"/>
      <c r="Y97" s="128"/>
      <c r="Z97" s="128"/>
      <c r="AA97" s="128"/>
    </row>
    <row r="98" spans="1:28" ht="10.5" customHeight="1" x14ac:dyDescent="0.2">
      <c r="A98" s="6"/>
      <c r="B98" s="44" t="s">
        <v>9658</v>
      </c>
      <c r="C98" s="44"/>
      <c r="D98" s="37"/>
      <c r="E98" s="37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123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7"/>
      <c r="B100" s="44" t="s">
        <v>9659</v>
      </c>
      <c r="C100" s="44"/>
      <c r="D100" s="103"/>
      <c r="E100" s="8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28"/>
      <c r="Y100" s="128"/>
      <c r="Z100" s="128"/>
      <c r="AA100" s="128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384" t="s">
        <v>134</v>
      </c>
      <c r="P101" s="123"/>
      <c r="Q101" s="112"/>
      <c r="R101" s="112"/>
      <c r="S101" s="77"/>
      <c r="T101" s="77"/>
      <c r="U101" s="70"/>
      <c r="V101" s="70"/>
      <c r="W101" s="70"/>
      <c r="X101" s="123"/>
      <c r="Y101" s="123"/>
      <c r="Z101" s="123"/>
      <c r="AA101" s="123"/>
      <c r="AB101" s="135"/>
    </row>
    <row r="102" spans="1:28" ht="36.75" customHeight="1" x14ac:dyDescent="0.2">
      <c r="A102" s="41">
        <v>1</v>
      </c>
      <c r="B102" s="457"/>
      <c r="C102" s="456"/>
      <c r="D102" s="94"/>
      <c r="E102" s="94" t="str">
        <f t="shared" ref="E102:E104" si="60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132"/>
      <c r="Y102" s="132">
        <f>X102*W102</f>
        <v>0</v>
      </c>
      <c r="Z102" s="132"/>
      <c r="AA102" s="132">
        <f>Z102*W102</f>
        <v>0</v>
      </c>
      <c r="AB102" s="43" t="str">
        <f t="shared" ref="AB102:AB104" si="61">IF($W$10="","",VLOOKUP($W$10,PERSONAL,2,FALSE))</f>
        <v/>
      </c>
    </row>
    <row r="103" spans="1:28" ht="36" customHeight="1" x14ac:dyDescent="0.2">
      <c r="A103" s="41">
        <v>2</v>
      </c>
      <c r="B103" s="457"/>
      <c r="C103" s="456"/>
      <c r="D103" s="94"/>
      <c r="E103" s="94" t="str">
        <f t="shared" si="60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 t="shared" ref="Y103:Y104" si="62">X103*W103</f>
        <v>0</v>
      </c>
      <c r="Z103" s="132"/>
      <c r="AA103" s="132">
        <f t="shared" ref="AA103:AA104" si="63">Z103*W103</f>
        <v>0</v>
      </c>
      <c r="AB103" s="43" t="str">
        <f t="shared" si="61"/>
        <v/>
      </c>
    </row>
    <row r="104" spans="1:28" ht="36" customHeight="1" x14ac:dyDescent="0.2">
      <c r="A104" s="41">
        <v>3</v>
      </c>
      <c r="B104" s="457"/>
      <c r="C104" s="456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si="62"/>
        <v>0</v>
      </c>
      <c r="Z104" s="132"/>
      <c r="AA104" s="132">
        <f t="shared" si="63"/>
        <v>0</v>
      </c>
      <c r="AB104" s="43" t="str">
        <f t="shared" si="61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384" t="s">
        <v>200</v>
      </c>
      <c r="P105" s="123"/>
      <c r="Q105" s="112"/>
      <c r="R105" s="112"/>
      <c r="S105" s="77"/>
      <c r="T105" s="77"/>
      <c r="U105" s="70"/>
      <c r="V105" s="70"/>
      <c r="W105" s="77"/>
      <c r="X105" s="123"/>
      <c r="Y105" s="123"/>
      <c r="Z105" s="123"/>
      <c r="AA105" s="123"/>
      <c r="AB105" s="135"/>
    </row>
    <row r="106" spans="1:28" ht="35.25" customHeight="1" x14ac:dyDescent="0.2">
      <c r="A106" s="41">
        <v>4</v>
      </c>
      <c r="B106" s="458">
        <v>9105.0303000000004</v>
      </c>
      <c r="C106" s="459"/>
      <c r="D106" s="94"/>
      <c r="E106" s="94" t="str">
        <f t="shared" ref="E106:E109" si="64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132"/>
      <c r="Y106" s="132">
        <f t="shared" ref="Y106:Y109" si="65">X106*W106</f>
        <v>0</v>
      </c>
      <c r="Z106" s="132"/>
      <c r="AA106" s="132">
        <f>Z106*W106</f>
        <v>0</v>
      </c>
      <c r="AB106" s="43" t="str">
        <f t="shared" ref="AB106:AB109" si="66">IF($W$10="","",VLOOKUP($W$10,PERSONAL,2,FALSE))</f>
        <v/>
      </c>
    </row>
    <row r="107" spans="1:28" ht="35.25" customHeight="1" x14ac:dyDescent="0.2">
      <c r="A107" s="41">
        <v>5</v>
      </c>
      <c r="B107" s="458">
        <v>9105.0303000000004</v>
      </c>
      <c r="C107" s="459"/>
      <c r="D107" s="94"/>
      <c r="E107" s="94" t="str">
        <f t="shared" si="64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si="65"/>
        <v>0</v>
      </c>
      <c r="Z107" s="132"/>
      <c r="AA107" s="132">
        <f t="shared" ref="AA107:AA109" si="67">Z107*W107</f>
        <v>0</v>
      </c>
      <c r="AB107" s="43" t="str">
        <f t="shared" si="66"/>
        <v/>
      </c>
    </row>
    <row r="108" spans="1:28" ht="35.25" customHeight="1" x14ac:dyDescent="0.2">
      <c r="A108" s="41">
        <v>6</v>
      </c>
      <c r="B108" s="458">
        <v>9105.0303000000004</v>
      </c>
      <c r="C108" s="459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si="67"/>
        <v>0</v>
      </c>
      <c r="AB108" s="43" t="str">
        <f t="shared" si="66"/>
        <v/>
      </c>
    </row>
    <row r="109" spans="1:28" ht="35.25" customHeight="1" x14ac:dyDescent="0.2">
      <c r="A109" s="41">
        <v>7</v>
      </c>
      <c r="B109" s="458">
        <v>9105.0303000000004</v>
      </c>
      <c r="C109" s="459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29.25" customHeight="1" x14ac:dyDescent="0.2">
      <c r="A110" s="72"/>
      <c r="B110" s="74"/>
      <c r="C110" s="74"/>
      <c r="D110" s="101"/>
      <c r="E110" s="71"/>
      <c r="F110" s="71"/>
      <c r="G110" s="71"/>
      <c r="H110" s="109"/>
      <c r="I110" s="91"/>
      <c r="J110" s="109"/>
      <c r="K110" s="109"/>
      <c r="L110" s="71"/>
      <c r="M110" s="71"/>
      <c r="N110" s="126"/>
      <c r="O110" s="384" t="s">
        <v>136</v>
      </c>
      <c r="P110" s="126"/>
      <c r="Q110" s="113"/>
      <c r="R110" s="113"/>
      <c r="S110" s="78"/>
      <c r="T110" s="78"/>
      <c r="U110" s="71"/>
      <c r="V110" s="71"/>
      <c r="W110" s="78"/>
      <c r="X110" s="126"/>
      <c r="Y110" s="126"/>
      <c r="Z110" s="126"/>
      <c r="AA110" s="126"/>
      <c r="AB110" s="136"/>
    </row>
    <row r="111" spans="1:28" ht="34.5" customHeight="1" x14ac:dyDescent="0.2">
      <c r="A111" s="41">
        <v>8</v>
      </c>
      <c r="B111" s="457"/>
      <c r="C111" s="456"/>
      <c r="D111" s="94"/>
      <c r="E111" s="94" t="str">
        <f t="shared" ref="E111:E113" si="68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132"/>
      <c r="Y111" s="132">
        <f t="shared" ref="Y111:Y113" si="69">X111*W111</f>
        <v>0</v>
      </c>
      <c r="Z111" s="132"/>
      <c r="AA111" s="132">
        <f t="shared" ref="AA111:AA113" si="70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57"/>
      <c r="C112" s="456"/>
      <c r="D112" s="94"/>
      <c r="E112" s="94" t="str">
        <f t="shared" si="68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si="69"/>
        <v>0</v>
      </c>
      <c r="Z112" s="132"/>
      <c r="AA112" s="132">
        <f t="shared" si="70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57"/>
      <c r="C113" s="456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1"/>
      <c r="E114" s="71"/>
      <c r="F114" s="71"/>
      <c r="G114" s="71"/>
      <c r="H114" s="109"/>
      <c r="I114" s="91"/>
      <c r="J114" s="109"/>
      <c r="K114" s="109"/>
      <c r="L114" s="71"/>
      <c r="M114" s="71"/>
      <c r="N114" s="126"/>
      <c r="O114" s="384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126"/>
      <c r="Y114" s="126"/>
      <c r="Z114" s="126"/>
      <c r="AA114" s="126"/>
      <c r="AB114" s="136"/>
    </row>
    <row r="115" spans="1:28" ht="31.5" customHeight="1" x14ac:dyDescent="0.2">
      <c r="A115" s="41">
        <v>11</v>
      </c>
      <c r="B115" s="455"/>
      <c r="C115" s="456"/>
      <c r="D115" s="94"/>
      <c r="E115" s="94" t="str">
        <f t="shared" ref="E115:E117" si="71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132"/>
      <c r="Y115" s="132">
        <f t="shared" ref="Y115:Y117" si="72">X115*W115</f>
        <v>0</v>
      </c>
      <c r="Z115" s="132"/>
      <c r="AA115" s="132">
        <f t="shared" ref="AA115:AA117" si="73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55"/>
      <c r="C116" s="456"/>
      <c r="D116" s="94"/>
      <c r="E116" s="94" t="str">
        <f t="shared" si="71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si="72"/>
        <v>0</v>
      </c>
      <c r="Z116" s="132"/>
      <c r="AA116" s="132">
        <f t="shared" si="73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55"/>
      <c r="C117" s="456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1"/>
      <c r="E118" s="71"/>
      <c r="F118" s="71"/>
      <c r="G118" s="71"/>
      <c r="H118" s="109"/>
      <c r="I118" s="91"/>
      <c r="J118" s="109"/>
      <c r="K118" s="109"/>
      <c r="L118" s="71"/>
      <c r="M118" s="71"/>
      <c r="N118" s="126"/>
      <c r="O118" s="384" t="s">
        <v>135</v>
      </c>
      <c r="P118" s="126"/>
      <c r="Q118" s="113"/>
      <c r="R118" s="113"/>
      <c r="S118" s="78"/>
      <c r="T118" s="78"/>
      <c r="U118" s="71"/>
      <c r="V118" s="71"/>
      <c r="W118" s="78"/>
      <c r="X118" s="126"/>
      <c r="Y118" s="126"/>
      <c r="Z118" s="126"/>
      <c r="AA118" s="126"/>
      <c r="AB118" s="136"/>
    </row>
    <row r="119" spans="1:28" ht="33.75" customHeight="1" x14ac:dyDescent="0.2">
      <c r="A119" s="41">
        <v>14</v>
      </c>
      <c r="B119" s="455" t="s">
        <v>201</v>
      </c>
      <c r="C119" s="456"/>
      <c r="D119" s="94"/>
      <c r="E119" s="94" t="str">
        <f t="shared" ref="E119:E120" si="74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132"/>
      <c r="Y119" s="132">
        <f t="shared" ref="Y119:Y120" si="75">X119*W119</f>
        <v>0</v>
      </c>
      <c r="Z119" s="132"/>
      <c r="AA119" s="132">
        <f t="shared" ref="AA119:AA120" si="76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55" t="s">
        <v>201</v>
      </c>
      <c r="C120" s="456"/>
      <c r="D120" s="94"/>
      <c r="E120" s="94" t="str">
        <f t="shared" si="74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si="75"/>
        <v>0</v>
      </c>
      <c r="Z120" s="132"/>
      <c r="AA120" s="132">
        <f t="shared" si="76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384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123"/>
      <c r="Y121" s="123"/>
      <c r="Z121" s="123"/>
      <c r="AA121" s="123"/>
      <c r="AB121" s="135"/>
    </row>
    <row r="122" spans="1:28" ht="33.75" customHeight="1" x14ac:dyDescent="0.2">
      <c r="A122" s="41">
        <v>16</v>
      </c>
      <c r="B122" s="455" t="s">
        <v>201</v>
      </c>
      <c r="C122" s="456"/>
      <c r="D122" s="94"/>
      <c r="E122" s="94" t="str">
        <f t="shared" ref="E122:E124" si="77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132"/>
      <c r="Y122" s="132">
        <f t="shared" ref="Y122:Y124" si="78">X122*W122</f>
        <v>0</v>
      </c>
      <c r="Z122" s="132"/>
      <c r="AA122" s="132">
        <f t="shared" ref="AA122:AA124" si="79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55" t="s">
        <v>201</v>
      </c>
      <c r="C123" s="456"/>
      <c r="D123" s="94"/>
      <c r="E123" s="94" t="str">
        <f t="shared" si="77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si="78"/>
        <v>0</v>
      </c>
      <c r="Z123" s="132"/>
      <c r="AA123" s="132">
        <f t="shared" si="79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55" t="s">
        <v>201</v>
      </c>
      <c r="C124" s="456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11.25" customHeight="1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33"/>
      <c r="Y125" s="133"/>
      <c r="Z125" s="133"/>
      <c r="AA125" s="133"/>
      <c r="AB125" s="137"/>
    </row>
    <row r="126" spans="1:28" ht="10.5" customHeight="1" x14ac:dyDescent="0.2">
      <c r="A126" s="6" t="s">
        <v>9660</v>
      </c>
      <c r="B126" s="93" t="s">
        <v>9661</v>
      </c>
      <c r="C126" s="7"/>
      <c r="D126" s="103"/>
      <c r="E126" s="8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28"/>
      <c r="Y126" s="128"/>
      <c r="Z126" s="128"/>
      <c r="AA126" s="128"/>
    </row>
    <row r="127" spans="1:28" ht="10.5" customHeight="1" x14ac:dyDescent="0.2">
      <c r="A127" s="6"/>
      <c r="B127" s="44" t="s">
        <v>9658</v>
      </c>
      <c r="C127" s="44"/>
      <c r="D127" s="37"/>
      <c r="E127" s="37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9.75" customHeight="1" x14ac:dyDescent="0.2">
      <c r="A128" s="6"/>
      <c r="B128" s="44" t="s">
        <v>123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4.25" customHeight="1" x14ac:dyDescent="0.2">
      <c r="A129" s="7"/>
      <c r="B129" s="44" t="s">
        <v>9659</v>
      </c>
      <c r="C129" s="44"/>
      <c r="D129" s="103"/>
      <c r="E129" s="8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28"/>
      <c r="Y129" s="128"/>
      <c r="Z129" s="128"/>
      <c r="AA129" s="128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384" t="s">
        <v>134</v>
      </c>
      <c r="P130" s="123"/>
      <c r="Q130" s="112"/>
      <c r="R130" s="112"/>
      <c r="S130" s="77"/>
      <c r="T130" s="77"/>
      <c r="U130" s="70"/>
      <c r="V130" s="70"/>
      <c r="W130" s="70"/>
      <c r="X130" s="123"/>
      <c r="Y130" s="123"/>
      <c r="Z130" s="123"/>
      <c r="AA130" s="123"/>
      <c r="AB130" s="135"/>
    </row>
    <row r="131" spans="1:28" ht="36.75" customHeight="1" x14ac:dyDescent="0.2">
      <c r="A131" s="41">
        <v>1</v>
      </c>
      <c r="B131" s="457"/>
      <c r="C131" s="456"/>
      <c r="D131" s="94"/>
      <c r="E131" s="94" t="str">
        <f t="shared" ref="E131:E133" si="80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132"/>
      <c r="Y131" s="132">
        <f>X131*W131</f>
        <v>0</v>
      </c>
      <c r="Z131" s="132"/>
      <c r="AA131" s="132">
        <f>Z131*W131</f>
        <v>0</v>
      </c>
      <c r="AB131" s="43" t="str">
        <f t="shared" ref="AB131:AB133" si="81">IF($W$10="","",VLOOKUP($W$10,PERSONAL,2,FALSE))</f>
        <v/>
      </c>
    </row>
    <row r="132" spans="1:28" ht="36" customHeight="1" x14ac:dyDescent="0.2">
      <c r="A132" s="41">
        <v>2</v>
      </c>
      <c r="B132" s="457"/>
      <c r="C132" s="456"/>
      <c r="D132" s="94"/>
      <c r="E132" s="94" t="str">
        <f t="shared" si="80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 t="shared" ref="Y132:Y133" si="82">X132*W132</f>
        <v>0</v>
      </c>
      <c r="Z132" s="132"/>
      <c r="AA132" s="132">
        <f t="shared" ref="AA132:AA133" si="83">Z132*W132</f>
        <v>0</v>
      </c>
      <c r="AB132" s="43" t="str">
        <f t="shared" si="81"/>
        <v/>
      </c>
    </row>
    <row r="133" spans="1:28" ht="36" customHeight="1" x14ac:dyDescent="0.2">
      <c r="A133" s="41">
        <v>3</v>
      </c>
      <c r="B133" s="457"/>
      <c r="C133" s="456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si="82"/>
        <v>0</v>
      </c>
      <c r="Z133" s="132"/>
      <c r="AA133" s="132">
        <f t="shared" si="83"/>
        <v>0</v>
      </c>
      <c r="AB133" s="43" t="str">
        <f t="shared" si="81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384" t="s">
        <v>200</v>
      </c>
      <c r="P134" s="123"/>
      <c r="Q134" s="112"/>
      <c r="R134" s="112"/>
      <c r="S134" s="77"/>
      <c r="T134" s="77"/>
      <c r="U134" s="70"/>
      <c r="V134" s="70"/>
      <c r="W134" s="77"/>
      <c r="X134" s="123"/>
      <c r="Y134" s="123"/>
      <c r="Z134" s="123"/>
      <c r="AA134" s="123"/>
      <c r="AB134" s="135"/>
    </row>
    <row r="135" spans="1:28" ht="35.25" customHeight="1" x14ac:dyDescent="0.2">
      <c r="A135" s="41">
        <v>4</v>
      </c>
      <c r="B135" s="458">
        <v>9105.0303000000004</v>
      </c>
      <c r="C135" s="459"/>
      <c r="D135" s="94"/>
      <c r="E135" s="94" t="str">
        <f t="shared" ref="E135:E138" si="84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132"/>
      <c r="Y135" s="132">
        <f t="shared" ref="Y135:Y138" si="85">X135*W135</f>
        <v>0</v>
      </c>
      <c r="Z135" s="132"/>
      <c r="AA135" s="132">
        <f>Z135*W135</f>
        <v>0</v>
      </c>
      <c r="AB135" s="43" t="str">
        <f t="shared" ref="AB135:AB138" si="86">IF($W$10="","",VLOOKUP($W$10,PERSONAL,2,FALSE))</f>
        <v/>
      </c>
    </row>
    <row r="136" spans="1:28" ht="35.25" customHeight="1" x14ac:dyDescent="0.2">
      <c r="A136" s="41">
        <v>5</v>
      </c>
      <c r="B136" s="458">
        <v>9105.0303000000004</v>
      </c>
      <c r="C136" s="459"/>
      <c r="D136" s="94"/>
      <c r="E136" s="94" t="str">
        <f t="shared" si="84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si="85"/>
        <v>0</v>
      </c>
      <c r="Z136" s="132"/>
      <c r="AA136" s="132">
        <f t="shared" ref="AA136:AA138" si="87">Z136*W136</f>
        <v>0</v>
      </c>
      <c r="AB136" s="43" t="str">
        <f t="shared" si="86"/>
        <v/>
      </c>
    </row>
    <row r="137" spans="1:28" ht="35.25" customHeight="1" x14ac:dyDescent="0.2">
      <c r="A137" s="41">
        <v>6</v>
      </c>
      <c r="B137" s="458">
        <v>9105.0303000000004</v>
      </c>
      <c r="C137" s="459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si="87"/>
        <v>0</v>
      </c>
      <c r="AB137" s="43" t="str">
        <f t="shared" si="86"/>
        <v/>
      </c>
    </row>
    <row r="138" spans="1:28" ht="35.25" customHeight="1" x14ac:dyDescent="0.2">
      <c r="A138" s="41">
        <v>7</v>
      </c>
      <c r="B138" s="458">
        <v>9105.0303000000004</v>
      </c>
      <c r="C138" s="459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29.25" customHeight="1" x14ac:dyDescent="0.2">
      <c r="A139" s="72"/>
      <c r="B139" s="74"/>
      <c r="C139" s="74"/>
      <c r="D139" s="101"/>
      <c r="E139" s="71"/>
      <c r="F139" s="71"/>
      <c r="G139" s="71"/>
      <c r="H139" s="109"/>
      <c r="I139" s="91"/>
      <c r="J139" s="109"/>
      <c r="K139" s="109"/>
      <c r="L139" s="71"/>
      <c r="M139" s="71"/>
      <c r="N139" s="126"/>
      <c r="O139" s="384" t="s">
        <v>136</v>
      </c>
      <c r="P139" s="126"/>
      <c r="Q139" s="113"/>
      <c r="R139" s="113"/>
      <c r="S139" s="78"/>
      <c r="T139" s="78"/>
      <c r="U139" s="71"/>
      <c r="V139" s="71"/>
      <c r="W139" s="78"/>
      <c r="X139" s="126"/>
      <c r="Y139" s="126"/>
      <c r="Z139" s="126"/>
      <c r="AA139" s="126"/>
      <c r="AB139" s="136"/>
    </row>
    <row r="140" spans="1:28" ht="34.5" customHeight="1" x14ac:dyDescent="0.2">
      <c r="A140" s="41">
        <v>8</v>
      </c>
      <c r="B140" s="457"/>
      <c r="C140" s="456"/>
      <c r="D140" s="94"/>
      <c r="E140" s="94" t="str">
        <f t="shared" ref="E140:E142" si="88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132"/>
      <c r="Y140" s="132">
        <f t="shared" ref="Y140:Y142" si="89">X140*W140</f>
        <v>0</v>
      </c>
      <c r="Z140" s="132"/>
      <c r="AA140" s="132">
        <f t="shared" ref="AA140:AA142" si="90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57"/>
      <c r="C141" s="456"/>
      <c r="D141" s="94"/>
      <c r="E141" s="94" t="str">
        <f t="shared" si="88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si="89"/>
        <v>0</v>
      </c>
      <c r="Z141" s="132"/>
      <c r="AA141" s="132">
        <f t="shared" si="90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57"/>
      <c r="C142" s="456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1"/>
      <c r="E143" s="71"/>
      <c r="F143" s="71"/>
      <c r="G143" s="71"/>
      <c r="H143" s="109"/>
      <c r="I143" s="91"/>
      <c r="J143" s="109"/>
      <c r="K143" s="109"/>
      <c r="L143" s="71"/>
      <c r="M143" s="71"/>
      <c r="N143" s="126"/>
      <c r="O143" s="384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126"/>
      <c r="Y143" s="126"/>
      <c r="Z143" s="126"/>
      <c r="AA143" s="126"/>
      <c r="AB143" s="136"/>
    </row>
    <row r="144" spans="1:28" ht="31.5" customHeight="1" x14ac:dyDescent="0.2">
      <c r="A144" s="41">
        <v>11</v>
      </c>
      <c r="B144" s="455"/>
      <c r="C144" s="456"/>
      <c r="D144" s="94"/>
      <c r="E144" s="94" t="str">
        <f t="shared" ref="E144:E146" si="91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132"/>
      <c r="Y144" s="132">
        <f t="shared" ref="Y144:Y146" si="92">X144*W144</f>
        <v>0</v>
      </c>
      <c r="Z144" s="132"/>
      <c r="AA144" s="132">
        <f t="shared" ref="AA144:AA146" si="93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55"/>
      <c r="C145" s="456"/>
      <c r="D145" s="94"/>
      <c r="E145" s="94" t="str">
        <f t="shared" si="91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si="92"/>
        <v>0</v>
      </c>
      <c r="Z145" s="132"/>
      <c r="AA145" s="132">
        <f t="shared" si="93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55"/>
      <c r="C146" s="456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1"/>
      <c r="E147" s="71"/>
      <c r="F147" s="71"/>
      <c r="G147" s="71"/>
      <c r="H147" s="109"/>
      <c r="I147" s="91"/>
      <c r="J147" s="109"/>
      <c r="K147" s="109"/>
      <c r="L147" s="71"/>
      <c r="M147" s="71"/>
      <c r="N147" s="126"/>
      <c r="O147" s="384" t="s">
        <v>135</v>
      </c>
      <c r="P147" s="126"/>
      <c r="Q147" s="113"/>
      <c r="R147" s="113"/>
      <c r="S147" s="78"/>
      <c r="T147" s="78"/>
      <c r="U147" s="71"/>
      <c r="V147" s="71"/>
      <c r="W147" s="78"/>
      <c r="X147" s="126"/>
      <c r="Y147" s="126"/>
      <c r="Z147" s="126"/>
      <c r="AA147" s="126"/>
      <c r="AB147" s="136"/>
    </row>
    <row r="148" spans="1:28" ht="33.75" customHeight="1" x14ac:dyDescent="0.2">
      <c r="A148" s="41">
        <v>14</v>
      </c>
      <c r="B148" s="455" t="s">
        <v>201</v>
      </c>
      <c r="C148" s="456"/>
      <c r="D148" s="94"/>
      <c r="E148" s="94" t="str">
        <f t="shared" ref="E148:E149" si="94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132"/>
      <c r="Y148" s="132">
        <f t="shared" ref="Y148:Y149" si="95">X148*W148</f>
        <v>0</v>
      </c>
      <c r="Z148" s="132"/>
      <c r="AA148" s="132">
        <f t="shared" ref="AA148:AA149" si="96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55" t="s">
        <v>201</v>
      </c>
      <c r="C149" s="456"/>
      <c r="D149" s="94"/>
      <c r="E149" s="94" t="str">
        <f t="shared" si="94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si="95"/>
        <v>0</v>
      </c>
      <c r="Z149" s="132"/>
      <c r="AA149" s="132">
        <f t="shared" si="96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384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123"/>
      <c r="Y150" s="123"/>
      <c r="Z150" s="123"/>
      <c r="AA150" s="123"/>
      <c r="AB150" s="135"/>
    </row>
    <row r="151" spans="1:28" ht="33.75" customHeight="1" x14ac:dyDescent="0.2">
      <c r="A151" s="41">
        <v>16</v>
      </c>
      <c r="B151" s="455" t="s">
        <v>201</v>
      </c>
      <c r="C151" s="456"/>
      <c r="D151" s="94"/>
      <c r="E151" s="94" t="str">
        <f t="shared" ref="E151:E153" si="97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132"/>
      <c r="Y151" s="132">
        <f t="shared" ref="Y151:Y153" si="98">X151*W151</f>
        <v>0</v>
      </c>
      <c r="Z151" s="132"/>
      <c r="AA151" s="132">
        <f t="shared" ref="AA151:AA153" si="99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55" t="s">
        <v>201</v>
      </c>
      <c r="C152" s="456"/>
      <c r="D152" s="94"/>
      <c r="E152" s="94" t="str">
        <f t="shared" si="97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si="98"/>
        <v>0</v>
      </c>
      <c r="Z152" s="132"/>
      <c r="AA152" s="132">
        <f t="shared" si="99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55" t="s">
        <v>201</v>
      </c>
      <c r="C153" s="456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11.25" customHeight="1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33"/>
      <c r="Y154" s="133"/>
      <c r="Z154" s="133"/>
      <c r="AA154" s="133"/>
      <c r="AB154" s="137"/>
    </row>
    <row r="155" spans="1:28" ht="10.5" customHeight="1" x14ac:dyDescent="0.2">
      <c r="A155" s="6" t="s">
        <v>9660</v>
      </c>
      <c r="B155" s="93" t="s">
        <v>9661</v>
      </c>
      <c r="C155" s="7"/>
      <c r="D155" s="103"/>
      <c r="E155" s="8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28"/>
      <c r="Y155" s="128"/>
      <c r="Z155" s="128"/>
      <c r="AA155" s="128"/>
    </row>
    <row r="156" spans="1:28" ht="10.5" customHeight="1" x14ac:dyDescent="0.2">
      <c r="A156" s="6"/>
      <c r="B156" s="44" t="s">
        <v>9658</v>
      </c>
      <c r="C156" s="44"/>
      <c r="D156" s="37"/>
      <c r="E156" s="37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9.75" customHeight="1" x14ac:dyDescent="0.2">
      <c r="A157" s="6"/>
      <c r="B157" s="44" t="s">
        <v>123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4.25" customHeight="1" x14ac:dyDescent="0.2">
      <c r="A158" s="7"/>
      <c r="B158" s="44" t="s">
        <v>9659</v>
      </c>
      <c r="C158" s="44"/>
      <c r="D158" s="103"/>
      <c r="E158" s="8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28"/>
      <c r="Y158" s="128"/>
      <c r="Z158" s="128"/>
      <c r="AA158" s="128"/>
    </row>
  </sheetData>
  <autoFilter ref="A15:AB153"/>
  <dataConsolidate/>
  <mergeCells count="127">
    <mergeCell ref="A1:AB1"/>
    <mergeCell ref="A2:AB2"/>
    <mergeCell ref="A3:AB3"/>
    <mergeCell ref="W4:Z4"/>
    <mergeCell ref="C5:K5"/>
    <mergeCell ref="W5:Z5"/>
    <mergeCell ref="Z12:AA12"/>
    <mergeCell ref="AB12:AB14"/>
    <mergeCell ref="Y13:Y14"/>
    <mergeCell ref="Z13:Z14"/>
    <mergeCell ref="AA13:AA14"/>
    <mergeCell ref="W6:Z6"/>
    <mergeCell ref="W7:Z7"/>
    <mergeCell ref="W10:Z10"/>
    <mergeCell ref="A12:A14"/>
    <mergeCell ref="B12:C14"/>
    <mergeCell ref="D12:D14"/>
    <mergeCell ref="E12:E14"/>
    <mergeCell ref="F12:F14"/>
    <mergeCell ref="G12:K12"/>
    <mergeCell ref="L12:T12"/>
    <mergeCell ref="S13:S14"/>
    <mergeCell ref="T13:T14"/>
    <mergeCell ref="X13:X14"/>
    <mergeCell ref="X12:Y12"/>
    <mergeCell ref="B16:C16"/>
    <mergeCell ref="B17:C17"/>
    <mergeCell ref="B18:C18"/>
    <mergeCell ref="B20:C20"/>
    <mergeCell ref="B21:C21"/>
    <mergeCell ref="B22:C22"/>
    <mergeCell ref="N13:P13"/>
    <mergeCell ref="Q13:Q14"/>
    <mergeCell ref="R13:R14"/>
    <mergeCell ref="G13:G14"/>
    <mergeCell ref="H13:I13"/>
    <mergeCell ref="J13:J14"/>
    <mergeCell ref="K13:K14"/>
    <mergeCell ref="L13:L14"/>
    <mergeCell ref="M13:M14"/>
    <mergeCell ref="U12:U14"/>
    <mergeCell ref="V12:V14"/>
    <mergeCell ref="W12:W14"/>
    <mergeCell ref="B31:C31"/>
    <mergeCell ref="B33:C33"/>
    <mergeCell ref="B34:C34"/>
    <mergeCell ref="B36:C36"/>
    <mergeCell ref="B37:C37"/>
    <mergeCell ref="B38:C38"/>
    <mergeCell ref="B23:C23"/>
    <mergeCell ref="B25:C25"/>
    <mergeCell ref="B26:C26"/>
    <mergeCell ref="B27:C27"/>
    <mergeCell ref="B29:C29"/>
    <mergeCell ref="B30:C30"/>
    <mergeCell ref="B52:C52"/>
    <mergeCell ref="B54:C54"/>
    <mergeCell ref="B55:C55"/>
    <mergeCell ref="B56:C56"/>
    <mergeCell ref="B58:C58"/>
    <mergeCell ref="B59:C59"/>
    <mergeCell ref="B45:C45"/>
    <mergeCell ref="B46:C46"/>
    <mergeCell ref="B47:C47"/>
    <mergeCell ref="B49:C49"/>
    <mergeCell ref="B50:C50"/>
    <mergeCell ref="B51:C51"/>
    <mergeCell ref="B73:C73"/>
    <mergeCell ref="B74:C74"/>
    <mergeCell ref="B75:C75"/>
    <mergeCell ref="B77:C77"/>
    <mergeCell ref="B78:C78"/>
    <mergeCell ref="B79:C79"/>
    <mergeCell ref="B60:C60"/>
    <mergeCell ref="B62:C62"/>
    <mergeCell ref="B63:C63"/>
    <mergeCell ref="B65:C65"/>
    <mergeCell ref="B66:C66"/>
    <mergeCell ref="B67:C67"/>
    <mergeCell ref="B88:C88"/>
    <mergeCell ref="B90:C90"/>
    <mergeCell ref="B91:C91"/>
    <mergeCell ref="B93:C93"/>
    <mergeCell ref="B94:C94"/>
    <mergeCell ref="B95:C95"/>
    <mergeCell ref="B80:C80"/>
    <mergeCell ref="B82:C82"/>
    <mergeCell ref="B83:C83"/>
    <mergeCell ref="B84:C84"/>
    <mergeCell ref="B86:C86"/>
    <mergeCell ref="B87:C87"/>
    <mergeCell ref="B109:C109"/>
    <mergeCell ref="B111:C111"/>
    <mergeCell ref="B112:C112"/>
    <mergeCell ref="B113:C113"/>
    <mergeCell ref="B115:C115"/>
    <mergeCell ref="B116:C116"/>
    <mergeCell ref="B102:C102"/>
    <mergeCell ref="B103:C103"/>
    <mergeCell ref="B104:C104"/>
    <mergeCell ref="B106:C106"/>
    <mergeCell ref="B107:C107"/>
    <mergeCell ref="B108:C108"/>
    <mergeCell ref="B131:C131"/>
    <mergeCell ref="B132:C132"/>
    <mergeCell ref="B133:C133"/>
    <mergeCell ref="B135:C135"/>
    <mergeCell ref="B136:C136"/>
    <mergeCell ref="B137:C137"/>
    <mergeCell ref="B117:C117"/>
    <mergeCell ref="B119:C119"/>
    <mergeCell ref="B120:C120"/>
    <mergeCell ref="B122:C122"/>
    <mergeCell ref="B123:C123"/>
    <mergeCell ref="B124:C124"/>
    <mergeCell ref="B146:C146"/>
    <mergeCell ref="B148:C148"/>
    <mergeCell ref="B149:C149"/>
    <mergeCell ref="B151:C151"/>
    <mergeCell ref="B152:C152"/>
    <mergeCell ref="B153:C153"/>
    <mergeCell ref="B138:C138"/>
    <mergeCell ref="B140:C140"/>
    <mergeCell ref="B141:C141"/>
    <mergeCell ref="B142:C142"/>
    <mergeCell ref="B144:C144"/>
    <mergeCell ref="B145:C145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 F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1" max="27" man="1"/>
    <brk id="100" max="27" man="1"/>
    <brk id="129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'CATALOGO SBN'!$F$32:$F$37</xm:f>
          </x14:formula1>
          <xm:sqref>V135:V138 V140:V142 V144:V146 V148:V149 V151:V153 V131:V133 V49:V52 V54:V56 V58:V60 V62:V63 V65:V67 V45:V47 V20:V23 V25:V27 V29:V31 V33:V34 V36:V38 V16:V18 V106:V109 V111:V113 V115:V117 V119:V120 V122:V124 V102:V104 V77:V80 V82:V84 V86:V88 V90:V91 V93:V95 V73:V75</xm:sqref>
        </x14:dataValidation>
        <x14:dataValidation type="list" allowBlank="1" showInputMessage="1" showErrorMessage="1">
          <x14:formula1>
            <xm:f>'CATALOGO SBN'!$F$4:$F$12</xm:f>
          </x14:formula1>
          <xm:sqref>H73:H75 H77:H80 H82:H84 H86:H88 H90:H91 H93:H95 H102:H104 H106:H109 H111:H113 H115:H117 H119:H120 H122:H124 H16:H18 H20:H23 H25:H27 H29:H31 H33:H34 H36:H38 H45:H47 H49:H52 H54:H56 H58:H60 H62:H63 H65:H67 H131:H133 H135:H138 H140:H142 H144:H146 H148:H149 H151:H153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K73:K75 K77:K80 K82:K84 K86:K88 K90:K91 K93:K95 K102:K104 K106:K109 K111:K113 K115:K117 K119:K120 K122:K124 K131:K133 K135:K138 K140:K142 K144:K146 K148:K149 K151:K153</xm:sqref>
        </x14:dataValidation>
        <x14:dataValidation type="list" allowBlank="1" showInputMessage="1" showErrorMessage="1">
          <x14:formula1>
            <xm:f>'CATALOGO SBN'!$H$3:$H$71</xm:f>
          </x14:formula1>
          <xm:sqref>J151:J153 J148:J149 J144:J146 J140:J142 J135:J138 J131:J133 J122:J124 J119:J120 J115:J117 J111:J113 J106:J109 J102:J104 J93:J95 J90:J91 J86:J88 J82:J84 J77:J80 J73:J75 J65:J67 J62:J63 J58:J60 J54:J56 J49:J52 J45:J47 J36:J38 J33:J34 J29:J31 J25:J27 J20:J23 J16:J18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990"/>
  <sheetViews>
    <sheetView zoomScaleNormal="100" workbookViewId="0">
      <selection activeCell="D5" sqref="D5"/>
    </sheetView>
  </sheetViews>
  <sheetFormatPr baseColWidth="10" defaultRowHeight="12.75" x14ac:dyDescent="0.2"/>
  <cols>
    <col min="1" max="1" width="7.7109375" style="238" customWidth="1"/>
    <col min="2" max="2" width="7.7109375" style="238" hidden="1" customWidth="1"/>
    <col min="3" max="3" width="57.7109375" style="250" hidden="1" customWidth="1"/>
    <col min="4" max="4" width="52.5703125" style="250" customWidth="1"/>
    <col min="5" max="5" width="5" style="54" customWidth="1"/>
    <col min="6" max="6" width="16.5703125" style="54" customWidth="1"/>
    <col min="7" max="7" width="14.140625" style="54" customWidth="1"/>
    <col min="8" max="8" width="2.140625" style="54" customWidth="1"/>
    <col min="9" max="9" width="21.5703125" style="54" customWidth="1"/>
    <col min="10" max="10" width="1.5703125" style="54" customWidth="1"/>
    <col min="11" max="11" width="13.28515625" style="54" customWidth="1"/>
    <col min="12" max="12" width="1.42578125" style="54" customWidth="1"/>
    <col min="13" max="13" width="7.85546875" style="54" customWidth="1"/>
    <col min="14" max="14" width="31.28515625" style="54" customWidth="1"/>
    <col min="15" max="15" width="94.28515625" style="54" customWidth="1"/>
    <col min="16" max="16384" width="11.42578125" style="54"/>
  </cols>
  <sheetData>
    <row r="1" spans="1:15" ht="18.75" x14ac:dyDescent="0.25">
      <c r="A1" s="473" t="s">
        <v>9781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</row>
    <row r="2" spans="1:15" x14ac:dyDescent="0.2">
      <c r="A2" s="251"/>
      <c r="B2" s="251"/>
      <c r="C2" s="252"/>
      <c r="D2" s="252"/>
    </row>
    <row r="3" spans="1:15" ht="25.5" x14ac:dyDescent="0.2">
      <c r="A3" s="255" t="s">
        <v>9752</v>
      </c>
      <c r="B3" s="256" t="s">
        <v>9751</v>
      </c>
      <c r="C3" s="225"/>
      <c r="D3" s="225"/>
      <c r="F3" s="223"/>
      <c r="G3" s="223"/>
      <c r="I3" s="224" t="s">
        <v>9753</v>
      </c>
      <c r="K3" s="225" t="s">
        <v>24</v>
      </c>
      <c r="M3" s="226" t="s">
        <v>10467</v>
      </c>
      <c r="N3" s="227" t="s">
        <v>10468</v>
      </c>
      <c r="O3" s="228" t="s">
        <v>10469</v>
      </c>
    </row>
    <row r="4" spans="1:15" x14ac:dyDescent="0.2">
      <c r="A4" s="253"/>
      <c r="B4" s="253"/>
      <c r="C4" s="254"/>
      <c r="D4" s="254"/>
      <c r="F4" s="230"/>
      <c r="G4" s="231"/>
      <c r="I4" s="230"/>
      <c r="K4" s="232"/>
      <c r="M4" s="233"/>
      <c r="N4" s="234"/>
      <c r="O4" s="232"/>
    </row>
    <row r="5" spans="1:15" x14ac:dyDescent="0.2">
      <c r="A5" s="229" t="s">
        <v>10470</v>
      </c>
      <c r="B5" s="229"/>
      <c r="C5" s="235" t="s">
        <v>10471</v>
      </c>
      <c r="D5" s="235" t="str">
        <f>CONCATENATE(A5," ",B5," ","",C5)</f>
        <v>000  Generalidades</v>
      </c>
      <c r="F5" s="232" t="s">
        <v>9743</v>
      </c>
      <c r="G5" s="476" t="s">
        <v>9757</v>
      </c>
      <c r="I5" s="236" t="s">
        <v>9732</v>
      </c>
      <c r="K5" s="232" t="s">
        <v>9748</v>
      </c>
      <c r="M5" s="233" t="s">
        <v>10470</v>
      </c>
      <c r="N5" s="237" t="s">
        <v>10472</v>
      </c>
      <c r="O5" s="232" t="s">
        <v>10473</v>
      </c>
    </row>
    <row r="6" spans="1:15" x14ac:dyDescent="0.2">
      <c r="B6" s="229" t="s">
        <v>10474</v>
      </c>
      <c r="C6" s="235" t="s">
        <v>10475</v>
      </c>
      <c r="D6" s="235" t="str">
        <f t="shared" ref="D6:D69" si="0">CONCATENATE(A6," ",B6," ","",C6)</f>
        <v xml:space="preserve"> 001 Conocimientos</v>
      </c>
      <c r="F6" s="232" t="s">
        <v>13630</v>
      </c>
      <c r="G6" s="476"/>
      <c r="I6" s="232" t="s">
        <v>10476</v>
      </c>
      <c r="K6" s="232" t="s">
        <v>158</v>
      </c>
      <c r="M6" s="233" t="s">
        <v>10477</v>
      </c>
      <c r="N6" s="237" t="s">
        <v>10478</v>
      </c>
      <c r="O6" s="239" t="s">
        <v>10479</v>
      </c>
    </row>
    <row r="7" spans="1:15" x14ac:dyDescent="0.2">
      <c r="B7" s="229" t="s">
        <v>10480</v>
      </c>
      <c r="C7" s="235" t="s">
        <v>10481</v>
      </c>
      <c r="D7" s="235" t="str">
        <f t="shared" si="0"/>
        <v xml:space="preserve"> 002 El libro</v>
      </c>
      <c r="F7" s="230" t="s">
        <v>13631</v>
      </c>
      <c r="G7" s="476"/>
      <c r="I7" s="236" t="s">
        <v>9727</v>
      </c>
      <c r="K7" s="232" t="s">
        <v>9749</v>
      </c>
      <c r="M7" s="233" t="s">
        <v>10482</v>
      </c>
      <c r="N7" s="237" t="s">
        <v>10483</v>
      </c>
      <c r="O7" s="239" t="s">
        <v>10484</v>
      </c>
    </row>
    <row r="8" spans="1:15" ht="12.75" customHeight="1" x14ac:dyDescent="0.2">
      <c r="B8" s="229" t="s">
        <v>10485</v>
      </c>
      <c r="C8" s="235" t="s">
        <v>10486</v>
      </c>
      <c r="D8" s="235" t="str">
        <f t="shared" si="0"/>
        <v xml:space="preserve"> 003 Sistemas</v>
      </c>
      <c r="F8" s="230" t="s">
        <v>13632</v>
      </c>
      <c r="G8" s="476"/>
      <c r="I8" s="236" t="s">
        <v>9728</v>
      </c>
      <c r="M8" s="233" t="s">
        <v>10487</v>
      </c>
      <c r="N8" s="237" t="s">
        <v>10488</v>
      </c>
      <c r="O8" s="239" t="s">
        <v>10489</v>
      </c>
    </row>
    <row r="9" spans="1:15" ht="14.25" customHeight="1" x14ac:dyDescent="0.2">
      <c r="B9" s="229" t="s">
        <v>10490</v>
      </c>
      <c r="C9" s="235" t="s">
        <v>10491</v>
      </c>
      <c r="D9" s="235" t="str">
        <f t="shared" si="0"/>
        <v xml:space="preserve"> 004 Procesamiento de datos Ciencia de los computadores</v>
      </c>
      <c r="F9" s="230" t="s">
        <v>13633</v>
      </c>
      <c r="G9" s="476"/>
      <c r="I9" s="232" t="s">
        <v>9729</v>
      </c>
      <c r="K9" s="230"/>
      <c r="M9" s="233" t="s">
        <v>9823</v>
      </c>
      <c r="N9" s="237" t="s">
        <v>10492</v>
      </c>
      <c r="O9" s="239" t="s">
        <v>10493</v>
      </c>
    </row>
    <row r="10" spans="1:15" x14ac:dyDescent="0.2">
      <c r="B10" s="229" t="s">
        <v>10494</v>
      </c>
      <c r="C10" s="235" t="s">
        <v>10495</v>
      </c>
      <c r="D10" s="235" t="str">
        <f t="shared" si="0"/>
        <v xml:space="preserve"> 005 Programación, programas, datos de computador</v>
      </c>
      <c r="F10" s="230" t="s">
        <v>13634</v>
      </c>
      <c r="G10" s="476"/>
      <c r="I10" s="232" t="s">
        <v>9730</v>
      </c>
      <c r="K10" s="230" t="s">
        <v>9787</v>
      </c>
      <c r="M10" s="233" t="s">
        <v>10496</v>
      </c>
      <c r="N10" s="237" t="s">
        <v>10497</v>
      </c>
      <c r="O10" s="239" t="s">
        <v>10498</v>
      </c>
    </row>
    <row r="11" spans="1:15" x14ac:dyDescent="0.2">
      <c r="B11" s="229" t="s">
        <v>10499</v>
      </c>
      <c r="C11" s="235" t="s">
        <v>10500</v>
      </c>
      <c r="D11" s="235" t="str">
        <f t="shared" si="0"/>
        <v xml:space="preserve"> 006 Métodos especiales de computado</v>
      </c>
      <c r="F11" s="232" t="s">
        <v>13635</v>
      </c>
      <c r="G11" s="476"/>
      <c r="I11" s="232" t="s">
        <v>9731</v>
      </c>
      <c r="K11" s="230" t="s">
        <v>9788</v>
      </c>
      <c r="M11" s="233" t="s">
        <v>10501</v>
      </c>
      <c r="N11" s="237" t="s">
        <v>10502</v>
      </c>
      <c r="O11" s="239" t="s">
        <v>10503</v>
      </c>
    </row>
    <row r="12" spans="1:15" ht="12.75" customHeight="1" x14ac:dyDescent="0.2">
      <c r="B12" s="229" t="s">
        <v>10504</v>
      </c>
      <c r="C12" s="235"/>
      <c r="D12" s="235" t="str">
        <f t="shared" si="0"/>
        <v xml:space="preserve"> 007 </v>
      </c>
      <c r="F12" s="232" t="s">
        <v>13636</v>
      </c>
      <c r="G12" s="476"/>
      <c r="I12" s="232" t="s">
        <v>10505</v>
      </c>
      <c r="K12" s="230" t="s">
        <v>9789</v>
      </c>
      <c r="M12" s="233" t="s">
        <v>10506</v>
      </c>
      <c r="N12" s="237" t="s">
        <v>10507</v>
      </c>
      <c r="O12" s="239" t="s">
        <v>10508</v>
      </c>
    </row>
    <row r="13" spans="1:15" ht="13.5" customHeight="1" x14ac:dyDescent="0.2">
      <c r="B13" s="229" t="s">
        <v>10509</v>
      </c>
      <c r="C13" s="235"/>
      <c r="D13" s="235" t="str">
        <f t="shared" si="0"/>
        <v xml:space="preserve"> 008 </v>
      </c>
      <c r="F13" s="232" t="s">
        <v>13637</v>
      </c>
      <c r="G13" s="476"/>
      <c r="I13" s="230" t="s">
        <v>13769</v>
      </c>
      <c r="M13" s="233" t="s">
        <v>10510</v>
      </c>
      <c r="N13" s="237" t="s">
        <v>10511</v>
      </c>
      <c r="O13" s="239" t="s">
        <v>10512</v>
      </c>
    </row>
    <row r="14" spans="1:15" x14ac:dyDescent="0.2">
      <c r="B14" s="229" t="s">
        <v>10513</v>
      </c>
      <c r="C14" s="235"/>
      <c r="D14" s="235" t="str">
        <f t="shared" si="0"/>
        <v xml:space="preserve"> 009 </v>
      </c>
      <c r="F14" s="232" t="s">
        <v>13638</v>
      </c>
      <c r="G14" s="476"/>
      <c r="I14" s="230" t="s">
        <v>13770</v>
      </c>
      <c r="M14" s="233" t="s">
        <v>10514</v>
      </c>
      <c r="N14" s="237" t="s">
        <v>10515</v>
      </c>
      <c r="O14" s="239" t="s">
        <v>10516</v>
      </c>
    </row>
    <row r="15" spans="1:15" x14ac:dyDescent="0.2">
      <c r="A15" s="229" t="s">
        <v>10517</v>
      </c>
      <c r="B15" s="229"/>
      <c r="C15" s="235" t="s">
        <v>10518</v>
      </c>
      <c r="D15" s="235" t="str">
        <f t="shared" si="0"/>
        <v>010  Bibliografía</v>
      </c>
      <c r="F15" s="232" t="s">
        <v>13639</v>
      </c>
      <c r="G15" s="477" t="s">
        <v>9758</v>
      </c>
      <c r="I15" s="230" t="s">
        <v>13771</v>
      </c>
      <c r="K15" s="240"/>
      <c r="L15" s="241"/>
      <c r="M15" s="243"/>
      <c r="N15" s="243"/>
      <c r="O15" s="240"/>
    </row>
    <row r="16" spans="1:15" x14ac:dyDescent="0.2">
      <c r="B16" s="229" t="s">
        <v>10519</v>
      </c>
      <c r="C16" s="235" t="s">
        <v>10520</v>
      </c>
      <c r="D16" s="235" t="str">
        <f t="shared" si="0"/>
        <v xml:space="preserve"> 011 Bibliografías</v>
      </c>
      <c r="F16" s="232" t="s">
        <v>13640</v>
      </c>
      <c r="G16" s="478"/>
      <c r="I16" s="230" t="s">
        <v>13772</v>
      </c>
      <c r="K16" s="240"/>
      <c r="L16" s="241"/>
      <c r="M16" s="243"/>
      <c r="N16" s="243"/>
      <c r="O16" s="244"/>
    </row>
    <row r="17" spans="1:15" x14ac:dyDescent="0.2">
      <c r="B17" s="229" t="s">
        <v>10521</v>
      </c>
      <c r="C17" s="235" t="s">
        <v>10522</v>
      </c>
      <c r="D17" s="235" t="str">
        <f t="shared" si="0"/>
        <v xml:space="preserve"> 012 Bibliografías de individuos</v>
      </c>
      <c r="F17" s="232" t="s">
        <v>13641</v>
      </c>
      <c r="G17" s="478"/>
      <c r="I17" s="230" t="s">
        <v>13773</v>
      </c>
      <c r="K17" s="240"/>
      <c r="L17" s="241"/>
      <c r="M17" s="243"/>
      <c r="N17" s="243"/>
      <c r="O17" s="244"/>
    </row>
    <row r="18" spans="1:15" x14ac:dyDescent="0.2">
      <c r="B18" s="229" t="s">
        <v>10523</v>
      </c>
      <c r="C18" s="235" t="s">
        <v>10524</v>
      </c>
      <c r="D18" s="235" t="str">
        <f t="shared" si="0"/>
        <v xml:space="preserve"> 013 De obras por categorías específicas de autores</v>
      </c>
      <c r="F18" s="232" t="s">
        <v>13642</v>
      </c>
      <c r="G18" s="479"/>
      <c r="I18" s="240"/>
      <c r="K18" s="241"/>
      <c r="L18" s="241"/>
      <c r="M18" s="243"/>
      <c r="N18" s="243"/>
      <c r="O18" s="244"/>
    </row>
    <row r="19" spans="1:15" x14ac:dyDescent="0.2">
      <c r="B19" s="229" t="s">
        <v>10525</v>
      </c>
      <c r="C19" s="235" t="s">
        <v>10526</v>
      </c>
      <c r="D19" s="235" t="str">
        <f t="shared" si="0"/>
        <v xml:space="preserve"> 014 De obras anónimas y seudónimas</v>
      </c>
      <c r="F19" s="232" t="s">
        <v>13643</v>
      </c>
      <c r="G19" s="477" t="s">
        <v>9759</v>
      </c>
      <c r="I19" s="240"/>
      <c r="K19" s="241"/>
      <c r="L19" s="241"/>
      <c r="M19" s="243"/>
      <c r="N19" s="243"/>
      <c r="O19" s="244"/>
    </row>
    <row r="20" spans="1:15" x14ac:dyDescent="0.2">
      <c r="B20" s="229" t="s">
        <v>10527</v>
      </c>
      <c r="C20" s="235" t="s">
        <v>10528</v>
      </c>
      <c r="D20" s="235" t="str">
        <f t="shared" si="0"/>
        <v xml:space="preserve"> 015 De obras de lugares específico</v>
      </c>
      <c r="F20" s="232" t="s">
        <v>13644</v>
      </c>
      <c r="G20" s="479"/>
      <c r="I20" s="240"/>
      <c r="K20" s="241"/>
      <c r="L20" s="241"/>
      <c r="M20" s="243"/>
      <c r="N20" s="243"/>
      <c r="O20" s="244"/>
    </row>
    <row r="21" spans="1:15" x14ac:dyDescent="0.2">
      <c r="B21" s="229" t="s">
        <v>10529</v>
      </c>
      <c r="C21" s="235" t="s">
        <v>10530</v>
      </c>
      <c r="D21" s="235" t="str">
        <f t="shared" si="0"/>
        <v xml:space="preserve"> 016 De obras sobre temas específicos</v>
      </c>
      <c r="F21" s="240"/>
      <c r="G21" s="245"/>
      <c r="I21" s="241"/>
      <c r="K21" s="241"/>
      <c r="L21" s="241"/>
      <c r="M21" s="243"/>
      <c r="N21" s="243"/>
      <c r="O21" s="244"/>
    </row>
    <row r="22" spans="1:15" x14ac:dyDescent="0.2">
      <c r="B22" s="229" t="s">
        <v>10531</v>
      </c>
      <c r="C22" s="235" t="s">
        <v>10532</v>
      </c>
      <c r="D22" s="235" t="str">
        <f t="shared" si="0"/>
        <v xml:space="preserve"> 017 Catálogos generales por materia</v>
      </c>
      <c r="F22" s="240"/>
      <c r="G22" s="245"/>
      <c r="I22" s="241"/>
      <c r="K22" s="241"/>
      <c r="L22" s="241"/>
      <c r="M22" s="243"/>
      <c r="N22" s="243"/>
      <c r="O22" s="244"/>
    </row>
    <row r="23" spans="1:15" x14ac:dyDescent="0.2">
      <c r="B23" s="229" t="s">
        <v>10533</v>
      </c>
      <c r="C23" s="235" t="s">
        <v>10534</v>
      </c>
      <c r="D23" s="235" t="str">
        <f t="shared" si="0"/>
        <v xml:space="preserve"> 018 Catálogos ordenados por autor, fecha, etc</v>
      </c>
      <c r="F23" s="240"/>
      <c r="G23" s="245"/>
      <c r="I23" s="241"/>
      <c r="K23" s="241"/>
      <c r="L23" s="241"/>
      <c r="M23" s="243"/>
      <c r="N23" s="243"/>
      <c r="O23" s="244"/>
    </row>
    <row r="24" spans="1:15" x14ac:dyDescent="0.2">
      <c r="B24" s="229" t="s">
        <v>10535</v>
      </c>
      <c r="C24" s="235" t="s">
        <v>10536</v>
      </c>
      <c r="D24" s="235" t="str">
        <f t="shared" si="0"/>
        <v xml:space="preserve"> 019 Catálogos diccionario</v>
      </c>
      <c r="F24" s="241"/>
      <c r="G24" s="245"/>
      <c r="I24" s="241"/>
      <c r="K24" s="241"/>
      <c r="L24" s="241"/>
      <c r="M24" s="241"/>
      <c r="N24" s="241"/>
      <c r="O24" s="241"/>
    </row>
    <row r="25" spans="1:15" x14ac:dyDescent="0.2">
      <c r="A25" s="229" t="s">
        <v>10537</v>
      </c>
      <c r="B25" s="229"/>
      <c r="C25" s="235" t="s">
        <v>10538</v>
      </c>
      <c r="D25" s="235" t="str">
        <f t="shared" si="0"/>
        <v>020  Bibliotecología y ciencias de la información</v>
      </c>
      <c r="F25" s="240"/>
      <c r="G25" s="245"/>
      <c r="I25" s="242"/>
      <c r="K25" s="240"/>
      <c r="L25" s="241"/>
      <c r="M25" s="243"/>
      <c r="N25" s="243"/>
      <c r="O25" s="240"/>
    </row>
    <row r="26" spans="1:15" x14ac:dyDescent="0.2">
      <c r="B26" s="229" t="s">
        <v>10539</v>
      </c>
      <c r="C26" s="235" t="s">
        <v>10540</v>
      </c>
      <c r="D26" s="235" t="str">
        <f t="shared" si="0"/>
        <v xml:space="preserve"> 021 Relaciones bibliotecarias</v>
      </c>
      <c r="F26" s="240"/>
      <c r="G26" s="245"/>
      <c r="I26" s="242"/>
      <c r="K26" s="240"/>
      <c r="L26" s="241"/>
      <c r="M26" s="243"/>
      <c r="N26" s="243"/>
      <c r="O26" s="244"/>
    </row>
    <row r="27" spans="1:15" x14ac:dyDescent="0.2">
      <c r="B27" s="229" t="s">
        <v>10541</v>
      </c>
      <c r="C27" s="235" t="s">
        <v>10542</v>
      </c>
      <c r="D27" s="235" t="str">
        <f t="shared" si="0"/>
        <v xml:space="preserve"> 022 Administracion de la planta física</v>
      </c>
      <c r="F27" s="240"/>
      <c r="G27" s="245"/>
      <c r="I27" s="242"/>
      <c r="K27" s="240"/>
      <c r="L27" s="241"/>
      <c r="M27" s="243"/>
      <c r="N27" s="243"/>
      <c r="O27" s="244"/>
    </row>
    <row r="28" spans="1:15" x14ac:dyDescent="0.2">
      <c r="B28" s="229" t="s">
        <v>10543</v>
      </c>
      <c r="C28" s="235" t="s">
        <v>10544</v>
      </c>
      <c r="D28" s="235" t="str">
        <f t="shared" si="0"/>
        <v xml:space="preserve"> 023 Administración de personal</v>
      </c>
      <c r="F28" s="240"/>
      <c r="G28" s="245"/>
      <c r="I28" s="240"/>
      <c r="K28" s="241"/>
      <c r="L28" s="241"/>
      <c r="M28" s="243"/>
      <c r="N28" s="243"/>
      <c r="O28" s="244"/>
    </row>
    <row r="29" spans="1:15" x14ac:dyDescent="0.2">
      <c r="B29" s="229" t="s">
        <v>10545</v>
      </c>
      <c r="C29" s="235"/>
      <c r="D29" s="235" t="str">
        <f t="shared" si="0"/>
        <v xml:space="preserve"> 024 </v>
      </c>
      <c r="F29" s="240"/>
      <c r="G29" s="245"/>
      <c r="I29" s="240"/>
      <c r="K29" s="241"/>
      <c r="M29" s="243"/>
      <c r="N29" s="243"/>
      <c r="O29" s="244"/>
    </row>
    <row r="30" spans="1:15" x14ac:dyDescent="0.2">
      <c r="B30" s="229" t="s">
        <v>10546</v>
      </c>
      <c r="C30" s="235" t="s">
        <v>10547</v>
      </c>
      <c r="D30" s="235" t="str">
        <f t="shared" si="0"/>
        <v xml:space="preserve"> 025 Operaciones bibliotecarias</v>
      </c>
      <c r="F30" s="240"/>
      <c r="G30" s="245"/>
      <c r="I30" s="240"/>
      <c r="K30" s="241"/>
      <c r="L30" s="241"/>
      <c r="M30" s="243"/>
      <c r="N30" s="243"/>
      <c r="O30" s="244"/>
    </row>
    <row r="31" spans="1:15" x14ac:dyDescent="0.2">
      <c r="B31" s="229" t="s">
        <v>10548</v>
      </c>
      <c r="C31" s="235" t="s">
        <v>10549</v>
      </c>
      <c r="D31" s="235" t="str">
        <f t="shared" si="0"/>
        <v xml:space="preserve"> 026 Bibliotecas para temas específicos</v>
      </c>
      <c r="F31" s="240"/>
      <c r="G31" s="245"/>
      <c r="I31" s="241"/>
      <c r="K31" s="241"/>
      <c r="L31" s="241"/>
      <c r="M31" s="243"/>
      <c r="N31" s="243"/>
      <c r="O31" s="244"/>
    </row>
    <row r="32" spans="1:15" x14ac:dyDescent="0.2">
      <c r="B32" s="229" t="s">
        <v>10550</v>
      </c>
      <c r="C32" s="235" t="s">
        <v>10551</v>
      </c>
      <c r="D32" s="235" t="str">
        <f t="shared" si="0"/>
        <v xml:space="preserve"> 027 Bibliotecas generale</v>
      </c>
      <c r="F32" s="240"/>
      <c r="G32" s="245"/>
      <c r="I32" s="241"/>
      <c r="K32" s="241"/>
      <c r="L32" s="241"/>
      <c r="M32" s="243"/>
      <c r="N32" s="243"/>
      <c r="O32" s="244"/>
    </row>
    <row r="33" spans="1:15" x14ac:dyDescent="0.2">
      <c r="B33" s="229" t="s">
        <v>10552</v>
      </c>
      <c r="C33" s="235" t="s">
        <v>10553</v>
      </c>
      <c r="D33" s="235" t="str">
        <f t="shared" si="0"/>
        <v xml:space="preserve"> 028 Lectura y uso de otros medios de información</v>
      </c>
      <c r="F33" s="240"/>
      <c r="G33" s="245"/>
      <c r="I33" s="241"/>
      <c r="K33" s="241"/>
      <c r="L33" s="241"/>
      <c r="M33" s="243"/>
      <c r="N33" s="243"/>
      <c r="O33" s="244"/>
    </row>
    <row r="34" spans="1:15" x14ac:dyDescent="0.2">
      <c r="B34" s="229" t="s">
        <v>10554</v>
      </c>
      <c r="C34" s="235"/>
      <c r="D34" s="235" t="str">
        <f t="shared" si="0"/>
        <v xml:space="preserve"> 029 </v>
      </c>
      <c r="F34" s="241"/>
      <c r="G34" s="245"/>
      <c r="I34" s="241"/>
      <c r="K34" s="241"/>
      <c r="L34" s="241"/>
      <c r="M34" s="241"/>
      <c r="N34" s="241"/>
      <c r="O34" s="241"/>
    </row>
    <row r="35" spans="1:15" x14ac:dyDescent="0.2">
      <c r="A35" s="229" t="s">
        <v>10555</v>
      </c>
      <c r="B35" s="229"/>
      <c r="C35" s="235" t="s">
        <v>10556</v>
      </c>
      <c r="D35" s="235" t="str">
        <f t="shared" si="0"/>
        <v>030  Obras enciclopédicas generales</v>
      </c>
      <c r="F35" s="240"/>
      <c r="G35" s="245"/>
      <c r="I35" s="242"/>
      <c r="K35" s="240"/>
      <c r="L35" s="241"/>
      <c r="M35" s="243"/>
      <c r="N35" s="243"/>
      <c r="O35" s="240"/>
    </row>
    <row r="36" spans="1:15" x14ac:dyDescent="0.2">
      <c r="B36" s="229" t="s">
        <v>10557</v>
      </c>
      <c r="C36" s="235" t="s">
        <v>10558</v>
      </c>
      <c r="D36" s="235" t="str">
        <f t="shared" si="0"/>
        <v xml:space="preserve"> 031 Lengua inglesa norteamericana</v>
      </c>
      <c r="F36" s="240"/>
      <c r="G36" s="245"/>
      <c r="I36" s="242"/>
      <c r="K36" s="240"/>
      <c r="L36" s="241"/>
      <c r="M36" s="243"/>
      <c r="N36" s="243"/>
      <c r="O36" s="244"/>
    </row>
    <row r="37" spans="1:15" x14ac:dyDescent="0.2">
      <c r="B37" s="229" t="s">
        <v>10559</v>
      </c>
      <c r="C37" s="235" t="s">
        <v>10560</v>
      </c>
      <c r="D37" s="235" t="str">
        <f t="shared" si="0"/>
        <v xml:space="preserve"> 032 En inglé</v>
      </c>
      <c r="F37" s="240"/>
      <c r="G37" s="245"/>
      <c r="I37" s="242"/>
      <c r="K37" s="240"/>
      <c r="L37" s="241"/>
      <c r="M37" s="243"/>
      <c r="N37" s="243"/>
      <c r="O37" s="244"/>
    </row>
    <row r="38" spans="1:15" x14ac:dyDescent="0.2">
      <c r="B38" s="229" t="s">
        <v>10561</v>
      </c>
      <c r="C38" s="235" t="s">
        <v>10562</v>
      </c>
      <c r="D38" s="235" t="str">
        <f t="shared" si="0"/>
        <v xml:space="preserve"> 033 En otras lenguas germánicas</v>
      </c>
      <c r="F38" s="240"/>
      <c r="G38" s="245"/>
      <c r="I38" s="240"/>
      <c r="K38" s="241"/>
      <c r="L38" s="241"/>
      <c r="M38" s="243"/>
      <c r="N38" s="243"/>
      <c r="O38" s="244"/>
    </row>
    <row r="39" spans="1:15" x14ac:dyDescent="0.2">
      <c r="B39" s="229" t="s">
        <v>10563</v>
      </c>
      <c r="C39" s="235" t="s">
        <v>10564</v>
      </c>
      <c r="D39" s="235" t="str">
        <f t="shared" si="0"/>
        <v xml:space="preserve"> 034 En francés, provenzal, catalán</v>
      </c>
      <c r="F39" s="240"/>
      <c r="G39" s="245"/>
      <c r="I39" s="240"/>
      <c r="K39" s="241"/>
      <c r="L39" s="241"/>
      <c r="M39" s="243"/>
      <c r="N39" s="243"/>
      <c r="O39" s="244"/>
    </row>
    <row r="40" spans="1:15" x14ac:dyDescent="0.2">
      <c r="B40" s="229" t="s">
        <v>10565</v>
      </c>
      <c r="C40" s="235" t="s">
        <v>10566</v>
      </c>
      <c r="D40" s="235" t="str">
        <f t="shared" si="0"/>
        <v xml:space="preserve"> 035 En italiano, rumano, retorromano</v>
      </c>
      <c r="F40" s="240"/>
      <c r="G40" s="245"/>
      <c r="I40" s="240"/>
      <c r="K40" s="241"/>
      <c r="L40" s="241"/>
      <c r="M40" s="243"/>
      <c r="N40" s="243"/>
      <c r="O40" s="244"/>
    </row>
    <row r="41" spans="1:15" x14ac:dyDescent="0.2">
      <c r="B41" s="229" t="s">
        <v>10567</v>
      </c>
      <c r="C41" s="235" t="s">
        <v>10568</v>
      </c>
      <c r="D41" s="235" t="str">
        <f t="shared" si="0"/>
        <v xml:space="preserve"> 036 En español y portugués</v>
      </c>
      <c r="F41" s="240"/>
      <c r="G41" s="245"/>
      <c r="I41" s="241"/>
      <c r="K41" s="241"/>
      <c r="L41" s="241"/>
      <c r="M41" s="243"/>
      <c r="N41" s="243"/>
      <c r="O41" s="244"/>
    </row>
    <row r="42" spans="1:15" x14ac:dyDescent="0.2">
      <c r="B42" s="229" t="s">
        <v>10569</v>
      </c>
      <c r="C42" s="235" t="s">
        <v>10570</v>
      </c>
      <c r="D42" s="235" t="str">
        <f t="shared" si="0"/>
        <v xml:space="preserve"> 037 En lenguas eslav</v>
      </c>
      <c r="F42" s="240"/>
      <c r="G42" s="245"/>
      <c r="I42" s="241"/>
      <c r="K42" s="241"/>
      <c r="L42" s="241"/>
      <c r="M42" s="243"/>
      <c r="N42" s="243"/>
      <c r="O42" s="244"/>
    </row>
    <row r="43" spans="1:15" x14ac:dyDescent="0.2">
      <c r="B43" s="229" t="s">
        <v>10571</v>
      </c>
      <c r="C43" s="235" t="s">
        <v>10572</v>
      </c>
      <c r="D43" s="235" t="str">
        <f t="shared" si="0"/>
        <v xml:space="preserve"> 038 En lenguas escandinavas</v>
      </c>
      <c r="F43" s="240"/>
      <c r="G43" s="245"/>
      <c r="I43" s="241"/>
      <c r="K43" s="241"/>
      <c r="L43" s="241"/>
      <c r="M43" s="243"/>
      <c r="N43" s="243"/>
      <c r="O43" s="244"/>
    </row>
    <row r="44" spans="1:15" x14ac:dyDescent="0.2">
      <c r="B44" s="229" t="s">
        <v>10573</v>
      </c>
      <c r="C44" s="235" t="s">
        <v>10574</v>
      </c>
      <c r="D44" s="235" t="str">
        <f t="shared" si="0"/>
        <v xml:space="preserve"> 039 En otras lenguas </v>
      </c>
      <c r="F44" s="241"/>
      <c r="G44" s="245"/>
      <c r="I44" s="241"/>
      <c r="K44" s="241"/>
      <c r="L44" s="241"/>
      <c r="M44" s="241"/>
      <c r="N44" s="241"/>
      <c r="O44" s="241"/>
    </row>
    <row r="45" spans="1:15" x14ac:dyDescent="0.2">
      <c r="A45" s="229" t="s">
        <v>10575</v>
      </c>
      <c r="B45" s="229"/>
      <c r="C45" s="235" t="s">
        <v>10576</v>
      </c>
      <c r="D45" s="235" t="str">
        <f t="shared" si="0"/>
        <v>040  (No asignado)</v>
      </c>
      <c r="F45" s="475" t="s">
        <v>10577</v>
      </c>
      <c r="G45" s="475"/>
      <c r="H45" s="475"/>
      <c r="I45" s="475"/>
      <c r="K45" s="240"/>
      <c r="L45" s="241"/>
      <c r="M45" s="243"/>
      <c r="N45" s="243"/>
      <c r="O45" s="240"/>
    </row>
    <row r="46" spans="1:15" x14ac:dyDescent="0.2">
      <c r="B46" s="229" t="s">
        <v>10578</v>
      </c>
      <c r="C46" s="235" t="s">
        <v>10579</v>
      </c>
      <c r="D46" s="235" t="str">
        <f t="shared" si="0"/>
        <v xml:space="preserve"> 041 no asignado)</v>
      </c>
      <c r="F46" s="475"/>
      <c r="G46" s="475"/>
      <c r="H46" s="475"/>
      <c r="I46" s="475"/>
      <c r="K46" s="240"/>
      <c r="L46" s="241"/>
      <c r="M46" s="243"/>
      <c r="N46" s="243"/>
      <c r="O46" s="244"/>
    </row>
    <row r="47" spans="1:15" x14ac:dyDescent="0.2">
      <c r="B47" s="229" t="s">
        <v>10580</v>
      </c>
      <c r="C47" s="235"/>
      <c r="D47" s="235" t="str">
        <f t="shared" si="0"/>
        <v xml:space="preserve"> 049 </v>
      </c>
      <c r="F47" s="475"/>
      <c r="G47" s="475"/>
      <c r="H47" s="475"/>
      <c r="I47" s="475"/>
      <c r="K47" s="240"/>
      <c r="L47" s="241"/>
      <c r="M47" s="243"/>
      <c r="N47" s="243"/>
      <c r="O47" s="244"/>
    </row>
    <row r="48" spans="1:15" x14ac:dyDescent="0.2">
      <c r="B48" s="229" t="s">
        <v>10485</v>
      </c>
      <c r="C48" s="235" t="s">
        <v>10486</v>
      </c>
      <c r="D48" s="235" t="str">
        <f t="shared" si="0"/>
        <v xml:space="preserve"> 003 Sistemas</v>
      </c>
      <c r="F48" s="240"/>
      <c r="G48" s="245"/>
      <c r="I48" s="240"/>
      <c r="K48" s="241"/>
      <c r="L48" s="241"/>
      <c r="M48" s="243"/>
      <c r="N48" s="243"/>
      <c r="O48" s="244"/>
    </row>
    <row r="49" spans="1:15" x14ac:dyDescent="0.2">
      <c r="A49" s="229" t="s">
        <v>10581</v>
      </c>
      <c r="B49" s="229"/>
      <c r="C49" s="235" t="s">
        <v>10582</v>
      </c>
      <c r="D49" s="235" t="str">
        <f t="shared" si="0"/>
        <v>050  Publicaciones seriadas generales</v>
      </c>
      <c r="F49" s="240"/>
      <c r="G49" s="245"/>
      <c r="I49" s="242"/>
      <c r="K49" s="240"/>
      <c r="L49" s="241"/>
      <c r="M49" s="243"/>
      <c r="N49" s="243"/>
      <c r="O49" s="240"/>
    </row>
    <row r="50" spans="1:15" x14ac:dyDescent="0.2">
      <c r="B50" s="229" t="s">
        <v>10583</v>
      </c>
      <c r="C50" s="235" t="s">
        <v>10558</v>
      </c>
      <c r="D50" s="235" t="str">
        <f t="shared" si="0"/>
        <v xml:space="preserve"> 051 Lengua inglesa norteamericana</v>
      </c>
      <c r="F50" s="240"/>
      <c r="G50" s="245"/>
      <c r="I50" s="242"/>
      <c r="K50" s="240"/>
      <c r="L50" s="241"/>
      <c r="M50" s="243"/>
      <c r="N50" s="243"/>
      <c r="O50" s="244"/>
    </row>
    <row r="51" spans="1:15" x14ac:dyDescent="0.2">
      <c r="B51" s="229" t="s">
        <v>10584</v>
      </c>
      <c r="C51" s="235" t="s">
        <v>10585</v>
      </c>
      <c r="D51" s="235" t="str">
        <f t="shared" si="0"/>
        <v xml:space="preserve"> 052 En inglés</v>
      </c>
      <c r="F51" s="240"/>
      <c r="G51" s="245"/>
      <c r="I51" s="242"/>
      <c r="K51" s="240"/>
      <c r="L51" s="241"/>
      <c r="M51" s="243"/>
      <c r="N51" s="243"/>
      <c r="O51" s="244"/>
    </row>
    <row r="52" spans="1:15" x14ac:dyDescent="0.2">
      <c r="B52" s="229" t="s">
        <v>10586</v>
      </c>
      <c r="C52" s="235" t="s">
        <v>10587</v>
      </c>
      <c r="D52" s="235" t="str">
        <f t="shared" si="0"/>
        <v xml:space="preserve"> 053 En otra lenguas germánicas</v>
      </c>
      <c r="F52" s="240"/>
      <c r="G52" s="245"/>
      <c r="I52" s="240"/>
      <c r="K52" s="241"/>
      <c r="L52" s="241"/>
      <c r="M52" s="243"/>
      <c r="N52" s="243"/>
      <c r="O52" s="244"/>
    </row>
    <row r="53" spans="1:15" x14ac:dyDescent="0.2">
      <c r="B53" s="229" t="s">
        <v>10588</v>
      </c>
      <c r="C53" s="235" t="s">
        <v>10589</v>
      </c>
      <c r="D53" s="235" t="str">
        <f t="shared" si="0"/>
        <v xml:space="preserve"> 054 En francés , provenzal, catalán</v>
      </c>
      <c r="F53" s="240"/>
      <c r="G53" s="245"/>
      <c r="I53" s="240"/>
      <c r="K53" s="241"/>
      <c r="L53" s="241"/>
      <c r="M53" s="243"/>
      <c r="N53" s="243"/>
      <c r="O53" s="244"/>
    </row>
    <row r="54" spans="1:15" x14ac:dyDescent="0.2">
      <c r="B54" s="229" t="s">
        <v>10590</v>
      </c>
      <c r="C54" s="246" t="s">
        <v>10591</v>
      </c>
      <c r="D54" s="235" t="str">
        <f t="shared" si="0"/>
        <v xml:space="preserve"> 055 En italiano, rumano,retorromano</v>
      </c>
      <c r="F54" s="240"/>
      <c r="G54" s="245"/>
      <c r="I54" s="240"/>
      <c r="K54" s="241"/>
      <c r="L54" s="241"/>
      <c r="M54" s="243"/>
      <c r="N54" s="243"/>
      <c r="O54" s="244"/>
    </row>
    <row r="55" spans="1:15" x14ac:dyDescent="0.2">
      <c r="B55" s="229" t="s">
        <v>10592</v>
      </c>
      <c r="C55" s="235" t="s">
        <v>10568</v>
      </c>
      <c r="D55" s="235" t="str">
        <f t="shared" si="0"/>
        <v xml:space="preserve"> 056 En español y portugués</v>
      </c>
      <c r="F55" s="240"/>
      <c r="G55" s="245"/>
      <c r="I55" s="241"/>
      <c r="K55" s="241"/>
      <c r="L55" s="241"/>
      <c r="M55" s="243"/>
      <c r="N55" s="243"/>
      <c r="O55" s="244"/>
    </row>
    <row r="56" spans="1:15" x14ac:dyDescent="0.2">
      <c r="B56" s="229" t="s">
        <v>10593</v>
      </c>
      <c r="C56" s="235" t="s">
        <v>10594</v>
      </c>
      <c r="D56" s="235" t="str">
        <f t="shared" si="0"/>
        <v xml:space="preserve"> 057 En lenguas eslavas</v>
      </c>
      <c r="F56" s="240"/>
      <c r="G56" s="245"/>
      <c r="I56" s="241"/>
      <c r="K56" s="241"/>
      <c r="L56" s="241"/>
      <c r="M56" s="243"/>
      <c r="N56" s="243"/>
      <c r="O56" s="244"/>
    </row>
    <row r="57" spans="1:15" x14ac:dyDescent="0.2">
      <c r="B57" s="229" t="s">
        <v>10595</v>
      </c>
      <c r="C57" s="246" t="s">
        <v>10596</v>
      </c>
      <c r="D57" s="235" t="str">
        <f t="shared" si="0"/>
        <v xml:space="preserve"> 058 En lenguas es candinavas</v>
      </c>
      <c r="F57" s="240"/>
      <c r="G57" s="245"/>
      <c r="I57" s="241"/>
      <c r="K57" s="241"/>
      <c r="L57" s="241"/>
      <c r="M57" s="243"/>
      <c r="N57" s="243"/>
      <c r="O57" s="244"/>
    </row>
    <row r="58" spans="1:15" x14ac:dyDescent="0.2">
      <c r="B58" s="229" t="s">
        <v>10597</v>
      </c>
      <c r="C58" s="235" t="s">
        <v>10598</v>
      </c>
      <c r="D58" s="235" t="str">
        <f t="shared" si="0"/>
        <v xml:space="preserve"> 059 En otras lenguas</v>
      </c>
      <c r="F58" s="241"/>
      <c r="G58" s="245"/>
      <c r="I58" s="241"/>
      <c r="K58" s="241"/>
      <c r="L58" s="241"/>
      <c r="M58" s="241"/>
      <c r="N58" s="241"/>
      <c r="O58" s="241"/>
    </row>
    <row r="59" spans="1:15" x14ac:dyDescent="0.2">
      <c r="A59" s="229" t="s">
        <v>10599</v>
      </c>
      <c r="B59" s="229"/>
      <c r="C59" s="235" t="s">
        <v>10600</v>
      </c>
      <c r="D59" s="235" t="str">
        <f t="shared" si="0"/>
        <v>060  Organizaciones generales y museología</v>
      </c>
      <c r="F59" s="240"/>
      <c r="G59" s="245"/>
      <c r="I59" s="242"/>
      <c r="K59" s="240"/>
      <c r="L59" s="241"/>
      <c r="M59" s="243"/>
      <c r="N59" s="243"/>
      <c r="O59" s="240"/>
    </row>
    <row r="60" spans="1:15" x14ac:dyDescent="0.2">
      <c r="B60" s="229" t="s">
        <v>10601</v>
      </c>
      <c r="C60" s="235" t="s">
        <v>10602</v>
      </c>
      <c r="D60" s="235" t="str">
        <f t="shared" si="0"/>
        <v xml:space="preserve"> 061 En América del Norte</v>
      </c>
      <c r="F60" s="240"/>
      <c r="G60" s="245"/>
      <c r="I60" s="242"/>
      <c r="K60" s="240"/>
      <c r="L60" s="241"/>
      <c r="M60" s="243"/>
      <c r="N60" s="243"/>
      <c r="O60" s="244"/>
    </row>
    <row r="61" spans="1:15" x14ac:dyDescent="0.2">
      <c r="B61" s="229" t="s">
        <v>10603</v>
      </c>
      <c r="C61" s="235" t="s">
        <v>10604</v>
      </c>
      <c r="D61" s="235" t="str">
        <f t="shared" si="0"/>
        <v xml:space="preserve"> 062 En las Islas Británicas En Inglaterra.</v>
      </c>
      <c r="F61" s="240"/>
      <c r="G61" s="245"/>
      <c r="I61" s="242"/>
      <c r="K61" s="240"/>
      <c r="L61" s="241"/>
      <c r="M61" s="243"/>
      <c r="N61" s="243"/>
      <c r="O61" s="244"/>
    </row>
    <row r="62" spans="1:15" x14ac:dyDescent="0.2">
      <c r="B62" s="229" t="s">
        <v>10605</v>
      </c>
      <c r="C62" s="235" t="s">
        <v>10606</v>
      </c>
      <c r="D62" s="235" t="str">
        <f t="shared" si="0"/>
        <v xml:space="preserve"> 063 En Europa Central En Alemania</v>
      </c>
      <c r="F62" s="240"/>
      <c r="G62" s="245"/>
      <c r="I62" s="240"/>
      <c r="K62" s="241"/>
      <c r="L62" s="241"/>
      <c r="M62" s="243"/>
      <c r="N62" s="243"/>
      <c r="O62" s="244"/>
    </row>
    <row r="63" spans="1:15" x14ac:dyDescent="0.2">
      <c r="B63" s="229" t="s">
        <v>10607</v>
      </c>
      <c r="C63" s="235" t="s">
        <v>10608</v>
      </c>
      <c r="D63" s="235" t="str">
        <f t="shared" si="0"/>
        <v xml:space="preserve"> 064 En Francía y Mónac</v>
      </c>
      <c r="F63" s="240"/>
      <c r="G63" s="245"/>
      <c r="I63" s="240"/>
      <c r="K63" s="241"/>
      <c r="L63" s="241"/>
      <c r="M63" s="243"/>
      <c r="N63" s="243"/>
      <c r="O63" s="244"/>
    </row>
    <row r="64" spans="1:15" x14ac:dyDescent="0.2">
      <c r="B64" s="229" t="s">
        <v>10609</v>
      </c>
      <c r="C64" s="235" t="s">
        <v>10610</v>
      </c>
      <c r="D64" s="235" t="str">
        <f t="shared" si="0"/>
        <v xml:space="preserve"> 065 En Italia y territorios adyacentes</v>
      </c>
      <c r="F64" s="240"/>
      <c r="G64" s="245"/>
      <c r="I64" s="240"/>
      <c r="K64" s="241"/>
      <c r="L64" s="241"/>
      <c r="M64" s="243"/>
      <c r="N64" s="243"/>
      <c r="O64" s="244"/>
    </row>
    <row r="65" spans="1:15" x14ac:dyDescent="0.2">
      <c r="B65" s="229" t="s">
        <v>10611</v>
      </c>
      <c r="C65" s="235" t="s">
        <v>10612</v>
      </c>
      <c r="D65" s="235" t="str">
        <f t="shared" si="0"/>
        <v xml:space="preserve"> 066 En la Península Ibérica e islas adyacente</v>
      </c>
      <c r="F65" s="240"/>
      <c r="G65" s="245"/>
      <c r="I65" s="241"/>
      <c r="K65" s="241"/>
      <c r="L65" s="241"/>
      <c r="M65" s="243"/>
      <c r="N65" s="243"/>
      <c r="O65" s="244"/>
    </row>
    <row r="66" spans="1:15" x14ac:dyDescent="0.2">
      <c r="B66" s="229" t="s">
        <v>10613</v>
      </c>
      <c r="C66" s="235" t="s">
        <v>10614</v>
      </c>
      <c r="D66" s="235" t="str">
        <f t="shared" si="0"/>
        <v xml:space="preserve"> 067 En Europa  Oriental En Rusia</v>
      </c>
      <c r="F66" s="240"/>
      <c r="G66" s="245"/>
      <c r="I66" s="241"/>
      <c r="K66" s="241"/>
      <c r="L66" s="241"/>
      <c r="M66" s="243"/>
      <c r="N66" s="243"/>
      <c r="O66" s="244"/>
    </row>
    <row r="67" spans="1:15" x14ac:dyDescent="0.2">
      <c r="B67" s="229" t="s">
        <v>10615</v>
      </c>
      <c r="C67" s="235" t="s">
        <v>10616</v>
      </c>
      <c r="D67" s="235" t="str">
        <f t="shared" si="0"/>
        <v xml:space="preserve"> 068 En otras áreas geográfica</v>
      </c>
      <c r="F67" s="240"/>
      <c r="G67" s="245"/>
      <c r="I67" s="241"/>
      <c r="K67" s="241"/>
      <c r="L67" s="241"/>
      <c r="M67" s="243"/>
      <c r="N67" s="243"/>
      <c r="O67" s="244"/>
    </row>
    <row r="68" spans="1:15" x14ac:dyDescent="0.2">
      <c r="B68" s="229" t="s">
        <v>10617</v>
      </c>
      <c r="C68" s="235" t="s">
        <v>10618</v>
      </c>
      <c r="D68" s="235" t="str">
        <f t="shared" si="0"/>
        <v xml:space="preserve"> 069 Museología (Ciencia de los Museos)</v>
      </c>
      <c r="F68" s="241"/>
      <c r="G68" s="245"/>
      <c r="I68" s="241"/>
      <c r="K68" s="241"/>
      <c r="L68" s="241"/>
      <c r="M68" s="241"/>
      <c r="N68" s="241"/>
      <c r="O68" s="241"/>
    </row>
    <row r="69" spans="1:15" x14ac:dyDescent="0.2">
      <c r="A69" s="229" t="s">
        <v>10619</v>
      </c>
      <c r="B69" s="229"/>
      <c r="C69" s="235" t="s">
        <v>10620</v>
      </c>
      <c r="D69" s="235" t="str">
        <f t="shared" si="0"/>
        <v>070  Medios noticiosos, periodísmo, publicación</v>
      </c>
      <c r="F69" s="240"/>
      <c r="G69" s="245"/>
      <c r="I69" s="242"/>
      <c r="K69" s="240"/>
      <c r="L69" s="241"/>
      <c r="M69" s="243"/>
      <c r="N69" s="243"/>
      <c r="O69" s="240"/>
    </row>
    <row r="70" spans="1:15" x14ac:dyDescent="0.2">
      <c r="B70" s="229" t="s">
        <v>10621</v>
      </c>
      <c r="C70" s="235" t="s">
        <v>10622</v>
      </c>
      <c r="D70" s="235" t="str">
        <f t="shared" ref="D70:D133" si="1">CONCATENATE(A70," ",B70," ","",C70)</f>
        <v xml:space="preserve"> 071 Periodismo y periódicos en América del Norte</v>
      </c>
      <c r="F70" s="240"/>
      <c r="G70" s="245"/>
      <c r="I70" s="242"/>
      <c r="K70" s="240"/>
      <c r="L70" s="241"/>
      <c r="M70" s="243"/>
      <c r="N70" s="243"/>
      <c r="O70" s="244"/>
    </row>
    <row r="71" spans="1:15" x14ac:dyDescent="0.2">
      <c r="B71" s="229" t="s">
        <v>10623</v>
      </c>
      <c r="C71" s="235" t="s">
        <v>10624</v>
      </c>
      <c r="D71" s="235" t="str">
        <f t="shared" si="1"/>
        <v xml:space="preserve"> 072 En las Islas Británicas. En Inglaterra</v>
      </c>
      <c r="F71" s="240"/>
      <c r="G71" s="245"/>
      <c r="I71" s="242"/>
      <c r="K71" s="240"/>
      <c r="L71" s="241"/>
      <c r="M71" s="243"/>
      <c r="N71" s="243"/>
      <c r="O71" s="244"/>
    </row>
    <row r="72" spans="1:15" x14ac:dyDescent="0.2">
      <c r="B72" s="229" t="s">
        <v>10625</v>
      </c>
      <c r="C72" s="235" t="s">
        <v>10626</v>
      </c>
      <c r="D72" s="235" t="str">
        <f t="shared" si="1"/>
        <v xml:space="preserve"> 073 En Europa Central. En Alemania</v>
      </c>
      <c r="F72" s="240"/>
      <c r="G72" s="245"/>
      <c r="I72" s="240"/>
      <c r="K72" s="241"/>
      <c r="L72" s="241"/>
      <c r="M72" s="243"/>
      <c r="N72" s="243"/>
      <c r="O72" s="244"/>
    </row>
    <row r="73" spans="1:15" x14ac:dyDescent="0.2">
      <c r="B73" s="229" t="s">
        <v>10627</v>
      </c>
      <c r="C73" s="246" t="s">
        <v>10628</v>
      </c>
      <c r="D73" s="235" t="str">
        <f t="shared" si="1"/>
        <v xml:space="preserve"> 074 En Francía y Mónaco</v>
      </c>
      <c r="F73" s="240"/>
      <c r="G73" s="245"/>
      <c r="I73" s="240"/>
      <c r="K73" s="241"/>
      <c r="L73" s="241"/>
      <c r="M73" s="243"/>
      <c r="N73" s="243"/>
      <c r="O73" s="244"/>
    </row>
    <row r="74" spans="1:15" x14ac:dyDescent="0.2">
      <c r="B74" s="229" t="s">
        <v>10629</v>
      </c>
      <c r="C74" s="235" t="s">
        <v>10610</v>
      </c>
      <c r="D74" s="235" t="str">
        <f t="shared" si="1"/>
        <v xml:space="preserve"> 075 En Italia y territorios adyacentes</v>
      </c>
      <c r="F74" s="240"/>
      <c r="G74" s="245"/>
      <c r="I74" s="240"/>
      <c r="K74" s="241"/>
      <c r="L74" s="241"/>
      <c r="M74" s="243"/>
      <c r="N74" s="243"/>
      <c r="O74" s="244"/>
    </row>
    <row r="75" spans="1:15" x14ac:dyDescent="0.2">
      <c r="B75" s="229" t="s">
        <v>10630</v>
      </c>
      <c r="C75" s="247" t="s">
        <v>10631</v>
      </c>
      <c r="D75" s="235" t="str">
        <f t="shared" si="1"/>
        <v xml:space="preserve"> 076 En Península Ibérica e islas adyacentes</v>
      </c>
      <c r="F75" s="240"/>
      <c r="G75" s="245"/>
      <c r="I75" s="241"/>
      <c r="K75" s="241"/>
      <c r="L75" s="241"/>
      <c r="M75" s="243"/>
      <c r="N75" s="243"/>
      <c r="O75" s="244"/>
    </row>
    <row r="76" spans="1:15" x14ac:dyDescent="0.2">
      <c r="B76" s="229" t="s">
        <v>10632</v>
      </c>
      <c r="C76" s="235" t="s">
        <v>10633</v>
      </c>
      <c r="D76" s="235" t="str">
        <f t="shared" si="1"/>
        <v xml:space="preserve"> 077 En Europa Oriental. En Rusia</v>
      </c>
      <c r="F76" s="240"/>
      <c r="G76" s="245"/>
      <c r="I76" s="241"/>
      <c r="K76" s="241"/>
      <c r="L76" s="241"/>
      <c r="M76" s="243"/>
      <c r="N76" s="243"/>
      <c r="O76" s="244"/>
    </row>
    <row r="77" spans="1:15" x14ac:dyDescent="0.2">
      <c r="B77" s="229" t="s">
        <v>10634</v>
      </c>
      <c r="C77" s="235" t="s">
        <v>10635</v>
      </c>
      <c r="D77" s="235" t="str">
        <f t="shared" si="1"/>
        <v xml:space="preserve"> 078 En Escandinavia</v>
      </c>
      <c r="F77" s="240"/>
      <c r="G77" s="245"/>
      <c r="I77" s="241"/>
      <c r="K77" s="241"/>
      <c r="L77" s="241"/>
      <c r="M77" s="243"/>
      <c r="N77" s="243"/>
      <c r="O77" s="244"/>
    </row>
    <row r="78" spans="1:15" x14ac:dyDescent="0.2">
      <c r="B78" s="229" t="s">
        <v>10636</v>
      </c>
      <c r="C78" s="235" t="s">
        <v>10637</v>
      </c>
      <c r="D78" s="235" t="str">
        <f t="shared" si="1"/>
        <v xml:space="preserve"> 079 En otras áreas geográficas</v>
      </c>
      <c r="F78" s="241"/>
      <c r="G78" s="245"/>
      <c r="I78" s="241"/>
      <c r="K78" s="241"/>
      <c r="L78" s="241"/>
      <c r="M78" s="241"/>
      <c r="N78" s="241"/>
      <c r="O78" s="241"/>
    </row>
    <row r="79" spans="1:15" x14ac:dyDescent="0.2">
      <c r="A79" s="229" t="s">
        <v>10638</v>
      </c>
      <c r="B79" s="229"/>
      <c r="C79" s="235" t="s">
        <v>10639</v>
      </c>
      <c r="D79" s="235" t="str">
        <f t="shared" si="1"/>
        <v>080  Colecciones generales</v>
      </c>
      <c r="F79" s="240"/>
      <c r="G79" s="245"/>
      <c r="I79" s="242"/>
      <c r="K79" s="240"/>
      <c r="L79" s="241"/>
      <c r="M79" s="243"/>
      <c r="N79" s="243"/>
      <c r="O79" s="240"/>
    </row>
    <row r="80" spans="1:15" x14ac:dyDescent="0.2">
      <c r="B80" s="229" t="s">
        <v>10640</v>
      </c>
      <c r="C80" s="235" t="s">
        <v>10558</v>
      </c>
      <c r="D80" s="235" t="str">
        <f t="shared" si="1"/>
        <v xml:space="preserve"> 081 Lengua inglesa norteamericana</v>
      </c>
      <c r="F80" s="240"/>
      <c r="G80" s="245"/>
      <c r="I80" s="242"/>
      <c r="K80" s="240"/>
      <c r="L80" s="241"/>
      <c r="M80" s="243"/>
      <c r="N80" s="243"/>
      <c r="O80" s="244"/>
    </row>
    <row r="81" spans="1:15" x14ac:dyDescent="0.2">
      <c r="B81" s="229" t="s">
        <v>10641</v>
      </c>
      <c r="C81" s="235" t="s">
        <v>10642</v>
      </c>
      <c r="D81" s="235" t="str">
        <f t="shared" si="1"/>
        <v xml:space="preserve"> 082 Colecciones generales en inglés</v>
      </c>
      <c r="F81" s="240"/>
      <c r="G81" s="245"/>
      <c r="I81" s="242"/>
      <c r="K81" s="240"/>
      <c r="L81" s="241"/>
      <c r="M81" s="243"/>
      <c r="N81" s="243"/>
      <c r="O81" s="244"/>
    </row>
    <row r="82" spans="1:15" x14ac:dyDescent="0.2">
      <c r="B82" s="229" t="s">
        <v>10643</v>
      </c>
      <c r="C82" s="235" t="s">
        <v>10562</v>
      </c>
      <c r="D82" s="235" t="str">
        <f t="shared" si="1"/>
        <v xml:space="preserve"> 083 En otras lenguas germánicas</v>
      </c>
      <c r="F82" s="240"/>
      <c r="G82" s="245"/>
      <c r="I82" s="240"/>
      <c r="K82" s="241"/>
      <c r="L82" s="241"/>
      <c r="M82" s="243"/>
      <c r="N82" s="243"/>
      <c r="O82" s="244"/>
    </row>
    <row r="83" spans="1:15" x14ac:dyDescent="0.2">
      <c r="B83" s="229" t="s">
        <v>10644</v>
      </c>
      <c r="C83" s="246" t="s">
        <v>10564</v>
      </c>
      <c r="D83" s="235" t="str">
        <f t="shared" si="1"/>
        <v xml:space="preserve"> 084 En francés, provenzal, catalán</v>
      </c>
      <c r="F83" s="240"/>
      <c r="G83" s="245"/>
      <c r="I83" s="240"/>
      <c r="K83" s="241"/>
      <c r="L83" s="241"/>
      <c r="M83" s="243"/>
      <c r="N83" s="243"/>
      <c r="O83" s="244"/>
    </row>
    <row r="84" spans="1:15" x14ac:dyDescent="0.2">
      <c r="B84" s="229" t="s">
        <v>10645</v>
      </c>
      <c r="C84" s="235" t="s">
        <v>10566</v>
      </c>
      <c r="D84" s="235" t="str">
        <f t="shared" si="1"/>
        <v xml:space="preserve"> 085 En italiano, rumano, retorromano</v>
      </c>
      <c r="F84" s="240"/>
      <c r="G84" s="245"/>
      <c r="I84" s="240"/>
      <c r="K84" s="241"/>
      <c r="L84" s="241"/>
      <c r="M84" s="243"/>
      <c r="N84" s="243"/>
      <c r="O84" s="244"/>
    </row>
    <row r="85" spans="1:15" x14ac:dyDescent="0.2">
      <c r="B85" s="229" t="s">
        <v>10646</v>
      </c>
      <c r="C85" s="246" t="s">
        <v>10647</v>
      </c>
      <c r="D85" s="235" t="str">
        <f t="shared" si="1"/>
        <v xml:space="preserve"> 086 En  español y portugués</v>
      </c>
      <c r="F85" s="240"/>
      <c r="G85" s="245"/>
      <c r="I85" s="241"/>
      <c r="K85" s="241"/>
      <c r="L85" s="241"/>
      <c r="M85" s="243"/>
      <c r="N85" s="243"/>
      <c r="O85" s="244"/>
    </row>
    <row r="86" spans="1:15" x14ac:dyDescent="0.2">
      <c r="B86" s="229" t="s">
        <v>10648</v>
      </c>
      <c r="C86" s="246" t="s">
        <v>10649</v>
      </c>
      <c r="D86" s="235" t="str">
        <f t="shared" si="1"/>
        <v xml:space="preserve"> 087 En lenguas eslava</v>
      </c>
      <c r="F86" s="240"/>
      <c r="G86" s="245"/>
      <c r="I86" s="241"/>
      <c r="K86" s="241"/>
      <c r="L86" s="241"/>
      <c r="M86" s="243"/>
      <c r="N86" s="243"/>
      <c r="O86" s="244"/>
    </row>
    <row r="87" spans="1:15" x14ac:dyDescent="0.2">
      <c r="B87" s="229" t="s">
        <v>10650</v>
      </c>
      <c r="C87" s="235" t="s">
        <v>10651</v>
      </c>
      <c r="D87" s="235" t="str">
        <f t="shared" si="1"/>
        <v xml:space="preserve"> 088 En lenguas escandinava</v>
      </c>
      <c r="F87" s="240"/>
      <c r="G87" s="245"/>
      <c r="I87" s="241"/>
      <c r="K87" s="241"/>
      <c r="L87" s="241"/>
      <c r="M87" s="243"/>
      <c r="N87" s="243"/>
      <c r="O87" s="244"/>
    </row>
    <row r="88" spans="1:15" x14ac:dyDescent="0.2">
      <c r="B88" s="229" t="s">
        <v>10652</v>
      </c>
      <c r="C88" s="235" t="s">
        <v>10653</v>
      </c>
      <c r="D88" s="235" t="str">
        <f t="shared" si="1"/>
        <v xml:space="preserve"> 089 En lenguas itálicas, helénicas, otraslenguas</v>
      </c>
      <c r="F88" s="241"/>
      <c r="G88" s="245"/>
      <c r="I88" s="241"/>
      <c r="K88" s="241"/>
      <c r="L88" s="241"/>
      <c r="M88" s="241"/>
      <c r="N88" s="241"/>
      <c r="O88" s="241"/>
    </row>
    <row r="89" spans="1:15" x14ac:dyDescent="0.2">
      <c r="A89" s="229" t="s">
        <v>10654</v>
      </c>
      <c r="B89" s="229"/>
      <c r="C89" s="235" t="s">
        <v>10655</v>
      </c>
      <c r="D89" s="235" t="str">
        <f t="shared" si="1"/>
        <v>090  Manuscritos y libros raros</v>
      </c>
      <c r="F89" s="240"/>
      <c r="G89" s="245"/>
      <c r="I89" s="242"/>
      <c r="K89" s="240"/>
      <c r="L89" s="241"/>
      <c r="M89" s="243"/>
      <c r="N89" s="243"/>
      <c r="O89" s="240"/>
    </row>
    <row r="90" spans="1:15" x14ac:dyDescent="0.2">
      <c r="B90" s="229" t="s">
        <v>10656</v>
      </c>
      <c r="C90" s="235" t="s">
        <v>10657</v>
      </c>
      <c r="D90" s="235" t="str">
        <f t="shared" si="1"/>
        <v xml:space="preserve"> 091 Manuscritos</v>
      </c>
      <c r="F90" s="240"/>
      <c r="G90" s="245"/>
      <c r="I90" s="242"/>
      <c r="K90" s="240"/>
      <c r="L90" s="241"/>
      <c r="M90" s="243"/>
      <c r="N90" s="243"/>
      <c r="O90" s="244"/>
    </row>
    <row r="91" spans="1:15" x14ac:dyDescent="0.2">
      <c r="B91" s="229" t="s">
        <v>10658</v>
      </c>
      <c r="C91" s="235" t="s">
        <v>10659</v>
      </c>
      <c r="D91" s="235" t="str">
        <f t="shared" si="1"/>
        <v xml:space="preserve"> 092 Libros xilográficos</v>
      </c>
      <c r="F91" s="240"/>
      <c r="G91" s="245"/>
      <c r="I91" s="242"/>
      <c r="K91" s="240"/>
      <c r="L91" s="241"/>
      <c r="M91" s="243"/>
      <c r="N91" s="243"/>
      <c r="O91" s="244"/>
    </row>
    <row r="92" spans="1:15" x14ac:dyDescent="0.2">
      <c r="B92" s="229" t="s">
        <v>10660</v>
      </c>
      <c r="C92" s="235" t="s">
        <v>10661</v>
      </c>
      <c r="D92" s="235" t="str">
        <f t="shared" si="1"/>
        <v xml:space="preserve"> 093 Incunables</v>
      </c>
      <c r="F92" s="240"/>
      <c r="G92" s="245"/>
      <c r="I92" s="240"/>
      <c r="K92" s="241"/>
      <c r="L92" s="241"/>
      <c r="M92" s="243"/>
      <c r="N92" s="243"/>
      <c r="O92" s="244"/>
    </row>
    <row r="93" spans="1:15" x14ac:dyDescent="0.2">
      <c r="B93" s="229" t="s">
        <v>10662</v>
      </c>
      <c r="C93" s="246" t="s">
        <v>10663</v>
      </c>
      <c r="D93" s="235" t="str">
        <f t="shared" si="1"/>
        <v xml:space="preserve"> 094 Libros impresos</v>
      </c>
      <c r="F93" s="240"/>
      <c r="G93" s="245"/>
      <c r="I93" s="240"/>
      <c r="K93" s="241"/>
      <c r="L93" s="241"/>
      <c r="M93" s="243"/>
      <c r="N93" s="243"/>
      <c r="O93" s="244"/>
    </row>
    <row r="94" spans="1:15" x14ac:dyDescent="0.2">
      <c r="B94" s="229" t="s">
        <v>10664</v>
      </c>
      <c r="C94" s="235" t="s">
        <v>10665</v>
      </c>
      <c r="D94" s="235" t="str">
        <f t="shared" si="1"/>
        <v xml:space="preserve"> 095 Libros notables por su encuadernación</v>
      </c>
      <c r="F94" s="240"/>
      <c r="G94" s="245"/>
      <c r="I94" s="240"/>
      <c r="K94" s="241"/>
      <c r="L94" s="241"/>
      <c r="M94" s="243"/>
      <c r="N94" s="243"/>
      <c r="O94" s="244"/>
    </row>
    <row r="95" spans="1:15" x14ac:dyDescent="0.2">
      <c r="B95" s="229" t="s">
        <v>10666</v>
      </c>
      <c r="C95" s="247" t="s">
        <v>10667</v>
      </c>
      <c r="D95" s="235" t="str">
        <f t="shared" si="1"/>
        <v xml:space="preserve"> 096 Libros notables por las ilustraciones</v>
      </c>
      <c r="F95" s="240"/>
      <c r="G95" s="245"/>
      <c r="I95" s="241"/>
      <c r="K95" s="241"/>
      <c r="L95" s="241"/>
      <c r="M95" s="243"/>
      <c r="N95" s="243"/>
      <c r="O95" s="244"/>
    </row>
    <row r="96" spans="1:15" x14ac:dyDescent="0.2">
      <c r="B96" s="229" t="s">
        <v>10668</v>
      </c>
      <c r="C96" s="235" t="s">
        <v>10669</v>
      </c>
      <c r="D96" s="235" t="str">
        <f t="shared" si="1"/>
        <v xml:space="preserve"> 097 Libros notables por su propietario u origen</v>
      </c>
      <c r="F96" s="240"/>
      <c r="G96" s="245"/>
      <c r="I96" s="241"/>
      <c r="K96" s="241"/>
      <c r="L96" s="241"/>
      <c r="M96" s="243"/>
      <c r="N96" s="243"/>
      <c r="O96" s="244"/>
    </row>
    <row r="97" spans="1:15" x14ac:dyDescent="0.2">
      <c r="B97" s="229" t="s">
        <v>10670</v>
      </c>
      <c r="C97" s="235" t="s">
        <v>10671</v>
      </c>
      <c r="D97" s="235" t="str">
        <f t="shared" si="1"/>
        <v xml:space="preserve"> 098 Obras prohibidas, falsificaciones, imposturas</v>
      </c>
      <c r="F97" s="240"/>
      <c r="G97" s="245"/>
      <c r="I97" s="241"/>
      <c r="K97" s="241"/>
      <c r="L97" s="241"/>
      <c r="M97" s="243"/>
      <c r="N97" s="243"/>
      <c r="O97" s="244"/>
    </row>
    <row r="98" spans="1:15" x14ac:dyDescent="0.2">
      <c r="B98" s="229" t="s">
        <v>10672</v>
      </c>
      <c r="C98" s="235" t="s">
        <v>10673</v>
      </c>
      <c r="D98" s="235" t="str">
        <f t="shared" si="1"/>
        <v xml:space="preserve"> 099 Libros notables por su formato</v>
      </c>
      <c r="F98" s="241"/>
      <c r="G98" s="245"/>
      <c r="I98" s="241"/>
      <c r="K98" s="241"/>
      <c r="L98" s="241"/>
      <c r="M98" s="241"/>
      <c r="N98" s="241"/>
      <c r="O98" s="241"/>
    </row>
    <row r="99" spans="1:15" x14ac:dyDescent="0.2">
      <c r="A99" s="229" t="s">
        <v>10477</v>
      </c>
      <c r="B99" s="229"/>
      <c r="C99" s="235" t="s">
        <v>10674</v>
      </c>
      <c r="D99" s="235" t="str">
        <f t="shared" si="1"/>
        <v>100  Filosofía y Psicología</v>
      </c>
      <c r="F99" s="240"/>
      <c r="G99" s="245"/>
      <c r="I99" s="242"/>
      <c r="K99" s="240"/>
      <c r="L99" s="241"/>
      <c r="M99" s="243"/>
      <c r="N99" s="243"/>
      <c r="O99" s="240"/>
    </row>
    <row r="100" spans="1:15" x14ac:dyDescent="0.2">
      <c r="B100" s="229" t="s">
        <v>10675</v>
      </c>
      <c r="C100" s="235" t="s">
        <v>10676</v>
      </c>
      <c r="D100" s="235" t="str">
        <f t="shared" si="1"/>
        <v xml:space="preserve"> 101 Teoría de la filosofía</v>
      </c>
      <c r="F100" s="240"/>
      <c r="G100" s="245"/>
      <c r="I100" s="242"/>
      <c r="K100" s="240"/>
      <c r="L100" s="241"/>
      <c r="M100" s="243"/>
      <c r="N100" s="243"/>
      <c r="O100" s="244"/>
    </row>
    <row r="101" spans="1:15" x14ac:dyDescent="0.2">
      <c r="B101" s="229" t="s">
        <v>10677</v>
      </c>
      <c r="C101" s="248" t="s">
        <v>10678</v>
      </c>
      <c r="D101" s="235" t="str">
        <f t="shared" si="1"/>
        <v xml:space="preserve"> 102 Miscelánea</v>
      </c>
      <c r="F101" s="240"/>
      <c r="G101" s="245"/>
      <c r="I101" s="242"/>
      <c r="K101" s="240"/>
      <c r="L101" s="241"/>
      <c r="M101" s="243"/>
      <c r="N101" s="243"/>
      <c r="O101" s="244"/>
    </row>
    <row r="102" spans="1:15" x14ac:dyDescent="0.2">
      <c r="B102" s="229" t="s">
        <v>10679</v>
      </c>
      <c r="C102" s="247" t="s">
        <v>10680</v>
      </c>
      <c r="D102" s="235" t="str">
        <f t="shared" si="1"/>
        <v xml:space="preserve"> 103 Diccionarios y enciclopedias</v>
      </c>
      <c r="F102" s="241"/>
      <c r="G102" s="241"/>
      <c r="I102" s="240"/>
      <c r="K102" s="241"/>
      <c r="L102" s="241"/>
      <c r="M102" s="243"/>
      <c r="N102" s="243"/>
      <c r="O102" s="244"/>
    </row>
    <row r="103" spans="1:15" x14ac:dyDescent="0.2">
      <c r="B103" s="229" t="s">
        <v>10681</v>
      </c>
      <c r="C103" s="235"/>
      <c r="D103" s="235" t="str">
        <f t="shared" si="1"/>
        <v xml:space="preserve"> 104 </v>
      </c>
      <c r="I103" s="240"/>
      <c r="K103" s="241"/>
      <c r="L103" s="241"/>
      <c r="M103" s="243"/>
      <c r="N103" s="243"/>
      <c r="O103" s="244"/>
    </row>
    <row r="104" spans="1:15" x14ac:dyDescent="0.2">
      <c r="B104" s="229" t="s">
        <v>10682</v>
      </c>
      <c r="C104" s="247" t="s">
        <v>10683</v>
      </c>
      <c r="D104" s="235" t="str">
        <f t="shared" si="1"/>
        <v xml:space="preserve"> 105 Publicaciones seriadas</v>
      </c>
      <c r="I104" s="240"/>
      <c r="K104" s="241"/>
      <c r="L104" s="241"/>
      <c r="M104" s="243"/>
      <c r="N104" s="243"/>
      <c r="O104" s="244"/>
    </row>
    <row r="105" spans="1:15" x14ac:dyDescent="0.2">
      <c r="B105" s="229" t="s">
        <v>10684</v>
      </c>
      <c r="C105" s="235" t="s">
        <v>10685</v>
      </c>
      <c r="D105" s="235" t="str">
        <f t="shared" si="1"/>
        <v xml:space="preserve"> 106 Organizaciones y gerencia</v>
      </c>
      <c r="K105" s="241"/>
      <c r="L105" s="241"/>
      <c r="M105" s="243"/>
      <c r="N105" s="243"/>
      <c r="O105" s="244"/>
    </row>
    <row r="106" spans="1:15" x14ac:dyDescent="0.2">
      <c r="B106" s="229" t="s">
        <v>10686</v>
      </c>
      <c r="C106" s="247" t="s">
        <v>10687</v>
      </c>
      <c r="D106" s="235" t="str">
        <f t="shared" si="1"/>
        <v xml:space="preserve"> 107 Educación, investigación, temas relacionados</v>
      </c>
      <c r="K106" s="241"/>
      <c r="L106" s="241"/>
      <c r="M106" s="243"/>
      <c r="N106" s="243"/>
      <c r="O106" s="244"/>
    </row>
    <row r="107" spans="1:15" x14ac:dyDescent="0.2">
      <c r="B107" s="229" t="s">
        <v>10688</v>
      </c>
      <c r="C107" s="247" t="s">
        <v>10689</v>
      </c>
      <c r="D107" s="235" t="str">
        <f t="shared" si="1"/>
        <v xml:space="preserve"> 108 Tratamiento de clases de personas</v>
      </c>
      <c r="K107" s="241"/>
      <c r="L107" s="241"/>
      <c r="M107" s="243"/>
      <c r="N107" s="243"/>
      <c r="O107" s="244"/>
    </row>
    <row r="108" spans="1:15" x14ac:dyDescent="0.2">
      <c r="B108" s="229" t="s">
        <v>10690</v>
      </c>
      <c r="C108" s="247" t="s">
        <v>10691</v>
      </c>
      <c r="D108" s="235" t="str">
        <f t="shared" si="1"/>
        <v xml:space="preserve"> 109 Tratamiento histórico y colectivo de personas</v>
      </c>
    </row>
    <row r="109" spans="1:15" x14ac:dyDescent="0.2">
      <c r="A109" s="229" t="s">
        <v>10692</v>
      </c>
      <c r="B109" s="229"/>
      <c r="C109" s="235" t="s">
        <v>10693</v>
      </c>
      <c r="D109" s="235" t="str">
        <f t="shared" si="1"/>
        <v>110  Metafísica</v>
      </c>
    </row>
    <row r="110" spans="1:15" x14ac:dyDescent="0.2">
      <c r="B110" s="229" t="s">
        <v>10694</v>
      </c>
      <c r="C110" s="235" t="s">
        <v>10695</v>
      </c>
      <c r="D110" s="235" t="str">
        <f t="shared" si="1"/>
        <v xml:space="preserve"> 111 Ontología</v>
      </c>
    </row>
    <row r="111" spans="1:15" x14ac:dyDescent="0.2">
      <c r="B111" s="229" t="s">
        <v>10696</v>
      </c>
      <c r="C111" s="235" t="s">
        <v>10697</v>
      </c>
      <c r="D111" s="235" t="str">
        <f t="shared" si="1"/>
        <v xml:space="preserve"> 112        </v>
      </c>
    </row>
    <row r="112" spans="1:15" x14ac:dyDescent="0.2">
      <c r="B112" s="229" t="s">
        <v>10698</v>
      </c>
      <c r="C112" s="235" t="s">
        <v>10699</v>
      </c>
      <c r="D112" s="235" t="str">
        <f t="shared" si="1"/>
        <v xml:space="preserve"> 113 Cosmología (Filosofía de la naturaleza)</v>
      </c>
    </row>
    <row r="113" spans="1:4" x14ac:dyDescent="0.2">
      <c r="B113" s="229" t="s">
        <v>10700</v>
      </c>
      <c r="C113" s="235" t="s">
        <v>10701</v>
      </c>
      <c r="D113" s="235" t="str">
        <f t="shared" si="1"/>
        <v xml:space="preserve"> 114 Espacio</v>
      </c>
    </row>
    <row r="114" spans="1:4" x14ac:dyDescent="0.2">
      <c r="B114" s="229" t="s">
        <v>10702</v>
      </c>
      <c r="C114" s="235" t="s">
        <v>10703</v>
      </c>
      <c r="D114" s="235" t="str">
        <f t="shared" si="1"/>
        <v xml:space="preserve"> 115 Tiempo</v>
      </c>
    </row>
    <row r="115" spans="1:4" x14ac:dyDescent="0.2">
      <c r="B115" s="229" t="s">
        <v>10704</v>
      </c>
      <c r="C115" s="235" t="s">
        <v>10705</v>
      </c>
      <c r="D115" s="235" t="str">
        <f t="shared" si="1"/>
        <v xml:space="preserve"> 116 Cambio</v>
      </c>
    </row>
    <row r="116" spans="1:4" x14ac:dyDescent="0.2">
      <c r="B116" s="229" t="s">
        <v>10706</v>
      </c>
      <c r="C116" s="235" t="s">
        <v>10707</v>
      </c>
      <c r="D116" s="235" t="str">
        <f t="shared" si="1"/>
        <v xml:space="preserve"> 117 Estructura</v>
      </c>
    </row>
    <row r="117" spans="1:4" x14ac:dyDescent="0.2">
      <c r="B117" s="229" t="s">
        <v>10708</v>
      </c>
      <c r="C117" s="235" t="s">
        <v>10709</v>
      </c>
      <c r="D117" s="235" t="str">
        <f t="shared" si="1"/>
        <v xml:space="preserve"> 118 Fuerza y energía</v>
      </c>
    </row>
    <row r="118" spans="1:4" x14ac:dyDescent="0.2">
      <c r="B118" s="229" t="s">
        <v>10710</v>
      </c>
      <c r="C118" s="235" t="s">
        <v>10711</v>
      </c>
      <c r="D118" s="235" t="str">
        <f t="shared" si="1"/>
        <v xml:space="preserve"> 119 Número y cantidad</v>
      </c>
    </row>
    <row r="119" spans="1:4" x14ac:dyDescent="0.2">
      <c r="A119" s="229" t="s">
        <v>10712</v>
      </c>
      <c r="B119" s="229"/>
      <c r="C119" s="235" t="s">
        <v>10713</v>
      </c>
      <c r="D119" s="235" t="str">
        <f t="shared" si="1"/>
        <v>120  Epistemología, causalidad, género humano</v>
      </c>
    </row>
    <row r="120" spans="1:4" x14ac:dyDescent="0.2">
      <c r="B120" s="229" t="s">
        <v>10714</v>
      </c>
      <c r="C120" s="235" t="s">
        <v>10715</v>
      </c>
      <c r="D120" s="235" t="str">
        <f t="shared" si="1"/>
        <v xml:space="preserve"> 121 Epistemología (Teorìa del conocimiento)</v>
      </c>
    </row>
    <row r="121" spans="1:4" x14ac:dyDescent="0.2">
      <c r="B121" s="229" t="s">
        <v>10716</v>
      </c>
      <c r="C121" s="235" t="s">
        <v>10717</v>
      </c>
      <c r="D121" s="235" t="str">
        <f t="shared" si="1"/>
        <v xml:space="preserve"> 122 Causalidad</v>
      </c>
    </row>
    <row r="122" spans="1:4" x14ac:dyDescent="0.2">
      <c r="B122" s="229" t="s">
        <v>10718</v>
      </c>
      <c r="C122" s="235" t="s">
        <v>10719</v>
      </c>
      <c r="D122" s="235" t="str">
        <f t="shared" si="1"/>
        <v xml:space="preserve"> 123 Determinismo e indeterminismo</v>
      </c>
    </row>
    <row r="123" spans="1:4" x14ac:dyDescent="0.2">
      <c r="B123" s="229" t="s">
        <v>10720</v>
      </c>
      <c r="C123" s="235" t="s">
        <v>10721</v>
      </c>
      <c r="D123" s="235" t="str">
        <f t="shared" si="1"/>
        <v xml:space="preserve"> 124 Teleología</v>
      </c>
    </row>
    <row r="124" spans="1:4" x14ac:dyDescent="0.2">
      <c r="B124" s="229" t="s">
        <v>10722</v>
      </c>
      <c r="C124" s="235"/>
      <c r="D124" s="235" t="str">
        <f t="shared" si="1"/>
        <v xml:space="preserve"> 125 </v>
      </c>
    </row>
    <row r="125" spans="1:4" x14ac:dyDescent="0.2">
      <c r="B125" s="229" t="s">
        <v>10723</v>
      </c>
      <c r="C125" s="235" t="s">
        <v>10724</v>
      </c>
      <c r="D125" s="235" t="str">
        <f t="shared" si="1"/>
        <v xml:space="preserve"> 126 El yo</v>
      </c>
    </row>
    <row r="126" spans="1:4" x14ac:dyDescent="0.2">
      <c r="B126" s="229" t="s">
        <v>10725</v>
      </c>
      <c r="C126" s="235" t="s">
        <v>10726</v>
      </c>
      <c r="D126" s="235" t="str">
        <f t="shared" si="1"/>
        <v xml:space="preserve"> 127 El inconsciente y el subconsciente</v>
      </c>
    </row>
    <row r="127" spans="1:4" x14ac:dyDescent="0.2">
      <c r="B127" s="229" t="s">
        <v>10727</v>
      </c>
      <c r="C127" s="235" t="s">
        <v>10728</v>
      </c>
      <c r="D127" s="235" t="str">
        <f t="shared" si="1"/>
        <v xml:space="preserve"> 128 Género humano</v>
      </c>
    </row>
    <row r="128" spans="1:4" x14ac:dyDescent="0.2">
      <c r="B128" s="229" t="s">
        <v>10729</v>
      </c>
      <c r="C128" s="235" t="s">
        <v>10730</v>
      </c>
      <c r="D128" s="235" t="str">
        <f t="shared" si="1"/>
        <v xml:space="preserve"> 129 Origen y destino de las almas individuales</v>
      </c>
    </row>
    <row r="129" spans="1:4" x14ac:dyDescent="0.2">
      <c r="A129" s="249" t="s">
        <v>10731</v>
      </c>
      <c r="B129" s="229"/>
      <c r="C129" s="235" t="s">
        <v>10732</v>
      </c>
      <c r="D129" s="235" t="str">
        <f t="shared" si="1"/>
        <v>130  Fenómenos paranormales</v>
      </c>
    </row>
    <row r="130" spans="1:4" x14ac:dyDescent="0.2">
      <c r="A130" s="229"/>
      <c r="B130" s="229" t="s">
        <v>10733</v>
      </c>
      <c r="C130" s="235" t="s">
        <v>10734</v>
      </c>
      <c r="D130" s="235" t="str">
        <f t="shared" si="1"/>
        <v xml:space="preserve"> 131 Métodos parapsicológicos y ocultos</v>
      </c>
    </row>
    <row r="131" spans="1:4" x14ac:dyDescent="0.2">
      <c r="B131" s="229" t="s">
        <v>10735</v>
      </c>
      <c r="C131" s="235"/>
      <c r="D131" s="235" t="str">
        <f t="shared" si="1"/>
        <v xml:space="preserve"> 132 </v>
      </c>
    </row>
    <row r="132" spans="1:4" x14ac:dyDescent="0.2">
      <c r="B132" s="229" t="s">
        <v>10736</v>
      </c>
      <c r="C132" s="235" t="s">
        <v>10737</v>
      </c>
      <c r="D132" s="235" t="str">
        <f t="shared" si="1"/>
        <v xml:space="preserve"> 133 Parapsicología y ocultismo</v>
      </c>
    </row>
    <row r="133" spans="1:4" x14ac:dyDescent="0.2">
      <c r="B133" s="229" t="s">
        <v>10738</v>
      </c>
      <c r="C133" s="235"/>
      <c r="D133" s="235" t="str">
        <f t="shared" si="1"/>
        <v xml:space="preserve"> 134 </v>
      </c>
    </row>
    <row r="134" spans="1:4" x14ac:dyDescent="0.2">
      <c r="B134" s="229" t="s">
        <v>10739</v>
      </c>
      <c r="C134" s="235" t="s">
        <v>10740</v>
      </c>
      <c r="D134" s="235" t="str">
        <f t="shared" ref="D134:D197" si="2">CONCATENATE(A134," ",B134," ","",C134)</f>
        <v xml:space="preserve"> 135 Sueños y misterios</v>
      </c>
    </row>
    <row r="135" spans="1:4" x14ac:dyDescent="0.2">
      <c r="B135" s="229" t="s">
        <v>10741</v>
      </c>
      <c r="D135" s="235" t="str">
        <f t="shared" si="2"/>
        <v xml:space="preserve"> 136 </v>
      </c>
    </row>
    <row r="136" spans="1:4" x14ac:dyDescent="0.2">
      <c r="B136" s="229" t="s">
        <v>10742</v>
      </c>
      <c r="C136" s="235" t="s">
        <v>10743</v>
      </c>
      <c r="D136" s="235" t="str">
        <f t="shared" si="2"/>
        <v xml:space="preserve"> 137 Grafología adivinatoria</v>
      </c>
    </row>
    <row r="137" spans="1:4" x14ac:dyDescent="0.2">
      <c r="B137" s="229" t="s">
        <v>10744</v>
      </c>
      <c r="C137" s="235" t="s">
        <v>10745</v>
      </c>
      <c r="D137" s="235" t="str">
        <f t="shared" si="2"/>
        <v xml:space="preserve"> 138 Fisionomía</v>
      </c>
    </row>
    <row r="138" spans="1:4" x14ac:dyDescent="0.2">
      <c r="B138" s="229" t="s">
        <v>10746</v>
      </c>
      <c r="C138" s="235" t="s">
        <v>10747</v>
      </c>
      <c r="D138" s="235" t="str">
        <f t="shared" si="2"/>
        <v xml:space="preserve"> 139 Frenología</v>
      </c>
    </row>
    <row r="139" spans="1:4" x14ac:dyDescent="0.2">
      <c r="A139" s="249" t="s">
        <v>10748</v>
      </c>
      <c r="B139" s="229"/>
      <c r="C139" s="235" t="s">
        <v>10749</v>
      </c>
      <c r="D139" s="235" t="str">
        <f t="shared" si="2"/>
        <v>140  Escuelas filosóficas específicas</v>
      </c>
    </row>
    <row r="140" spans="1:4" x14ac:dyDescent="0.2">
      <c r="B140" s="229" t="s">
        <v>10750</v>
      </c>
      <c r="C140" s="235" t="s">
        <v>10751</v>
      </c>
      <c r="D140" s="235" t="str">
        <f t="shared" si="2"/>
        <v xml:space="preserve"> 141 Idealismo y sistemas relacionados</v>
      </c>
    </row>
    <row r="141" spans="1:4" x14ac:dyDescent="0.2">
      <c r="A141" s="229"/>
      <c r="B141" s="229" t="s">
        <v>10752</v>
      </c>
      <c r="C141" s="235" t="s">
        <v>10753</v>
      </c>
      <c r="D141" s="235" t="str">
        <f t="shared" si="2"/>
        <v xml:space="preserve"> 142 Filosofía crítica</v>
      </c>
    </row>
    <row r="142" spans="1:4" x14ac:dyDescent="0.2">
      <c r="B142" s="229" t="s">
        <v>10754</v>
      </c>
      <c r="C142" s="235" t="s">
        <v>10755</v>
      </c>
      <c r="D142" s="235" t="str">
        <f t="shared" si="2"/>
        <v xml:space="preserve"> 143 Bergsonìsmo e intuicionismo</v>
      </c>
    </row>
    <row r="143" spans="1:4" x14ac:dyDescent="0.2">
      <c r="B143" s="229" t="s">
        <v>10756</v>
      </c>
      <c r="C143" s="235" t="s">
        <v>10757</v>
      </c>
      <c r="D143" s="235" t="str">
        <f t="shared" si="2"/>
        <v xml:space="preserve"> 144 Humanismo y sistemas relacionados</v>
      </c>
    </row>
    <row r="144" spans="1:4" x14ac:dyDescent="0.2">
      <c r="B144" s="229" t="s">
        <v>10758</v>
      </c>
      <c r="C144" s="235" t="s">
        <v>10759</v>
      </c>
      <c r="D144" s="235" t="str">
        <f t="shared" si="2"/>
        <v xml:space="preserve"> 145 Sensacionalismo</v>
      </c>
    </row>
    <row r="145" spans="1:4" x14ac:dyDescent="0.2">
      <c r="B145" s="229" t="s">
        <v>10760</v>
      </c>
      <c r="C145" s="235" t="s">
        <v>10761</v>
      </c>
      <c r="D145" s="235" t="str">
        <f t="shared" si="2"/>
        <v xml:space="preserve"> 146 Naturalismo y sistemas relacionados</v>
      </c>
    </row>
    <row r="146" spans="1:4" x14ac:dyDescent="0.2">
      <c r="B146" s="229" t="s">
        <v>10762</v>
      </c>
      <c r="C146" s="235" t="s">
        <v>10763</v>
      </c>
      <c r="D146" s="235" t="str">
        <f t="shared" si="2"/>
        <v xml:space="preserve"> 147 Panteísmo y sistemas relacionados</v>
      </c>
    </row>
    <row r="147" spans="1:4" x14ac:dyDescent="0.2">
      <c r="B147" s="229" t="s">
        <v>10764</v>
      </c>
      <c r="C147" s="235" t="s">
        <v>10765</v>
      </c>
      <c r="D147" s="235" t="str">
        <f t="shared" si="2"/>
        <v xml:space="preserve"> 148 Eclecticismo, liberalismo, Tradicionalismo</v>
      </c>
    </row>
    <row r="148" spans="1:4" x14ac:dyDescent="0.2">
      <c r="B148" s="229" t="s">
        <v>10766</v>
      </c>
      <c r="C148" s="235" t="s">
        <v>10767</v>
      </c>
      <c r="D148" s="235" t="str">
        <f t="shared" si="2"/>
        <v xml:space="preserve"> 149 Otros sistemas filosóficos</v>
      </c>
    </row>
    <row r="149" spans="1:4" x14ac:dyDescent="0.2">
      <c r="A149" s="229" t="s">
        <v>10768</v>
      </c>
      <c r="B149" s="229"/>
      <c r="C149" s="235" t="s">
        <v>10769</v>
      </c>
      <c r="D149" s="235" t="str">
        <f t="shared" si="2"/>
        <v>150  Psicología</v>
      </c>
    </row>
    <row r="150" spans="1:4" x14ac:dyDescent="0.2">
      <c r="B150" s="229" t="s">
        <v>10770</v>
      </c>
      <c r="C150" s="235"/>
      <c r="D150" s="235" t="str">
        <f t="shared" si="2"/>
        <v xml:space="preserve"> 151 </v>
      </c>
    </row>
    <row r="151" spans="1:4" x14ac:dyDescent="0.2">
      <c r="B151" s="229" t="s">
        <v>10771</v>
      </c>
      <c r="C151" s="235" t="s">
        <v>10772</v>
      </c>
      <c r="D151" s="235" t="str">
        <f t="shared" si="2"/>
        <v xml:space="preserve"> 152 Percepción,movimiento emociones, impulsos</v>
      </c>
    </row>
    <row r="152" spans="1:4" x14ac:dyDescent="0.2">
      <c r="B152" s="229" t="s">
        <v>10773</v>
      </c>
      <c r="C152" s="235" t="s">
        <v>10774</v>
      </c>
      <c r="D152" s="235" t="str">
        <f t="shared" si="2"/>
        <v xml:space="preserve"> 153 Procesos mentales e inteligencia</v>
      </c>
    </row>
    <row r="153" spans="1:4" x14ac:dyDescent="0.2">
      <c r="B153" s="229" t="s">
        <v>10775</v>
      </c>
      <c r="C153" s="235" t="s">
        <v>10776</v>
      </c>
      <c r="D153" s="235" t="str">
        <f t="shared" si="2"/>
        <v xml:space="preserve"> 154 Subconsciente y estados alterados</v>
      </c>
    </row>
    <row r="154" spans="1:4" x14ac:dyDescent="0.2">
      <c r="B154" s="229" t="s">
        <v>10777</v>
      </c>
      <c r="C154" s="235" t="s">
        <v>10778</v>
      </c>
      <c r="D154" s="235" t="str">
        <f t="shared" si="2"/>
        <v xml:space="preserve"> 155 Psicología diferencial y del desarrollo</v>
      </c>
    </row>
    <row r="155" spans="1:4" x14ac:dyDescent="0.2">
      <c r="B155" s="229" t="s">
        <v>10779</v>
      </c>
      <c r="C155" s="235" t="s">
        <v>10780</v>
      </c>
      <c r="D155" s="235" t="str">
        <f t="shared" si="2"/>
        <v xml:space="preserve"> 156 Psicología comparada</v>
      </c>
    </row>
    <row r="156" spans="1:4" x14ac:dyDescent="0.2">
      <c r="B156" s="229" t="s">
        <v>10781</v>
      </c>
      <c r="C156" s="235"/>
      <c r="D156" s="235" t="str">
        <f t="shared" si="2"/>
        <v xml:space="preserve"> 157 </v>
      </c>
    </row>
    <row r="157" spans="1:4" x14ac:dyDescent="0.2">
      <c r="B157" s="229" t="s">
        <v>10782</v>
      </c>
      <c r="C157" s="235" t="s">
        <v>10783</v>
      </c>
      <c r="D157" s="235" t="str">
        <f t="shared" si="2"/>
        <v xml:space="preserve"> 158 Psicología aplicada</v>
      </c>
    </row>
    <row r="158" spans="1:4" x14ac:dyDescent="0.2">
      <c r="B158" s="229" t="s">
        <v>10784</v>
      </c>
      <c r="C158" s="235"/>
      <c r="D158" s="235" t="str">
        <f t="shared" si="2"/>
        <v xml:space="preserve"> 159 </v>
      </c>
    </row>
    <row r="159" spans="1:4" x14ac:dyDescent="0.2">
      <c r="A159" s="249" t="s">
        <v>10785</v>
      </c>
      <c r="B159" s="229"/>
      <c r="C159" s="235" t="s">
        <v>10786</v>
      </c>
      <c r="D159" s="235" t="str">
        <f t="shared" si="2"/>
        <v>160  Lógica</v>
      </c>
    </row>
    <row r="160" spans="1:4" x14ac:dyDescent="0.2">
      <c r="A160" s="229"/>
      <c r="B160" s="229" t="s">
        <v>10787</v>
      </c>
      <c r="C160" s="235" t="s">
        <v>10788</v>
      </c>
      <c r="D160" s="235" t="str">
        <f t="shared" si="2"/>
        <v xml:space="preserve"> 161 Inducción</v>
      </c>
    </row>
    <row r="161" spans="1:4" x14ac:dyDescent="0.2">
      <c r="B161" s="229" t="s">
        <v>10789</v>
      </c>
      <c r="C161" s="235" t="s">
        <v>10790</v>
      </c>
      <c r="D161" s="235" t="str">
        <f t="shared" si="2"/>
        <v xml:space="preserve"> 162 Deducción</v>
      </c>
    </row>
    <row r="162" spans="1:4" x14ac:dyDescent="0.2">
      <c r="B162" s="229" t="s">
        <v>10791</v>
      </c>
      <c r="C162" s="235"/>
      <c r="D162" s="235" t="str">
        <f t="shared" si="2"/>
        <v xml:space="preserve"> 163 </v>
      </c>
    </row>
    <row r="163" spans="1:4" x14ac:dyDescent="0.2">
      <c r="B163" s="229" t="s">
        <v>10792</v>
      </c>
      <c r="C163" s="235"/>
      <c r="D163" s="235" t="str">
        <f t="shared" si="2"/>
        <v xml:space="preserve"> 164 </v>
      </c>
    </row>
    <row r="164" spans="1:4" x14ac:dyDescent="0.2">
      <c r="B164" s="229" t="s">
        <v>10793</v>
      </c>
      <c r="C164" s="235" t="s">
        <v>10794</v>
      </c>
      <c r="D164" s="235" t="str">
        <f t="shared" si="2"/>
        <v xml:space="preserve"> 165 Falacias y fuentes de error</v>
      </c>
    </row>
    <row r="165" spans="1:4" x14ac:dyDescent="0.2">
      <c r="B165" s="229" t="s">
        <v>10795</v>
      </c>
      <c r="C165" s="235" t="s">
        <v>10796</v>
      </c>
      <c r="D165" s="235" t="str">
        <f t="shared" si="2"/>
        <v xml:space="preserve"> 166 Silogismos</v>
      </c>
    </row>
    <row r="166" spans="1:4" x14ac:dyDescent="0.2">
      <c r="B166" s="229" t="s">
        <v>10797</v>
      </c>
      <c r="C166" s="235" t="s">
        <v>10798</v>
      </c>
      <c r="D166" s="235" t="str">
        <f t="shared" si="2"/>
        <v xml:space="preserve"> 167 Hipótesis</v>
      </c>
    </row>
    <row r="167" spans="1:4" x14ac:dyDescent="0.2">
      <c r="B167" s="229" t="s">
        <v>10799</v>
      </c>
      <c r="C167" s="235" t="s">
        <v>10800</v>
      </c>
      <c r="D167" s="235" t="str">
        <f t="shared" si="2"/>
        <v xml:space="preserve"> 168 Argumento y persuasión</v>
      </c>
    </row>
    <row r="168" spans="1:4" x14ac:dyDescent="0.2">
      <c r="B168" s="229" t="s">
        <v>10801</v>
      </c>
      <c r="C168" s="235" t="s">
        <v>10802</v>
      </c>
      <c r="D168" s="235" t="str">
        <f t="shared" si="2"/>
        <v xml:space="preserve"> 169 Analogía</v>
      </c>
    </row>
    <row r="169" spans="1:4" x14ac:dyDescent="0.2">
      <c r="A169" s="249" t="s">
        <v>10803</v>
      </c>
      <c r="B169" s="229"/>
      <c r="C169" s="247" t="s">
        <v>10804</v>
      </c>
      <c r="D169" s="235" t="str">
        <f t="shared" si="2"/>
        <v>170  Ética (Filosofía moral)</v>
      </c>
    </row>
    <row r="170" spans="1:4" x14ac:dyDescent="0.2">
      <c r="B170" s="229" t="s">
        <v>10805</v>
      </c>
      <c r="C170" s="247" t="s">
        <v>10806</v>
      </c>
      <c r="D170" s="235" t="str">
        <f t="shared" si="2"/>
        <v xml:space="preserve"> 171 Sistemas éticos</v>
      </c>
    </row>
    <row r="171" spans="1:4" x14ac:dyDescent="0.2">
      <c r="A171" s="229"/>
      <c r="B171" s="229" t="s">
        <v>10807</v>
      </c>
      <c r="C171" s="247" t="s">
        <v>10808</v>
      </c>
      <c r="D171" s="235" t="str">
        <f t="shared" si="2"/>
        <v xml:space="preserve"> 172 Ética política</v>
      </c>
    </row>
    <row r="172" spans="1:4" x14ac:dyDescent="0.2">
      <c r="B172" s="229" t="s">
        <v>10809</v>
      </c>
      <c r="C172" s="247" t="s">
        <v>10810</v>
      </c>
      <c r="D172" s="235" t="str">
        <f t="shared" si="2"/>
        <v xml:space="preserve"> 173 Ética de las relaciones familiares</v>
      </c>
    </row>
    <row r="173" spans="1:4" x14ac:dyDescent="0.2">
      <c r="B173" s="229" t="s">
        <v>10811</v>
      </c>
      <c r="C173" s="247" t="s">
        <v>10812</v>
      </c>
      <c r="D173" s="235" t="str">
        <f t="shared" si="2"/>
        <v xml:space="preserve"> 174 Ética ocupacional</v>
      </c>
    </row>
    <row r="174" spans="1:4" x14ac:dyDescent="0.2">
      <c r="B174" s="229" t="s">
        <v>10813</v>
      </c>
      <c r="C174" s="235" t="s">
        <v>10814</v>
      </c>
      <c r="D174" s="235" t="str">
        <f t="shared" si="2"/>
        <v xml:space="preserve"> 175 Ética de la recreación y del tiempo libre</v>
      </c>
    </row>
    <row r="175" spans="1:4" x14ac:dyDescent="0.2">
      <c r="B175" s="229" t="s">
        <v>10815</v>
      </c>
      <c r="C175" s="235" t="s">
        <v>10816</v>
      </c>
      <c r="D175" s="235" t="str">
        <f t="shared" si="2"/>
        <v xml:space="preserve"> 176 Ética del sexo y la reproducción</v>
      </c>
    </row>
    <row r="176" spans="1:4" x14ac:dyDescent="0.2">
      <c r="B176" s="229" t="s">
        <v>10817</v>
      </c>
      <c r="C176" s="235" t="s">
        <v>10818</v>
      </c>
      <c r="D176" s="235" t="str">
        <f t="shared" si="2"/>
        <v xml:space="preserve"> 177 Ética de las relaciones sociales</v>
      </c>
    </row>
    <row r="177" spans="1:4" x14ac:dyDescent="0.2">
      <c r="B177" s="229" t="s">
        <v>10819</v>
      </c>
      <c r="C177" s="235" t="s">
        <v>10820</v>
      </c>
      <c r="D177" s="235" t="str">
        <f t="shared" si="2"/>
        <v xml:space="preserve"> 178 Ética del consumo</v>
      </c>
    </row>
    <row r="178" spans="1:4" x14ac:dyDescent="0.2">
      <c r="B178" s="229" t="s">
        <v>10821</v>
      </c>
      <c r="C178" s="235" t="s">
        <v>10822</v>
      </c>
      <c r="D178" s="235" t="str">
        <f t="shared" si="2"/>
        <v xml:space="preserve"> 179 Otras normas éticas</v>
      </c>
    </row>
    <row r="179" spans="1:4" x14ac:dyDescent="0.2">
      <c r="A179" s="249" t="s">
        <v>10823</v>
      </c>
      <c r="B179" s="229"/>
      <c r="C179" s="247" t="s">
        <v>10824</v>
      </c>
      <c r="D179" s="235" t="str">
        <f t="shared" si="2"/>
        <v>180  Filosofía antigua , medieval, oriental</v>
      </c>
    </row>
    <row r="180" spans="1:4" x14ac:dyDescent="0.2">
      <c r="B180" s="229" t="s">
        <v>10825</v>
      </c>
      <c r="C180" s="247" t="s">
        <v>10826</v>
      </c>
      <c r="D180" s="235" t="str">
        <f t="shared" si="2"/>
        <v xml:space="preserve"> 181 Filosofía oriental</v>
      </c>
    </row>
    <row r="181" spans="1:4" x14ac:dyDescent="0.2">
      <c r="B181" s="229" t="s">
        <v>10827</v>
      </c>
      <c r="C181" s="247" t="s">
        <v>10828</v>
      </c>
      <c r="D181" s="235" t="str">
        <f t="shared" si="2"/>
        <v xml:space="preserve"> 182 Filosofías griegas presocráticas</v>
      </c>
    </row>
    <row r="182" spans="1:4" x14ac:dyDescent="0.2">
      <c r="A182" s="229"/>
      <c r="B182" s="229" t="s">
        <v>10829</v>
      </c>
      <c r="C182" s="247" t="s">
        <v>10830</v>
      </c>
      <c r="D182" s="235" t="str">
        <f t="shared" si="2"/>
        <v xml:space="preserve"> 183 Filosofías sofista y socrática</v>
      </c>
    </row>
    <row r="183" spans="1:4" x14ac:dyDescent="0.2">
      <c r="B183" s="229" t="s">
        <v>10831</v>
      </c>
      <c r="C183" s="247" t="s">
        <v>10832</v>
      </c>
      <c r="D183" s="235" t="str">
        <f t="shared" si="2"/>
        <v xml:space="preserve"> 184 Filosofía platónica</v>
      </c>
    </row>
    <row r="184" spans="1:4" x14ac:dyDescent="0.2">
      <c r="B184" s="229" t="s">
        <v>10833</v>
      </c>
      <c r="C184" s="235" t="s">
        <v>10834</v>
      </c>
      <c r="D184" s="235" t="str">
        <f t="shared" si="2"/>
        <v xml:space="preserve"> 185 Filosofía aristotélica</v>
      </c>
    </row>
    <row r="185" spans="1:4" x14ac:dyDescent="0.2">
      <c r="B185" s="229" t="s">
        <v>10835</v>
      </c>
      <c r="C185" s="235" t="s">
        <v>10836</v>
      </c>
      <c r="D185" s="235" t="str">
        <f t="shared" si="2"/>
        <v xml:space="preserve"> 186 Filosofía escéptica y neoplatónica</v>
      </c>
    </row>
    <row r="186" spans="1:4" x14ac:dyDescent="0.2">
      <c r="B186" s="229" t="s">
        <v>10837</v>
      </c>
      <c r="C186" s="247" t="s">
        <v>10838</v>
      </c>
      <c r="D186" s="235" t="str">
        <f t="shared" si="2"/>
        <v xml:space="preserve"> 187 Filosofía epicúrea</v>
      </c>
    </row>
    <row r="187" spans="1:4" x14ac:dyDescent="0.2">
      <c r="B187" s="229" t="s">
        <v>10839</v>
      </c>
      <c r="C187" s="247" t="s">
        <v>10840</v>
      </c>
      <c r="D187" s="235" t="str">
        <f t="shared" si="2"/>
        <v xml:space="preserve"> 188 Filosofía estoica</v>
      </c>
    </row>
    <row r="188" spans="1:4" x14ac:dyDescent="0.2">
      <c r="B188" s="229" t="s">
        <v>10841</v>
      </c>
      <c r="C188" s="247" t="s">
        <v>10842</v>
      </c>
      <c r="D188" s="235" t="str">
        <f t="shared" si="2"/>
        <v xml:space="preserve"> 189 Filosofía medieval occidental</v>
      </c>
    </row>
    <row r="189" spans="1:4" x14ac:dyDescent="0.2">
      <c r="A189" s="249" t="s">
        <v>10843</v>
      </c>
      <c r="B189" s="229"/>
      <c r="C189" s="247" t="s">
        <v>10844</v>
      </c>
      <c r="D189" s="235" t="str">
        <f t="shared" si="2"/>
        <v>190  Filosofía moderna occidental</v>
      </c>
    </row>
    <row r="190" spans="1:4" x14ac:dyDescent="0.2">
      <c r="B190" s="229" t="s">
        <v>10845</v>
      </c>
      <c r="C190" s="247" t="s">
        <v>10846</v>
      </c>
      <c r="D190" s="235" t="str">
        <f t="shared" si="2"/>
        <v xml:space="preserve"> 191 Filosofía de Estados Unidos y Canadá</v>
      </c>
    </row>
    <row r="191" spans="1:4" x14ac:dyDescent="0.2">
      <c r="B191" s="229" t="s">
        <v>10847</v>
      </c>
      <c r="C191" s="247" t="s">
        <v>10848</v>
      </c>
      <c r="D191" s="235" t="str">
        <f t="shared" si="2"/>
        <v xml:space="preserve"> 192 Filosofía de las Islas Británicas</v>
      </c>
    </row>
    <row r="192" spans="1:4" x14ac:dyDescent="0.2">
      <c r="B192" s="229" t="s">
        <v>10849</v>
      </c>
      <c r="C192" s="247" t="s">
        <v>10850</v>
      </c>
      <c r="D192" s="235" t="str">
        <f t="shared" si="2"/>
        <v xml:space="preserve"> 193 Filosofía de Alemania y Austria</v>
      </c>
    </row>
    <row r="193" spans="1:4" x14ac:dyDescent="0.2">
      <c r="B193" s="229" t="s">
        <v>10851</v>
      </c>
      <c r="C193" s="247" t="s">
        <v>10852</v>
      </c>
      <c r="D193" s="235" t="str">
        <f t="shared" si="2"/>
        <v xml:space="preserve"> 194 Filosofía de Francia</v>
      </c>
    </row>
    <row r="194" spans="1:4" x14ac:dyDescent="0.2">
      <c r="B194" s="229" t="s">
        <v>10853</v>
      </c>
      <c r="C194" s="247" t="s">
        <v>10854</v>
      </c>
      <c r="D194" s="235" t="str">
        <f t="shared" si="2"/>
        <v xml:space="preserve"> 195 Filosofía de Italia</v>
      </c>
    </row>
    <row r="195" spans="1:4" x14ac:dyDescent="0.2">
      <c r="B195" s="229" t="s">
        <v>10855</v>
      </c>
      <c r="C195" s="247" t="s">
        <v>10856</v>
      </c>
      <c r="D195" s="235" t="str">
        <f t="shared" si="2"/>
        <v xml:space="preserve"> 196 Filosofía de España y Portugal</v>
      </c>
    </row>
    <row r="196" spans="1:4" x14ac:dyDescent="0.2">
      <c r="B196" s="229" t="s">
        <v>10857</v>
      </c>
      <c r="C196" s="247" t="s">
        <v>10858</v>
      </c>
      <c r="D196" s="235" t="str">
        <f t="shared" si="2"/>
        <v xml:space="preserve"> 197 Filosofía de la anterior Unión Soviética</v>
      </c>
    </row>
    <row r="197" spans="1:4" x14ac:dyDescent="0.2">
      <c r="B197" s="229" t="s">
        <v>10859</v>
      </c>
      <c r="C197" s="247" t="s">
        <v>10860</v>
      </c>
      <c r="D197" s="235" t="str">
        <f t="shared" si="2"/>
        <v xml:space="preserve"> 198 Filosofía de Escandinavia</v>
      </c>
    </row>
    <row r="198" spans="1:4" x14ac:dyDescent="0.2">
      <c r="B198" s="229" t="s">
        <v>10861</v>
      </c>
      <c r="C198" s="247" t="s">
        <v>10862</v>
      </c>
      <c r="D198" s="235" t="str">
        <f t="shared" ref="D198:D261" si="3">CONCATENATE(A198," ",B198," ","",C198)</f>
        <v xml:space="preserve"> 199 Filosofía de otras áreas geográficas</v>
      </c>
    </row>
    <row r="199" spans="1:4" x14ac:dyDescent="0.2">
      <c r="A199" s="249" t="s">
        <v>10482</v>
      </c>
      <c r="C199" s="250" t="s">
        <v>10483</v>
      </c>
      <c r="D199" s="235" t="str">
        <f t="shared" si="3"/>
        <v>200  Religión</v>
      </c>
    </row>
    <row r="200" spans="1:4" x14ac:dyDescent="0.2">
      <c r="B200" s="249" t="s">
        <v>10863</v>
      </c>
      <c r="C200" s="247" t="s">
        <v>10864</v>
      </c>
      <c r="D200" s="235" t="str">
        <f t="shared" si="3"/>
        <v xml:space="preserve"> 201-2 Subdivisiones comunes de la religión</v>
      </c>
    </row>
    <row r="201" spans="1:4" x14ac:dyDescent="0.2">
      <c r="A201" s="249" t="s">
        <v>10865</v>
      </c>
      <c r="C201" s="250" t="s">
        <v>10866</v>
      </c>
      <c r="D201" s="235" t="str">
        <f t="shared" si="3"/>
        <v>210  Filosofía y teoría de la Religión</v>
      </c>
    </row>
    <row r="202" spans="1:4" x14ac:dyDescent="0.2">
      <c r="B202" s="249" t="s">
        <v>10867</v>
      </c>
      <c r="C202" s="250" t="s">
        <v>10868</v>
      </c>
      <c r="D202" s="235" t="str">
        <f t="shared" si="3"/>
        <v xml:space="preserve"> 211 Conceptos de Dios</v>
      </c>
    </row>
    <row r="203" spans="1:4" x14ac:dyDescent="0.2">
      <c r="B203" s="249" t="s">
        <v>10869</v>
      </c>
      <c r="C203" s="250" t="s">
        <v>10870</v>
      </c>
      <c r="D203" s="235" t="str">
        <f t="shared" si="3"/>
        <v xml:space="preserve"> 212 Existencia, sapiencia, atributos de Dios.</v>
      </c>
    </row>
    <row r="204" spans="1:4" x14ac:dyDescent="0.2">
      <c r="B204" s="249" t="s">
        <v>10871</v>
      </c>
      <c r="C204" s="250" t="s">
        <v>10872</v>
      </c>
      <c r="D204" s="235" t="str">
        <f t="shared" si="3"/>
        <v xml:space="preserve"> 213 Creación</v>
      </c>
    </row>
    <row r="205" spans="1:4" x14ac:dyDescent="0.2">
      <c r="B205" s="249" t="s">
        <v>10873</v>
      </c>
      <c r="C205" s="250" t="s">
        <v>10874</v>
      </c>
      <c r="D205" s="235" t="str">
        <f t="shared" si="3"/>
        <v xml:space="preserve"> 214 Teodicea</v>
      </c>
    </row>
    <row r="206" spans="1:4" x14ac:dyDescent="0.2">
      <c r="B206" s="249" t="s">
        <v>10875</v>
      </c>
      <c r="C206" s="250" t="s">
        <v>10876</v>
      </c>
      <c r="D206" s="235" t="str">
        <f t="shared" si="3"/>
        <v xml:space="preserve"> 215 Ciencia y Religión</v>
      </c>
    </row>
    <row r="207" spans="1:4" x14ac:dyDescent="0.2">
      <c r="B207" s="249" t="s">
        <v>10877</v>
      </c>
      <c r="D207" s="235" t="str">
        <f t="shared" si="3"/>
        <v xml:space="preserve"> 216 </v>
      </c>
    </row>
    <row r="208" spans="1:4" x14ac:dyDescent="0.2">
      <c r="B208" s="249" t="s">
        <v>10878</v>
      </c>
      <c r="D208" s="235" t="str">
        <f t="shared" si="3"/>
        <v xml:space="preserve"> 217 </v>
      </c>
    </row>
    <row r="209" spans="1:4" x14ac:dyDescent="0.2">
      <c r="B209" s="249" t="s">
        <v>10879</v>
      </c>
      <c r="C209" s="250" t="s">
        <v>10728</v>
      </c>
      <c r="D209" s="235" t="str">
        <f t="shared" si="3"/>
        <v xml:space="preserve"> 218 Género humano</v>
      </c>
    </row>
    <row r="210" spans="1:4" x14ac:dyDescent="0.2">
      <c r="B210" s="249" t="s">
        <v>10880</v>
      </c>
      <c r="D210" s="235" t="str">
        <f t="shared" si="3"/>
        <v xml:space="preserve"> 219 </v>
      </c>
    </row>
    <row r="211" spans="1:4" x14ac:dyDescent="0.2">
      <c r="A211" s="249" t="s">
        <v>10881</v>
      </c>
      <c r="C211" s="250" t="s">
        <v>10882</v>
      </c>
      <c r="D211" s="235" t="str">
        <f t="shared" si="3"/>
        <v>220  La Biblia</v>
      </c>
    </row>
    <row r="212" spans="1:4" x14ac:dyDescent="0.2">
      <c r="B212" s="249" t="s">
        <v>10883</v>
      </c>
      <c r="C212" s="250" t="s">
        <v>10884</v>
      </c>
      <c r="D212" s="235" t="str">
        <f t="shared" si="3"/>
        <v xml:space="preserve"> 221 Antiguo Testamento (Tanakh)</v>
      </c>
    </row>
    <row r="213" spans="1:4" x14ac:dyDescent="0.2">
      <c r="B213" s="249" t="s">
        <v>10885</v>
      </c>
      <c r="C213" s="250" t="s">
        <v>10886</v>
      </c>
      <c r="D213" s="235" t="str">
        <f t="shared" si="3"/>
        <v xml:space="preserve"> 222 Libros históricos del Antiguo Testamento</v>
      </c>
    </row>
    <row r="214" spans="1:4" x14ac:dyDescent="0.2">
      <c r="B214" s="249" t="s">
        <v>10887</v>
      </c>
      <c r="C214" s="250" t="s">
        <v>10888</v>
      </c>
      <c r="D214" s="235" t="str">
        <f t="shared" si="3"/>
        <v xml:space="preserve"> 223 Libros poéticos del Antiguo Testamento</v>
      </c>
    </row>
    <row r="215" spans="1:4" x14ac:dyDescent="0.2">
      <c r="B215" s="249" t="s">
        <v>10889</v>
      </c>
      <c r="C215" s="250" t="s">
        <v>10890</v>
      </c>
      <c r="D215" s="235" t="str">
        <f t="shared" si="3"/>
        <v xml:space="preserve"> 224 Libros proféticos del Antiguo Testamento</v>
      </c>
    </row>
    <row r="216" spans="1:4" x14ac:dyDescent="0.2">
      <c r="B216" s="249" t="s">
        <v>10891</v>
      </c>
      <c r="C216" s="250" t="s">
        <v>10892</v>
      </c>
      <c r="D216" s="235" t="str">
        <f t="shared" si="3"/>
        <v xml:space="preserve"> 225 Nuevo Testamento</v>
      </c>
    </row>
    <row r="217" spans="1:4" x14ac:dyDescent="0.2">
      <c r="B217" s="249" t="s">
        <v>10893</v>
      </c>
      <c r="C217" s="250" t="s">
        <v>10894</v>
      </c>
      <c r="D217" s="235" t="str">
        <f t="shared" si="3"/>
        <v xml:space="preserve"> 226 Evangelios y Hechos de los Apóstoles</v>
      </c>
    </row>
    <row r="218" spans="1:4" x14ac:dyDescent="0.2">
      <c r="B218" s="249" t="s">
        <v>10895</v>
      </c>
      <c r="C218" s="250" t="s">
        <v>10896</v>
      </c>
      <c r="D218" s="235" t="str">
        <f t="shared" si="3"/>
        <v xml:space="preserve"> 227 Epístolas</v>
      </c>
    </row>
    <row r="219" spans="1:4" x14ac:dyDescent="0.2">
      <c r="B219" s="249" t="s">
        <v>10897</v>
      </c>
      <c r="C219" s="250" t="s">
        <v>10898</v>
      </c>
      <c r="D219" s="235" t="str">
        <f t="shared" si="3"/>
        <v xml:space="preserve"> 228 Revelación (Apocalipsis)</v>
      </c>
    </row>
    <row r="220" spans="1:4" x14ac:dyDescent="0.2">
      <c r="B220" s="249" t="s">
        <v>10899</v>
      </c>
      <c r="C220" s="250" t="s">
        <v>10900</v>
      </c>
      <c r="D220" s="235" t="str">
        <f t="shared" si="3"/>
        <v xml:space="preserve"> 229 Apócrifos y seudoepígrafes</v>
      </c>
    </row>
    <row r="221" spans="1:4" x14ac:dyDescent="0.2">
      <c r="A221" s="249" t="s">
        <v>10901</v>
      </c>
      <c r="C221" s="250" t="s">
        <v>10902</v>
      </c>
      <c r="D221" s="235" t="str">
        <f t="shared" si="3"/>
        <v>230  Cristianismo Teología Cristiana</v>
      </c>
    </row>
    <row r="222" spans="1:4" x14ac:dyDescent="0.2">
      <c r="B222" s="249" t="s">
        <v>10903</v>
      </c>
      <c r="C222" s="250" t="s">
        <v>10904</v>
      </c>
      <c r="D222" s="235" t="str">
        <f t="shared" si="3"/>
        <v xml:space="preserve"> 231 Dios</v>
      </c>
    </row>
    <row r="223" spans="1:4" x14ac:dyDescent="0.2">
      <c r="B223" s="249" t="s">
        <v>10905</v>
      </c>
      <c r="C223" s="250" t="s">
        <v>10906</v>
      </c>
      <c r="D223" s="235" t="str">
        <f t="shared" si="3"/>
        <v xml:space="preserve"> 232 Jesucristo y su familia</v>
      </c>
    </row>
    <row r="224" spans="1:4" x14ac:dyDescent="0.2">
      <c r="B224" s="249" t="s">
        <v>9824</v>
      </c>
      <c r="C224" s="250" t="s">
        <v>10728</v>
      </c>
      <c r="D224" s="235" t="str">
        <f t="shared" si="3"/>
        <v xml:space="preserve"> 233 Género humano</v>
      </c>
    </row>
    <row r="225" spans="1:4" x14ac:dyDescent="0.2">
      <c r="B225" s="249" t="s">
        <v>10907</v>
      </c>
      <c r="C225" s="250" t="s">
        <v>10908</v>
      </c>
      <c r="D225" s="235" t="str">
        <f t="shared" si="3"/>
        <v xml:space="preserve"> 234 Salvación (soteriología y gracia)</v>
      </c>
    </row>
    <row r="226" spans="1:4" x14ac:dyDescent="0.2">
      <c r="B226" s="249" t="s">
        <v>10909</v>
      </c>
      <c r="C226" s="250" t="s">
        <v>10910</v>
      </c>
      <c r="D226" s="235" t="str">
        <f t="shared" si="3"/>
        <v xml:space="preserve"> 235 Seres espirituales</v>
      </c>
    </row>
    <row r="227" spans="1:4" x14ac:dyDescent="0.2">
      <c r="B227" s="249" t="s">
        <v>10911</v>
      </c>
      <c r="C227" s="250" t="s">
        <v>10912</v>
      </c>
      <c r="D227" s="235" t="str">
        <f t="shared" si="3"/>
        <v xml:space="preserve"> 236 Escatología</v>
      </c>
    </row>
    <row r="228" spans="1:4" x14ac:dyDescent="0.2">
      <c r="B228" s="249" t="s">
        <v>10913</v>
      </c>
      <c r="D228" s="235" t="str">
        <f t="shared" si="3"/>
        <v xml:space="preserve"> 237 </v>
      </c>
    </row>
    <row r="229" spans="1:4" x14ac:dyDescent="0.2">
      <c r="B229" s="249" t="s">
        <v>10914</v>
      </c>
      <c r="C229" s="250" t="s">
        <v>10915</v>
      </c>
      <c r="D229" s="235" t="str">
        <f t="shared" si="3"/>
        <v xml:space="preserve"> 238 Credos y catecismos</v>
      </c>
    </row>
    <row r="230" spans="1:4" x14ac:dyDescent="0.2">
      <c r="B230" s="249" t="s">
        <v>10916</v>
      </c>
      <c r="C230" s="250" t="s">
        <v>10917</v>
      </c>
      <c r="D230" s="235" t="str">
        <f t="shared" si="3"/>
        <v xml:space="preserve"> 239 Apologética y polémicas</v>
      </c>
    </row>
    <row r="231" spans="1:4" x14ac:dyDescent="0.2">
      <c r="A231" s="249" t="s">
        <v>10918</v>
      </c>
      <c r="C231" s="250" t="s">
        <v>10919</v>
      </c>
      <c r="D231" s="235" t="str">
        <f t="shared" si="3"/>
        <v>240  Moral cristiana y teología piadosa</v>
      </c>
    </row>
    <row r="232" spans="1:4" x14ac:dyDescent="0.2">
      <c r="B232" s="249" t="s">
        <v>10920</v>
      </c>
      <c r="C232" s="250" t="s">
        <v>10921</v>
      </c>
      <c r="D232" s="235" t="str">
        <f t="shared" si="3"/>
        <v xml:space="preserve"> 241 Teología moral</v>
      </c>
    </row>
    <row r="233" spans="1:4" x14ac:dyDescent="0.2">
      <c r="B233" s="249" t="s">
        <v>10922</v>
      </c>
      <c r="C233" s="250" t="s">
        <v>10923</v>
      </c>
      <c r="D233" s="235" t="str">
        <f t="shared" si="3"/>
        <v xml:space="preserve"> 242 Literatura piadosa</v>
      </c>
    </row>
    <row r="234" spans="1:4" x14ac:dyDescent="0.2">
      <c r="B234" s="249" t="s">
        <v>10924</v>
      </c>
      <c r="C234" s="250" t="s">
        <v>10925</v>
      </c>
      <c r="D234" s="235" t="str">
        <f t="shared" si="3"/>
        <v xml:space="preserve"> 243 Escritos evangelizadores para individuos</v>
      </c>
    </row>
    <row r="235" spans="1:4" x14ac:dyDescent="0.2">
      <c r="B235" s="249" t="s">
        <v>10926</v>
      </c>
      <c r="D235" s="235" t="str">
        <f t="shared" si="3"/>
        <v xml:space="preserve"> 244 </v>
      </c>
    </row>
    <row r="236" spans="1:4" x14ac:dyDescent="0.2">
      <c r="B236" s="249" t="s">
        <v>10927</v>
      </c>
      <c r="D236" s="235" t="str">
        <f t="shared" si="3"/>
        <v xml:space="preserve"> 245 </v>
      </c>
    </row>
    <row r="237" spans="1:4" x14ac:dyDescent="0.2">
      <c r="B237" s="249" t="s">
        <v>10928</v>
      </c>
      <c r="C237" s="250" t="s">
        <v>10929</v>
      </c>
      <c r="D237" s="235" t="str">
        <f t="shared" si="3"/>
        <v xml:space="preserve"> 246 Uso del arte en el cristianismo</v>
      </c>
    </row>
    <row r="238" spans="1:4" x14ac:dyDescent="0.2">
      <c r="B238" s="249" t="s">
        <v>10930</v>
      </c>
      <c r="C238" s="250" t="s">
        <v>10931</v>
      </c>
      <c r="D238" s="235" t="str">
        <f t="shared" si="3"/>
        <v xml:space="preserve"> 247 Mobiliario y artículos eclesiásticos</v>
      </c>
    </row>
    <row r="239" spans="1:4" x14ac:dyDescent="0.2">
      <c r="B239" s="249" t="s">
        <v>10932</v>
      </c>
      <c r="C239" s="250" t="s">
        <v>10933</v>
      </c>
      <c r="D239" s="235" t="str">
        <f t="shared" si="3"/>
        <v xml:space="preserve"> 248 Experiencia, práctica, vida cristianas</v>
      </c>
    </row>
    <row r="240" spans="1:4" x14ac:dyDescent="0.2">
      <c r="B240" s="249" t="s">
        <v>10934</v>
      </c>
      <c r="C240" s="250" t="s">
        <v>10935</v>
      </c>
      <c r="D240" s="235" t="str">
        <f t="shared" si="3"/>
        <v xml:space="preserve"> 249 Observancias cristianas en la vida familiar</v>
      </c>
    </row>
    <row r="241" spans="1:4" x14ac:dyDescent="0.2">
      <c r="A241" s="249" t="s">
        <v>10936</v>
      </c>
      <c r="C241" s="250" t="s">
        <v>10937</v>
      </c>
      <c r="D241" s="235" t="str">
        <f t="shared" si="3"/>
        <v>250  Órdenes cristianas e iglesia local</v>
      </c>
    </row>
    <row r="242" spans="1:4" x14ac:dyDescent="0.2">
      <c r="B242" s="249" t="s">
        <v>10938</v>
      </c>
      <c r="C242" s="250" t="s">
        <v>10939</v>
      </c>
      <c r="D242" s="235" t="str">
        <f t="shared" si="3"/>
        <v xml:space="preserve"> 251 Predicación (Homilética)</v>
      </c>
    </row>
    <row r="243" spans="1:4" x14ac:dyDescent="0.2">
      <c r="B243" s="249" t="s">
        <v>10940</v>
      </c>
      <c r="C243" s="250" t="s">
        <v>10941</v>
      </c>
      <c r="D243" s="235" t="str">
        <f t="shared" si="3"/>
        <v xml:space="preserve"> 252 Textos de sermones</v>
      </c>
    </row>
    <row r="244" spans="1:4" x14ac:dyDescent="0.2">
      <c r="B244" s="249" t="s">
        <v>10942</v>
      </c>
      <c r="C244" s="250" t="s">
        <v>10943</v>
      </c>
      <c r="D244" s="235" t="str">
        <f t="shared" si="3"/>
        <v xml:space="preserve"> 253 Oficio pastoral (Teología pastoral)</v>
      </c>
    </row>
    <row r="245" spans="1:4" x14ac:dyDescent="0.2">
      <c r="B245" s="249" t="s">
        <v>10944</v>
      </c>
      <c r="C245" s="250" t="s">
        <v>10945</v>
      </c>
      <c r="D245" s="235" t="str">
        <f t="shared" si="3"/>
        <v xml:space="preserve"> 254 Administración de la parroquia</v>
      </c>
    </row>
    <row r="246" spans="1:4" x14ac:dyDescent="0.2">
      <c r="B246" s="249" t="s">
        <v>10946</v>
      </c>
      <c r="C246" s="250" t="s">
        <v>10947</v>
      </c>
      <c r="D246" s="235" t="str">
        <f t="shared" si="3"/>
        <v xml:space="preserve"> 255 Congregaciones y órdenes religiosas</v>
      </c>
    </row>
    <row r="247" spans="1:4" x14ac:dyDescent="0.2">
      <c r="B247" s="249" t="s">
        <v>10948</v>
      </c>
      <c r="D247" s="235" t="str">
        <f t="shared" si="3"/>
        <v xml:space="preserve"> 256 </v>
      </c>
    </row>
    <row r="248" spans="1:4" x14ac:dyDescent="0.2">
      <c r="B248" s="249" t="s">
        <v>10949</v>
      </c>
      <c r="D248" s="235" t="str">
        <f t="shared" si="3"/>
        <v xml:space="preserve"> 257 </v>
      </c>
    </row>
    <row r="249" spans="1:4" x14ac:dyDescent="0.2">
      <c r="B249" s="249" t="s">
        <v>10950</v>
      </c>
      <c r="D249" s="235" t="str">
        <f t="shared" si="3"/>
        <v xml:space="preserve"> 258 </v>
      </c>
    </row>
    <row r="250" spans="1:4" x14ac:dyDescent="0.2">
      <c r="B250" s="249" t="s">
        <v>10951</v>
      </c>
      <c r="C250" s="250" t="s">
        <v>10952</v>
      </c>
      <c r="D250" s="235" t="str">
        <f t="shared" si="3"/>
        <v xml:space="preserve"> 259 Atención pastoral de familias y de personas</v>
      </c>
    </row>
    <row r="251" spans="1:4" x14ac:dyDescent="0.2">
      <c r="A251" s="249" t="s">
        <v>10953</v>
      </c>
      <c r="C251" s="250" t="s">
        <v>10954</v>
      </c>
      <c r="D251" s="235" t="str">
        <f t="shared" si="3"/>
        <v>260  Teología social y eclesiástica</v>
      </c>
    </row>
    <row r="252" spans="1:4" x14ac:dyDescent="0.2">
      <c r="B252" s="249" t="s">
        <v>10955</v>
      </c>
      <c r="C252" s="250" t="s">
        <v>10956</v>
      </c>
      <c r="D252" s="235" t="str">
        <f t="shared" si="3"/>
        <v xml:space="preserve"> 261 Teología social</v>
      </c>
    </row>
    <row r="253" spans="1:4" x14ac:dyDescent="0.2">
      <c r="B253" s="249" t="s">
        <v>10957</v>
      </c>
      <c r="C253" s="250" t="s">
        <v>10958</v>
      </c>
      <c r="D253" s="235" t="str">
        <f t="shared" si="3"/>
        <v xml:space="preserve"> 262 Eclesiología</v>
      </c>
    </row>
    <row r="254" spans="1:4" x14ac:dyDescent="0.2">
      <c r="B254" s="249" t="s">
        <v>10959</v>
      </c>
      <c r="C254" s="250" t="s">
        <v>10960</v>
      </c>
      <c r="D254" s="235" t="str">
        <f t="shared" si="3"/>
        <v xml:space="preserve"> 263 Días, épocas, lugares de observancia</v>
      </c>
    </row>
    <row r="255" spans="1:4" x14ac:dyDescent="0.2">
      <c r="B255" s="249" t="s">
        <v>10961</v>
      </c>
      <c r="C255" s="250" t="s">
        <v>10962</v>
      </c>
      <c r="D255" s="235" t="str">
        <f t="shared" si="3"/>
        <v xml:space="preserve"> 264 Culto público</v>
      </c>
    </row>
    <row r="256" spans="1:4" x14ac:dyDescent="0.2">
      <c r="B256" s="249" t="s">
        <v>10963</v>
      </c>
      <c r="C256" s="250" t="s">
        <v>10964</v>
      </c>
      <c r="D256" s="235" t="str">
        <f t="shared" si="3"/>
        <v xml:space="preserve"> 265 Sacramentos, otros ritos y ritos</v>
      </c>
    </row>
    <row r="257" spans="1:4" x14ac:dyDescent="0.2">
      <c r="B257" s="249" t="s">
        <v>10965</v>
      </c>
      <c r="C257" s="250" t="s">
        <v>10966</v>
      </c>
      <c r="D257" s="235" t="str">
        <f t="shared" si="3"/>
        <v xml:space="preserve"> 266 Misiones</v>
      </c>
    </row>
    <row r="258" spans="1:4" x14ac:dyDescent="0.2">
      <c r="B258" s="249" t="s">
        <v>10967</v>
      </c>
      <c r="C258" s="250" t="s">
        <v>10968</v>
      </c>
      <c r="D258" s="235" t="str">
        <f t="shared" si="3"/>
        <v xml:space="preserve"> 267 Asociaciones para trabajo religioso</v>
      </c>
    </row>
    <row r="259" spans="1:4" x14ac:dyDescent="0.2">
      <c r="B259" s="249" t="s">
        <v>10969</v>
      </c>
      <c r="C259" s="250" t="s">
        <v>10970</v>
      </c>
      <c r="D259" s="235" t="str">
        <f t="shared" si="3"/>
        <v xml:space="preserve"> 268 Educación religiosa</v>
      </c>
    </row>
    <row r="260" spans="1:4" x14ac:dyDescent="0.2">
      <c r="B260" s="249" t="s">
        <v>10971</v>
      </c>
      <c r="C260" s="250" t="s">
        <v>10972</v>
      </c>
      <c r="D260" s="235" t="str">
        <f t="shared" si="3"/>
        <v xml:space="preserve"> 269 Renovación espiritual</v>
      </c>
    </row>
    <row r="261" spans="1:4" x14ac:dyDescent="0.2">
      <c r="A261" s="249" t="s">
        <v>10973</v>
      </c>
      <c r="C261" s="247" t="s">
        <v>10974</v>
      </c>
      <c r="D261" s="235" t="str">
        <f t="shared" si="3"/>
        <v>270  Historia del cristianismo y de la iglesia cristiana</v>
      </c>
    </row>
    <row r="262" spans="1:4" x14ac:dyDescent="0.2">
      <c r="B262" s="249" t="s">
        <v>10975</v>
      </c>
      <c r="C262" s="250" t="s">
        <v>10976</v>
      </c>
      <c r="D262" s="235" t="str">
        <f t="shared" ref="D262:D325" si="4">CONCATENATE(A262," ",B262," ","",C262)</f>
        <v xml:space="preserve"> 271 Órdenes religiosas en la historia de la iglesia</v>
      </c>
    </row>
    <row r="263" spans="1:4" x14ac:dyDescent="0.2">
      <c r="B263" s="249" t="s">
        <v>10977</v>
      </c>
      <c r="C263" s="250" t="s">
        <v>10978</v>
      </c>
      <c r="D263" s="235" t="str">
        <f t="shared" si="4"/>
        <v xml:space="preserve"> 272 Persecuciones en la historia de la iglesia</v>
      </c>
    </row>
    <row r="264" spans="1:4" x14ac:dyDescent="0.2">
      <c r="B264" s="249" t="s">
        <v>10979</v>
      </c>
      <c r="C264" s="250" t="s">
        <v>10980</v>
      </c>
      <c r="D264" s="235" t="str">
        <f t="shared" si="4"/>
        <v xml:space="preserve"> 273 Controversias y herejías doctrinales</v>
      </c>
    </row>
    <row r="265" spans="1:4" x14ac:dyDescent="0.2">
      <c r="B265" s="249" t="s">
        <v>10981</v>
      </c>
      <c r="C265" s="250" t="s">
        <v>10982</v>
      </c>
      <c r="D265" s="235" t="str">
        <f t="shared" si="4"/>
        <v xml:space="preserve"> 274 Historia del cristianismo en Europa</v>
      </c>
    </row>
    <row r="266" spans="1:4" x14ac:dyDescent="0.2">
      <c r="B266" s="249" t="s">
        <v>10983</v>
      </c>
      <c r="C266" s="250" t="s">
        <v>10984</v>
      </c>
      <c r="D266" s="235" t="str">
        <f t="shared" si="4"/>
        <v xml:space="preserve"> 275 Historia del cristianismo en Asia</v>
      </c>
    </row>
    <row r="267" spans="1:4" x14ac:dyDescent="0.2">
      <c r="B267" s="249" t="s">
        <v>10985</v>
      </c>
      <c r="C267" s="250" t="s">
        <v>10986</v>
      </c>
      <c r="D267" s="235" t="str">
        <f t="shared" si="4"/>
        <v xml:space="preserve"> 276 Historia del cristianismo en África</v>
      </c>
    </row>
    <row r="268" spans="1:4" x14ac:dyDescent="0.2">
      <c r="B268" s="249" t="s">
        <v>10987</v>
      </c>
      <c r="C268" s="250" t="s">
        <v>10988</v>
      </c>
      <c r="D268" s="235" t="str">
        <f t="shared" si="4"/>
        <v xml:space="preserve"> 277 Historia del cristianismo en América del Norte</v>
      </c>
    </row>
    <row r="269" spans="1:4" x14ac:dyDescent="0.2">
      <c r="B269" s="249" t="s">
        <v>10989</v>
      </c>
      <c r="C269" s="250" t="s">
        <v>10990</v>
      </c>
      <c r="D269" s="235" t="str">
        <f t="shared" si="4"/>
        <v xml:space="preserve"> 278 Historia del cristianismo en América del Sur</v>
      </c>
    </row>
    <row r="270" spans="1:4" x14ac:dyDescent="0.2">
      <c r="B270" s="249" t="s">
        <v>10991</v>
      </c>
      <c r="C270" s="250" t="s">
        <v>10992</v>
      </c>
      <c r="D270" s="235" t="str">
        <f t="shared" si="4"/>
        <v xml:space="preserve"> 279 Historia del cristianismo en otras áreas</v>
      </c>
    </row>
    <row r="271" spans="1:4" x14ac:dyDescent="0.2">
      <c r="A271" s="249" t="s">
        <v>10993</v>
      </c>
      <c r="C271" s="250" t="s">
        <v>10994</v>
      </c>
      <c r="D271" s="235" t="str">
        <f t="shared" si="4"/>
        <v>280  Confesiones y sectas cristianas</v>
      </c>
    </row>
    <row r="272" spans="1:4" x14ac:dyDescent="0.2">
      <c r="B272" s="249" t="s">
        <v>10995</v>
      </c>
      <c r="C272" s="250" t="s">
        <v>10996</v>
      </c>
      <c r="D272" s="235" t="str">
        <f t="shared" si="4"/>
        <v xml:space="preserve"> 281 Iglesia temprana e iglesias orientales</v>
      </c>
    </row>
    <row r="273" spans="1:4" x14ac:dyDescent="0.2">
      <c r="B273" s="249" t="s">
        <v>10997</v>
      </c>
      <c r="C273" s="250" t="s">
        <v>10998</v>
      </c>
      <c r="D273" s="235" t="str">
        <f t="shared" si="4"/>
        <v xml:space="preserve"> 282 Iglesia Católica Romana</v>
      </c>
    </row>
    <row r="274" spans="1:4" x14ac:dyDescent="0.2">
      <c r="B274" s="249" t="s">
        <v>10999</v>
      </c>
      <c r="C274" s="250" t="s">
        <v>11000</v>
      </c>
      <c r="D274" s="235" t="str">
        <f t="shared" si="4"/>
        <v xml:space="preserve"> 283 Iglesias anglicanas</v>
      </c>
    </row>
    <row r="275" spans="1:4" x14ac:dyDescent="0.2">
      <c r="B275" s="249" t="s">
        <v>11001</v>
      </c>
      <c r="C275" s="250" t="s">
        <v>11002</v>
      </c>
      <c r="D275" s="235" t="str">
        <f t="shared" si="4"/>
        <v xml:space="preserve"> 284 Protestantes de origen continental</v>
      </c>
    </row>
    <row r="276" spans="1:4" x14ac:dyDescent="0.2">
      <c r="B276" s="249" t="s">
        <v>11003</v>
      </c>
      <c r="C276" s="250" t="s">
        <v>11004</v>
      </c>
      <c r="D276" s="235" t="str">
        <f t="shared" si="4"/>
        <v xml:space="preserve"> 285 Iglesias presbiterianas, reformadas, congregacionales</v>
      </c>
    </row>
    <row r="277" spans="1:4" x14ac:dyDescent="0.2">
      <c r="B277" s="249" t="s">
        <v>11005</v>
      </c>
      <c r="C277" s="247" t="s">
        <v>11006</v>
      </c>
      <c r="D277" s="235" t="str">
        <f t="shared" si="4"/>
        <v xml:space="preserve"> 286 Iglesias bautistas, de los Discípulos de Cristo, adventistas</v>
      </c>
    </row>
    <row r="278" spans="1:4" x14ac:dyDescent="0.2">
      <c r="B278" s="249" t="s">
        <v>11007</v>
      </c>
      <c r="C278" s="250" t="s">
        <v>11008</v>
      </c>
      <c r="D278" s="235" t="str">
        <f t="shared" si="4"/>
        <v xml:space="preserve"> 287 Iglesias metodistas y relacionadas</v>
      </c>
    </row>
    <row r="279" spans="1:4" x14ac:dyDescent="0.2">
      <c r="B279" s="249" t="s">
        <v>11009</v>
      </c>
      <c r="D279" s="235" t="str">
        <f t="shared" si="4"/>
        <v xml:space="preserve"> 288 </v>
      </c>
    </row>
    <row r="280" spans="1:4" x14ac:dyDescent="0.2">
      <c r="B280" s="249" t="s">
        <v>11010</v>
      </c>
      <c r="C280" s="250" t="s">
        <v>11011</v>
      </c>
      <c r="D280" s="235" t="str">
        <f t="shared" si="4"/>
        <v xml:space="preserve"> 289 Otras confesiones y sectas</v>
      </c>
    </row>
    <row r="281" spans="1:4" x14ac:dyDescent="0.2">
      <c r="A281" s="249" t="s">
        <v>11012</v>
      </c>
      <c r="C281" s="250" t="s">
        <v>11013</v>
      </c>
      <c r="D281" s="235" t="str">
        <f t="shared" si="4"/>
        <v>290  Religión comparada y otras religiones</v>
      </c>
    </row>
    <row r="282" spans="1:4" x14ac:dyDescent="0.2">
      <c r="B282" s="249" t="s">
        <v>11014</v>
      </c>
      <c r="C282" s="250" t="s">
        <v>11015</v>
      </c>
      <c r="D282" s="235" t="str">
        <f t="shared" si="4"/>
        <v xml:space="preserve"> 291 Religión comparada</v>
      </c>
    </row>
    <row r="283" spans="1:4" x14ac:dyDescent="0.2">
      <c r="B283" s="249" t="s">
        <v>11016</v>
      </c>
      <c r="C283" s="250" t="s">
        <v>11017</v>
      </c>
      <c r="D283" s="235" t="str">
        <f t="shared" si="4"/>
        <v xml:space="preserve"> 292 Religión clásica (griega y romana)</v>
      </c>
    </row>
    <row r="284" spans="1:4" x14ac:dyDescent="0.2">
      <c r="B284" s="249" t="s">
        <v>11018</v>
      </c>
      <c r="C284" s="250" t="s">
        <v>11019</v>
      </c>
      <c r="D284" s="235" t="str">
        <f t="shared" si="4"/>
        <v xml:space="preserve"> 293 Religión germánica</v>
      </c>
    </row>
    <row r="285" spans="1:4" x14ac:dyDescent="0.2">
      <c r="B285" s="249" t="s">
        <v>11020</v>
      </c>
      <c r="C285" s="250" t="s">
        <v>11021</v>
      </c>
      <c r="D285" s="235" t="str">
        <f t="shared" si="4"/>
        <v xml:space="preserve"> 294 Religiones de origen índico</v>
      </c>
    </row>
    <row r="286" spans="1:4" x14ac:dyDescent="0.2">
      <c r="B286" s="249" t="s">
        <v>11022</v>
      </c>
      <c r="C286" s="250" t="s">
        <v>11023</v>
      </c>
      <c r="D286" s="235" t="str">
        <f t="shared" si="4"/>
        <v xml:space="preserve"> 295 Zoroastrismo (Mazdeísmo, parsismo)</v>
      </c>
    </row>
    <row r="287" spans="1:4" x14ac:dyDescent="0.2">
      <c r="B287" s="249" t="s">
        <v>11024</v>
      </c>
      <c r="C287" s="250" t="s">
        <v>11025</v>
      </c>
      <c r="D287" s="235" t="str">
        <f t="shared" si="4"/>
        <v xml:space="preserve"> 296 Judaísmo</v>
      </c>
    </row>
    <row r="288" spans="1:4" x14ac:dyDescent="0.2">
      <c r="B288" s="249" t="s">
        <v>11026</v>
      </c>
      <c r="C288" s="250" t="s">
        <v>11027</v>
      </c>
      <c r="D288" s="235" t="str">
        <f t="shared" si="4"/>
        <v xml:space="preserve"> 297 Islamismo, babismo,fe bahai</v>
      </c>
    </row>
    <row r="289" spans="1:4" x14ac:dyDescent="0.2">
      <c r="B289" s="249" t="s">
        <v>11028</v>
      </c>
      <c r="D289" s="235" t="str">
        <f t="shared" si="4"/>
        <v xml:space="preserve"> 298 </v>
      </c>
    </row>
    <row r="290" spans="1:4" x14ac:dyDescent="0.2">
      <c r="B290" s="249" t="s">
        <v>11029</v>
      </c>
      <c r="C290" s="250" t="s">
        <v>11030</v>
      </c>
      <c r="D290" s="235" t="str">
        <f t="shared" si="4"/>
        <v xml:space="preserve"> 299 Otras religiones</v>
      </c>
    </row>
    <row r="291" spans="1:4" x14ac:dyDescent="0.2">
      <c r="A291" s="249" t="s">
        <v>10487</v>
      </c>
      <c r="C291" s="250" t="s">
        <v>11031</v>
      </c>
      <c r="D291" s="235" t="str">
        <f t="shared" si="4"/>
        <v>300  Ciencias sociales</v>
      </c>
    </row>
    <row r="292" spans="1:4" x14ac:dyDescent="0.2">
      <c r="B292" s="249" t="s">
        <v>11032</v>
      </c>
      <c r="C292" s="250" t="s">
        <v>11033</v>
      </c>
      <c r="D292" s="235" t="str">
        <f t="shared" si="4"/>
        <v xml:space="preserve"> 301 Sociología y antropología</v>
      </c>
    </row>
    <row r="293" spans="1:4" x14ac:dyDescent="0.2">
      <c r="B293" s="249" t="s">
        <v>11034</v>
      </c>
      <c r="C293" s="250" t="s">
        <v>11035</v>
      </c>
      <c r="D293" s="235" t="str">
        <f t="shared" si="4"/>
        <v xml:space="preserve"> 302 Interacción social</v>
      </c>
    </row>
    <row r="294" spans="1:4" x14ac:dyDescent="0.2">
      <c r="B294" s="249" t="s">
        <v>11036</v>
      </c>
      <c r="C294" s="250" t="s">
        <v>11037</v>
      </c>
      <c r="D294" s="235" t="str">
        <f t="shared" si="4"/>
        <v xml:space="preserve"> 303 Procesos sociales</v>
      </c>
    </row>
    <row r="295" spans="1:4" x14ac:dyDescent="0.2">
      <c r="B295" s="249" t="s">
        <v>9807</v>
      </c>
      <c r="C295" s="250" t="s">
        <v>11038</v>
      </c>
      <c r="D295" s="235" t="str">
        <f t="shared" si="4"/>
        <v xml:space="preserve"> 304 Factores que afectan el comportamiento social</v>
      </c>
    </row>
    <row r="296" spans="1:4" x14ac:dyDescent="0.2">
      <c r="B296" s="249" t="s">
        <v>9940</v>
      </c>
      <c r="C296" s="250" t="s">
        <v>11039</v>
      </c>
      <c r="D296" s="235" t="str">
        <f t="shared" si="4"/>
        <v xml:space="preserve"> 305 Grupos sociales</v>
      </c>
    </row>
    <row r="297" spans="1:4" x14ac:dyDescent="0.2">
      <c r="B297" s="249" t="s">
        <v>11040</v>
      </c>
      <c r="C297" s="250" t="s">
        <v>11041</v>
      </c>
      <c r="D297" s="235" t="str">
        <f t="shared" si="4"/>
        <v xml:space="preserve"> 306 Cultura e instituciones</v>
      </c>
    </row>
    <row r="298" spans="1:4" x14ac:dyDescent="0.2">
      <c r="B298" s="249" t="s">
        <v>11042</v>
      </c>
      <c r="C298" s="250" t="s">
        <v>11043</v>
      </c>
      <c r="D298" s="235" t="str">
        <f t="shared" si="4"/>
        <v xml:space="preserve"> 307 Comunidades</v>
      </c>
    </row>
    <row r="299" spans="1:4" x14ac:dyDescent="0.2">
      <c r="B299" s="249" t="s">
        <v>11044</v>
      </c>
      <c r="D299" s="235" t="str">
        <f t="shared" si="4"/>
        <v xml:space="preserve"> 308 </v>
      </c>
    </row>
    <row r="300" spans="1:4" x14ac:dyDescent="0.2">
      <c r="B300" s="249" t="s">
        <v>11045</v>
      </c>
      <c r="D300" s="235" t="str">
        <f t="shared" si="4"/>
        <v xml:space="preserve"> 309 </v>
      </c>
    </row>
    <row r="301" spans="1:4" x14ac:dyDescent="0.2">
      <c r="A301" s="249" t="s">
        <v>11046</v>
      </c>
      <c r="C301" s="250" t="s">
        <v>11047</v>
      </c>
      <c r="D301" s="235" t="str">
        <f t="shared" si="4"/>
        <v>310  Colecciones de estadística general</v>
      </c>
    </row>
    <row r="302" spans="1:4" x14ac:dyDescent="0.2">
      <c r="B302" s="249" t="s">
        <v>11048</v>
      </c>
      <c r="D302" s="235" t="str">
        <f t="shared" si="4"/>
        <v xml:space="preserve"> 311 </v>
      </c>
    </row>
    <row r="303" spans="1:4" x14ac:dyDescent="0.2">
      <c r="B303" s="249" t="s">
        <v>11049</v>
      </c>
      <c r="D303" s="235" t="str">
        <f t="shared" si="4"/>
        <v xml:space="preserve"> 312 </v>
      </c>
    </row>
    <row r="304" spans="1:4" x14ac:dyDescent="0.2">
      <c r="B304" s="249" t="s">
        <v>11050</v>
      </c>
      <c r="D304" s="235" t="str">
        <f t="shared" si="4"/>
        <v xml:space="preserve"> 313 </v>
      </c>
    </row>
    <row r="305" spans="1:4" x14ac:dyDescent="0.2">
      <c r="B305" s="249" t="s">
        <v>11051</v>
      </c>
      <c r="C305" s="250" t="s">
        <v>11052</v>
      </c>
      <c r="D305" s="235" t="str">
        <f t="shared" si="4"/>
        <v xml:space="preserve"> 314 Estadísticas generales de Europa</v>
      </c>
    </row>
    <row r="306" spans="1:4" x14ac:dyDescent="0.2">
      <c r="B306" s="249" t="s">
        <v>11053</v>
      </c>
      <c r="C306" s="250" t="s">
        <v>11054</v>
      </c>
      <c r="D306" s="235" t="str">
        <f t="shared" si="4"/>
        <v xml:space="preserve"> 315 Estadísticas generales de Asia</v>
      </c>
    </row>
    <row r="307" spans="1:4" x14ac:dyDescent="0.2">
      <c r="B307" s="249" t="s">
        <v>11055</v>
      </c>
      <c r="C307" s="250" t="s">
        <v>11056</v>
      </c>
      <c r="D307" s="235" t="str">
        <f t="shared" si="4"/>
        <v xml:space="preserve"> 316 Estadísticas generales de África</v>
      </c>
    </row>
    <row r="308" spans="1:4" x14ac:dyDescent="0.2">
      <c r="B308" s="249" t="s">
        <v>11057</v>
      </c>
      <c r="C308" s="250" t="s">
        <v>11058</v>
      </c>
      <c r="D308" s="235" t="str">
        <f t="shared" si="4"/>
        <v xml:space="preserve"> 317 Estadísticas generales de América del Norte</v>
      </c>
    </row>
    <row r="309" spans="1:4" x14ac:dyDescent="0.2">
      <c r="B309" s="249" t="s">
        <v>11059</v>
      </c>
      <c r="C309" s="250" t="s">
        <v>11060</v>
      </c>
      <c r="D309" s="235" t="str">
        <f t="shared" si="4"/>
        <v xml:space="preserve"> 318 Estadísticas generales de América del Sur</v>
      </c>
    </row>
    <row r="310" spans="1:4" x14ac:dyDescent="0.2">
      <c r="B310" s="249" t="s">
        <v>11061</v>
      </c>
      <c r="C310" s="250" t="s">
        <v>11062</v>
      </c>
      <c r="D310" s="235" t="str">
        <f t="shared" si="4"/>
        <v xml:space="preserve"> 319 Estadísticas generales de otras áreas</v>
      </c>
    </row>
    <row r="311" spans="1:4" x14ac:dyDescent="0.2">
      <c r="A311" s="249" t="s">
        <v>11063</v>
      </c>
      <c r="C311" s="250" t="s">
        <v>11064</v>
      </c>
      <c r="D311" s="235" t="str">
        <f t="shared" si="4"/>
        <v>320  Ciencia política</v>
      </c>
    </row>
    <row r="312" spans="1:4" x14ac:dyDescent="0.2">
      <c r="B312" s="249" t="s">
        <v>11065</v>
      </c>
      <c r="C312" s="250" t="s">
        <v>11066</v>
      </c>
      <c r="D312" s="235" t="str">
        <f t="shared" si="4"/>
        <v xml:space="preserve"> 321 Sistemas de gobiernos y de estados</v>
      </c>
    </row>
    <row r="313" spans="1:4" x14ac:dyDescent="0.2">
      <c r="B313" s="249" t="s">
        <v>11067</v>
      </c>
      <c r="C313" s="250" t="s">
        <v>11068</v>
      </c>
      <c r="D313" s="235" t="str">
        <f t="shared" si="4"/>
        <v xml:space="preserve"> 322 Relación del estado con grupos organizados</v>
      </c>
    </row>
    <row r="314" spans="1:4" x14ac:dyDescent="0.2">
      <c r="B314" s="249" t="s">
        <v>11069</v>
      </c>
      <c r="C314" s="250" t="s">
        <v>11070</v>
      </c>
      <c r="D314" s="235" t="str">
        <f t="shared" si="4"/>
        <v xml:space="preserve"> 323 Derechos civiles y políticos</v>
      </c>
    </row>
    <row r="315" spans="1:4" x14ac:dyDescent="0.2">
      <c r="B315" s="249" t="s">
        <v>11071</v>
      </c>
      <c r="C315" s="250" t="s">
        <v>11072</v>
      </c>
      <c r="D315" s="235" t="str">
        <f t="shared" si="4"/>
        <v xml:space="preserve"> 324 El proceso político</v>
      </c>
    </row>
    <row r="316" spans="1:4" x14ac:dyDescent="0.2">
      <c r="B316" s="249" t="s">
        <v>11073</v>
      </c>
      <c r="C316" s="250" t="s">
        <v>11074</v>
      </c>
      <c r="D316" s="235" t="str">
        <f t="shared" si="4"/>
        <v xml:space="preserve"> 325 Migración y colonización internacionales</v>
      </c>
    </row>
    <row r="317" spans="1:4" x14ac:dyDescent="0.2">
      <c r="B317" s="249" t="s">
        <v>11075</v>
      </c>
      <c r="C317" s="250" t="s">
        <v>11076</v>
      </c>
      <c r="D317" s="235" t="str">
        <f t="shared" si="4"/>
        <v xml:space="preserve"> 326 Esclavitud y emancipación</v>
      </c>
    </row>
    <row r="318" spans="1:4" x14ac:dyDescent="0.2">
      <c r="B318" s="249" t="s">
        <v>11077</v>
      </c>
      <c r="C318" s="250" t="s">
        <v>11078</v>
      </c>
      <c r="D318" s="235" t="str">
        <f t="shared" si="4"/>
        <v xml:space="preserve"> 327 Relaciones internacionales</v>
      </c>
    </row>
    <row r="319" spans="1:4" x14ac:dyDescent="0.2">
      <c r="B319" s="249" t="s">
        <v>11079</v>
      </c>
      <c r="C319" s="250" t="s">
        <v>11080</v>
      </c>
      <c r="D319" s="235" t="str">
        <f t="shared" si="4"/>
        <v xml:space="preserve"> 328 El proceso legislativo</v>
      </c>
    </row>
    <row r="320" spans="1:4" x14ac:dyDescent="0.2">
      <c r="B320" s="249" t="s">
        <v>9790</v>
      </c>
      <c r="D320" s="235" t="str">
        <f t="shared" si="4"/>
        <v xml:space="preserve"> 329 </v>
      </c>
    </row>
    <row r="321" spans="1:4" x14ac:dyDescent="0.2">
      <c r="A321" s="249" t="s">
        <v>11081</v>
      </c>
      <c r="C321" s="250" t="s">
        <v>11082</v>
      </c>
      <c r="D321" s="235" t="str">
        <f t="shared" si="4"/>
        <v>330  Economía</v>
      </c>
    </row>
    <row r="322" spans="1:4" x14ac:dyDescent="0.2">
      <c r="B322" s="249" t="s">
        <v>11083</v>
      </c>
      <c r="C322" s="250" t="s">
        <v>11084</v>
      </c>
      <c r="D322" s="235" t="str">
        <f t="shared" si="4"/>
        <v xml:space="preserve"> 331 Economía laboral</v>
      </c>
    </row>
    <row r="323" spans="1:4" x14ac:dyDescent="0.2">
      <c r="B323" s="249" t="s">
        <v>11085</v>
      </c>
      <c r="C323" s="250" t="s">
        <v>11086</v>
      </c>
      <c r="D323" s="235" t="str">
        <f t="shared" si="4"/>
        <v xml:space="preserve"> 332 Economía financiera</v>
      </c>
    </row>
    <row r="324" spans="1:4" x14ac:dyDescent="0.2">
      <c r="B324" s="249" t="s">
        <v>9825</v>
      </c>
      <c r="C324" s="250" t="s">
        <v>11087</v>
      </c>
      <c r="D324" s="235" t="str">
        <f t="shared" si="4"/>
        <v xml:space="preserve"> 333 Economía de la tierra y de la energía</v>
      </c>
    </row>
    <row r="325" spans="1:4" x14ac:dyDescent="0.2">
      <c r="B325" s="249" t="s">
        <v>11088</v>
      </c>
      <c r="C325" s="250" t="s">
        <v>11089</v>
      </c>
      <c r="D325" s="235" t="str">
        <f t="shared" si="4"/>
        <v xml:space="preserve"> 334 Cooperativas</v>
      </c>
    </row>
    <row r="326" spans="1:4" x14ac:dyDescent="0.2">
      <c r="B326" s="249" t="s">
        <v>11090</v>
      </c>
      <c r="C326" s="250" t="s">
        <v>11091</v>
      </c>
      <c r="D326" s="235" t="str">
        <f t="shared" ref="D326:D389" si="5">CONCATENATE(A326," ",B326," ","",C326)</f>
        <v xml:space="preserve"> 335 Socialismo y sistemas relacionados</v>
      </c>
    </row>
    <row r="327" spans="1:4" x14ac:dyDescent="0.2">
      <c r="B327" s="249" t="s">
        <v>11092</v>
      </c>
      <c r="C327" s="250" t="s">
        <v>11093</v>
      </c>
      <c r="D327" s="235" t="str">
        <f t="shared" si="5"/>
        <v xml:space="preserve"> 336 Finanzas públicas</v>
      </c>
    </row>
    <row r="328" spans="1:4" x14ac:dyDescent="0.2">
      <c r="B328" s="249" t="s">
        <v>11094</v>
      </c>
      <c r="C328" s="250" t="s">
        <v>11095</v>
      </c>
      <c r="D328" s="235" t="str">
        <f t="shared" si="5"/>
        <v xml:space="preserve"> 337 Economía internacional</v>
      </c>
    </row>
    <row r="329" spans="1:4" x14ac:dyDescent="0.2">
      <c r="B329" s="249" t="s">
        <v>11096</v>
      </c>
      <c r="C329" s="250" t="s">
        <v>11097</v>
      </c>
      <c r="D329" s="235" t="str">
        <f t="shared" si="5"/>
        <v xml:space="preserve"> 338 Producción</v>
      </c>
    </row>
    <row r="330" spans="1:4" x14ac:dyDescent="0.2">
      <c r="B330" s="249" t="s">
        <v>11098</v>
      </c>
      <c r="C330" s="250" t="s">
        <v>11099</v>
      </c>
      <c r="D330" s="235" t="str">
        <f t="shared" si="5"/>
        <v xml:space="preserve"> 339 Macroeconomía y temas relacionados</v>
      </c>
    </row>
    <row r="331" spans="1:4" x14ac:dyDescent="0.2">
      <c r="A331" s="249" t="s">
        <v>11100</v>
      </c>
      <c r="C331" s="250" t="s">
        <v>11101</v>
      </c>
      <c r="D331" s="235" t="str">
        <f t="shared" si="5"/>
        <v>340  Derecho</v>
      </c>
    </row>
    <row r="332" spans="1:4" x14ac:dyDescent="0.2">
      <c r="B332" s="249" t="s">
        <v>11102</v>
      </c>
      <c r="C332" s="250" t="s">
        <v>11103</v>
      </c>
      <c r="D332" s="235" t="str">
        <f t="shared" si="5"/>
        <v xml:space="preserve"> 341 Derecho internacional</v>
      </c>
    </row>
    <row r="333" spans="1:4" x14ac:dyDescent="0.2">
      <c r="B333" s="249" t="s">
        <v>11104</v>
      </c>
      <c r="C333" s="250" t="s">
        <v>11105</v>
      </c>
      <c r="D333" s="235" t="str">
        <f t="shared" si="5"/>
        <v xml:space="preserve"> 342 Derecho constitucional y administrativo</v>
      </c>
    </row>
    <row r="334" spans="1:4" x14ac:dyDescent="0.2">
      <c r="B334" s="249" t="s">
        <v>11106</v>
      </c>
      <c r="C334" s="250" t="s">
        <v>11107</v>
      </c>
      <c r="D334" s="235" t="str">
        <f t="shared" si="5"/>
        <v xml:space="preserve"> 343 Derecho militar, tributario, mercantil, industrial</v>
      </c>
    </row>
    <row r="335" spans="1:4" x14ac:dyDescent="0.2">
      <c r="B335" s="249" t="s">
        <v>11108</v>
      </c>
      <c r="C335" s="250" t="s">
        <v>11109</v>
      </c>
      <c r="D335" s="235" t="str">
        <f t="shared" si="5"/>
        <v xml:space="preserve"> 344 Derecho laboral, social , educativo, cultural</v>
      </c>
    </row>
    <row r="336" spans="1:4" x14ac:dyDescent="0.2">
      <c r="B336" s="249" t="s">
        <v>11110</v>
      </c>
      <c r="C336" s="250" t="s">
        <v>11111</v>
      </c>
      <c r="D336" s="235" t="str">
        <f t="shared" si="5"/>
        <v xml:space="preserve"> 345 Derecho penal</v>
      </c>
    </row>
    <row r="337" spans="1:4" x14ac:dyDescent="0.2">
      <c r="B337" s="249" t="s">
        <v>11112</v>
      </c>
      <c r="C337" s="250" t="s">
        <v>11113</v>
      </c>
      <c r="D337" s="235" t="str">
        <f t="shared" si="5"/>
        <v xml:space="preserve"> 346 Derecho privado</v>
      </c>
    </row>
    <row r="338" spans="1:4" x14ac:dyDescent="0.2">
      <c r="B338" s="249" t="s">
        <v>11114</v>
      </c>
      <c r="C338" s="250" t="s">
        <v>11115</v>
      </c>
      <c r="D338" s="235" t="str">
        <f t="shared" si="5"/>
        <v xml:space="preserve"> 347 Procedimiento y tribunales civiles</v>
      </c>
    </row>
    <row r="339" spans="1:4" x14ac:dyDescent="0.2">
      <c r="B339" s="249" t="s">
        <v>11116</v>
      </c>
      <c r="C339" s="250" t="s">
        <v>11117</v>
      </c>
      <c r="D339" s="235" t="str">
        <f t="shared" si="5"/>
        <v xml:space="preserve"> 348 Leyes (Estatutos), reglamentaciones, jurisprudencia</v>
      </c>
    </row>
    <row r="340" spans="1:4" x14ac:dyDescent="0.2">
      <c r="B340" s="249" t="s">
        <v>11118</v>
      </c>
      <c r="C340" s="250" t="s">
        <v>11119</v>
      </c>
      <c r="D340" s="235" t="str">
        <f t="shared" si="5"/>
        <v xml:space="preserve"> 349 Derecho de jurisdicciones y áreas específicas</v>
      </c>
    </row>
    <row r="341" spans="1:4" x14ac:dyDescent="0.2">
      <c r="A341" s="249" t="s">
        <v>9939</v>
      </c>
      <c r="C341" s="250" t="s">
        <v>11120</v>
      </c>
      <c r="D341" s="235" t="str">
        <f t="shared" si="5"/>
        <v>350  Administración pública y ciencia militar</v>
      </c>
    </row>
    <row r="342" spans="1:4" x14ac:dyDescent="0.2">
      <c r="B342" s="249" t="s">
        <v>11121</v>
      </c>
      <c r="C342" s="250" t="s">
        <v>11122</v>
      </c>
      <c r="D342" s="235" t="str">
        <f t="shared" si="5"/>
        <v xml:space="preserve"> 351 Administración pública</v>
      </c>
    </row>
    <row r="343" spans="1:4" x14ac:dyDescent="0.2">
      <c r="B343" s="249" t="s">
        <v>9798</v>
      </c>
      <c r="C343" s="250" t="s">
        <v>11123</v>
      </c>
      <c r="D343" s="235" t="str">
        <f t="shared" si="5"/>
        <v xml:space="preserve"> 352 Consideraciones generales</v>
      </c>
    </row>
    <row r="344" spans="1:4" x14ac:dyDescent="0.2">
      <c r="B344" s="249" t="s">
        <v>11124</v>
      </c>
      <c r="C344" s="250" t="s">
        <v>11125</v>
      </c>
      <c r="D344" s="235" t="str">
        <f t="shared" si="5"/>
        <v xml:space="preserve"> 353 Campos específicos de administración pública</v>
      </c>
    </row>
    <row r="345" spans="1:4" x14ac:dyDescent="0.2">
      <c r="B345" s="249" t="s">
        <v>11126</v>
      </c>
      <c r="C345" s="250" t="s">
        <v>11127</v>
      </c>
      <c r="D345" s="235" t="str">
        <f t="shared" si="5"/>
        <v xml:space="preserve"> 354 Administración de la economía y del medio ambiente</v>
      </c>
    </row>
    <row r="346" spans="1:4" x14ac:dyDescent="0.2">
      <c r="B346" s="249" t="s">
        <v>9800</v>
      </c>
      <c r="C346" s="250" t="s">
        <v>11128</v>
      </c>
      <c r="D346" s="235" t="str">
        <f t="shared" si="5"/>
        <v xml:space="preserve"> 355 Ciencia militar</v>
      </c>
    </row>
    <row r="347" spans="1:4" x14ac:dyDescent="0.2">
      <c r="B347" s="249" t="s">
        <v>9806</v>
      </c>
      <c r="C347" s="250" t="s">
        <v>11129</v>
      </c>
      <c r="D347" s="235" t="str">
        <f t="shared" si="5"/>
        <v xml:space="preserve"> 356 Fuerzas y combate de infantería</v>
      </c>
    </row>
    <row r="348" spans="1:4" x14ac:dyDescent="0.2">
      <c r="B348" s="249" t="s">
        <v>11130</v>
      </c>
      <c r="C348" s="250" t="s">
        <v>11131</v>
      </c>
      <c r="D348" s="235" t="str">
        <f t="shared" si="5"/>
        <v xml:space="preserve"> 357 Fuerzas y combate montados</v>
      </c>
    </row>
    <row r="349" spans="1:4" x14ac:dyDescent="0.2">
      <c r="B349" s="249" t="s">
        <v>11132</v>
      </c>
      <c r="C349" s="250" t="s">
        <v>11133</v>
      </c>
      <c r="D349" s="235" t="str">
        <f t="shared" si="5"/>
        <v xml:space="preserve"> 358 Fuerzas aéreas y otras fuerzas especializadas</v>
      </c>
    </row>
    <row r="350" spans="1:4" x14ac:dyDescent="0.2">
      <c r="B350" s="249" t="s">
        <v>11134</v>
      </c>
      <c r="C350" s="250" t="s">
        <v>11135</v>
      </c>
      <c r="D350" s="235" t="str">
        <f t="shared" si="5"/>
        <v xml:space="preserve"> 359 Fuerzas y combate marítimos (navales)</v>
      </c>
    </row>
    <row r="351" spans="1:4" x14ac:dyDescent="0.2">
      <c r="A351" s="249" t="s">
        <v>11136</v>
      </c>
      <c r="C351" s="250" t="s">
        <v>11137</v>
      </c>
      <c r="D351" s="235" t="str">
        <f t="shared" si="5"/>
        <v>360  Problemas y servicios sociales; asociaciones</v>
      </c>
    </row>
    <row r="352" spans="1:4" x14ac:dyDescent="0.2">
      <c r="B352" s="249" t="s">
        <v>9938</v>
      </c>
      <c r="C352" s="250" t="s">
        <v>11138</v>
      </c>
      <c r="D352" s="235" t="str">
        <f t="shared" si="5"/>
        <v xml:space="preserve"> 361 Problemas y bienestar sociales en general</v>
      </c>
    </row>
    <row r="353" spans="1:4" x14ac:dyDescent="0.2">
      <c r="B353" s="249" t="s">
        <v>11139</v>
      </c>
      <c r="C353" s="250" t="s">
        <v>11140</v>
      </c>
      <c r="D353" s="235" t="str">
        <f t="shared" si="5"/>
        <v xml:space="preserve"> 362 Problemas y servicios de bienestar social</v>
      </c>
    </row>
    <row r="354" spans="1:4" x14ac:dyDescent="0.2">
      <c r="B354" s="249" t="s">
        <v>11141</v>
      </c>
      <c r="C354" s="250" t="s">
        <v>11142</v>
      </c>
      <c r="D354" s="235" t="str">
        <f t="shared" si="5"/>
        <v xml:space="preserve"> 363 Otros problemas y servicios sociales</v>
      </c>
    </row>
    <row r="355" spans="1:4" x14ac:dyDescent="0.2">
      <c r="B355" s="249" t="s">
        <v>9844</v>
      </c>
      <c r="C355" s="250" t="s">
        <v>11143</v>
      </c>
      <c r="D355" s="235" t="str">
        <f t="shared" si="5"/>
        <v xml:space="preserve"> 364 Criminología</v>
      </c>
    </row>
    <row r="356" spans="1:4" x14ac:dyDescent="0.2">
      <c r="B356" s="249" t="s">
        <v>11144</v>
      </c>
      <c r="C356" s="250" t="s">
        <v>11145</v>
      </c>
      <c r="D356" s="235" t="str">
        <f t="shared" si="5"/>
        <v xml:space="preserve"> 365 Instituciones penales y relacionadas</v>
      </c>
    </row>
    <row r="357" spans="1:4" x14ac:dyDescent="0.2">
      <c r="B357" s="249" t="s">
        <v>11146</v>
      </c>
      <c r="C357" s="250" t="s">
        <v>11147</v>
      </c>
      <c r="D357" s="235" t="str">
        <f t="shared" si="5"/>
        <v xml:space="preserve"> 366 Asociaciones</v>
      </c>
    </row>
    <row r="358" spans="1:4" x14ac:dyDescent="0.2">
      <c r="B358" s="249" t="s">
        <v>9929</v>
      </c>
      <c r="C358" s="250" t="s">
        <v>11148</v>
      </c>
      <c r="D358" s="235" t="str">
        <f t="shared" si="5"/>
        <v xml:space="preserve"> 367 Clubes de carácter general</v>
      </c>
    </row>
    <row r="359" spans="1:4" x14ac:dyDescent="0.2">
      <c r="B359" s="249" t="s">
        <v>11149</v>
      </c>
      <c r="C359" s="250" t="s">
        <v>11150</v>
      </c>
      <c r="D359" s="235" t="str">
        <f t="shared" si="5"/>
        <v xml:space="preserve"> 368 Seguros</v>
      </c>
    </row>
    <row r="360" spans="1:4" x14ac:dyDescent="0.2">
      <c r="B360" s="249" t="s">
        <v>11151</v>
      </c>
      <c r="C360" s="250" t="s">
        <v>11152</v>
      </c>
      <c r="D360" s="235" t="str">
        <f t="shared" si="5"/>
        <v xml:space="preserve"> 369 Clases varias de asociaciones</v>
      </c>
    </row>
    <row r="361" spans="1:4" x14ac:dyDescent="0.2">
      <c r="A361" s="249" t="s">
        <v>11153</v>
      </c>
      <c r="C361" s="250" t="s">
        <v>11154</v>
      </c>
      <c r="D361" s="235" t="str">
        <f t="shared" si="5"/>
        <v>370  Educación</v>
      </c>
    </row>
    <row r="362" spans="1:4" x14ac:dyDescent="0.2">
      <c r="B362" s="249" t="s">
        <v>11155</v>
      </c>
      <c r="C362" s="250" t="s">
        <v>11156</v>
      </c>
      <c r="D362" s="235" t="str">
        <f t="shared" si="5"/>
        <v xml:space="preserve"> 371 Escuelas y actividades; educación especial</v>
      </c>
    </row>
    <row r="363" spans="1:4" x14ac:dyDescent="0.2">
      <c r="B363" s="249" t="s">
        <v>11157</v>
      </c>
      <c r="C363" s="250" t="s">
        <v>11158</v>
      </c>
      <c r="D363" s="235" t="str">
        <f t="shared" si="5"/>
        <v xml:space="preserve"> 372 Educación primaria</v>
      </c>
    </row>
    <row r="364" spans="1:4" x14ac:dyDescent="0.2">
      <c r="B364" s="249" t="s">
        <v>11159</v>
      </c>
      <c r="C364" s="250" t="s">
        <v>11160</v>
      </c>
      <c r="D364" s="235" t="str">
        <f t="shared" si="5"/>
        <v xml:space="preserve"> 373 Educación secundaria</v>
      </c>
    </row>
    <row r="365" spans="1:4" x14ac:dyDescent="0.2">
      <c r="B365" s="249" t="s">
        <v>11161</v>
      </c>
      <c r="C365" s="250" t="s">
        <v>11162</v>
      </c>
      <c r="D365" s="235" t="str">
        <f t="shared" si="5"/>
        <v xml:space="preserve"> 374 Educación de adultos</v>
      </c>
    </row>
    <row r="366" spans="1:4" x14ac:dyDescent="0.2">
      <c r="B366" s="249" t="s">
        <v>11163</v>
      </c>
      <c r="C366" s="250" t="s">
        <v>11164</v>
      </c>
      <c r="D366" s="235" t="str">
        <f t="shared" si="5"/>
        <v xml:space="preserve"> 375 Currículos</v>
      </c>
    </row>
    <row r="367" spans="1:4" x14ac:dyDescent="0.2">
      <c r="B367" s="249" t="s">
        <v>9821</v>
      </c>
      <c r="D367" s="235" t="str">
        <f t="shared" si="5"/>
        <v xml:space="preserve"> 376 </v>
      </c>
    </row>
    <row r="368" spans="1:4" x14ac:dyDescent="0.2">
      <c r="B368" s="249" t="s">
        <v>9795</v>
      </c>
      <c r="D368" s="235" t="str">
        <f t="shared" si="5"/>
        <v xml:space="preserve"> 377 </v>
      </c>
    </row>
    <row r="369" spans="1:4" x14ac:dyDescent="0.2">
      <c r="B369" s="249" t="s">
        <v>9960</v>
      </c>
      <c r="C369" s="250" t="s">
        <v>11165</v>
      </c>
      <c r="D369" s="235" t="str">
        <f t="shared" si="5"/>
        <v xml:space="preserve"> 378 Educación superior</v>
      </c>
    </row>
    <row r="370" spans="1:4" x14ac:dyDescent="0.2">
      <c r="B370" s="249" t="s">
        <v>11166</v>
      </c>
      <c r="C370" s="250" t="s">
        <v>11167</v>
      </c>
      <c r="D370" s="235" t="str">
        <f t="shared" si="5"/>
        <v xml:space="preserve"> 379 Asuntos de política pública en educación</v>
      </c>
    </row>
    <row r="371" spans="1:4" x14ac:dyDescent="0.2">
      <c r="A371" s="249" t="s">
        <v>9801</v>
      </c>
      <c r="C371" s="250" t="s">
        <v>11168</v>
      </c>
      <c r="D371" s="235" t="str">
        <f t="shared" si="5"/>
        <v>380  Comercio , comunicaciones, transporte</v>
      </c>
    </row>
    <row r="372" spans="1:4" x14ac:dyDescent="0.2">
      <c r="B372" s="249" t="s">
        <v>11169</v>
      </c>
      <c r="C372" s="250" t="s">
        <v>11170</v>
      </c>
      <c r="D372" s="235" t="str">
        <f t="shared" si="5"/>
        <v xml:space="preserve"> 381 Comercio interno (Comercio doméstico)</v>
      </c>
    </row>
    <row r="373" spans="1:4" x14ac:dyDescent="0.2">
      <c r="B373" s="249" t="s">
        <v>11171</v>
      </c>
      <c r="C373" s="250" t="s">
        <v>11172</v>
      </c>
      <c r="D373" s="235" t="str">
        <f t="shared" si="5"/>
        <v xml:space="preserve"> 382 Comercio internacional (Comercio exterior)</v>
      </c>
    </row>
    <row r="374" spans="1:4" x14ac:dyDescent="0.2">
      <c r="B374" s="249" t="s">
        <v>11173</v>
      </c>
      <c r="C374" s="250" t="s">
        <v>11174</v>
      </c>
      <c r="D374" s="235" t="str">
        <f t="shared" si="5"/>
        <v xml:space="preserve"> 383 Comunicación postal</v>
      </c>
    </row>
    <row r="375" spans="1:4" x14ac:dyDescent="0.2">
      <c r="B375" s="249" t="s">
        <v>11175</v>
      </c>
      <c r="C375" s="250" t="s">
        <v>11176</v>
      </c>
      <c r="D375" s="235" t="str">
        <f t="shared" si="5"/>
        <v xml:space="preserve"> 384 Comunicaciones. Telecomunicación</v>
      </c>
    </row>
    <row r="376" spans="1:4" x14ac:dyDescent="0.2">
      <c r="B376" s="249" t="s">
        <v>11177</v>
      </c>
      <c r="C376" s="250" t="s">
        <v>11178</v>
      </c>
      <c r="D376" s="235" t="str">
        <f t="shared" si="5"/>
        <v xml:space="preserve"> 385 Transporte ferroviario</v>
      </c>
    </row>
    <row r="377" spans="1:4" x14ac:dyDescent="0.2">
      <c r="B377" s="249" t="s">
        <v>11179</v>
      </c>
      <c r="C377" s="250" t="s">
        <v>11180</v>
      </c>
      <c r="D377" s="235" t="str">
        <f t="shared" si="5"/>
        <v xml:space="preserve"> 386 Transporte por vía acuática interior y en transbordador</v>
      </c>
    </row>
    <row r="378" spans="1:4" x14ac:dyDescent="0.2">
      <c r="B378" s="249" t="s">
        <v>11181</v>
      </c>
      <c r="C378" s="250" t="s">
        <v>11182</v>
      </c>
      <c r="D378" s="235" t="str">
        <f t="shared" si="5"/>
        <v xml:space="preserve"> 387 Transporte acuático , aéreo, espacial</v>
      </c>
    </row>
    <row r="379" spans="1:4" x14ac:dyDescent="0.2">
      <c r="B379" s="249" t="s">
        <v>11183</v>
      </c>
      <c r="C379" s="250" t="s">
        <v>11184</v>
      </c>
      <c r="D379" s="235" t="str">
        <f t="shared" si="5"/>
        <v xml:space="preserve"> 388 Transporte. Transporte terrestre</v>
      </c>
    </row>
    <row r="380" spans="1:4" x14ac:dyDescent="0.2">
      <c r="B380" s="249" t="s">
        <v>11185</v>
      </c>
      <c r="C380" s="250" t="s">
        <v>11186</v>
      </c>
      <c r="D380" s="235" t="str">
        <f t="shared" si="5"/>
        <v xml:space="preserve"> 389 Metrología y estandarización</v>
      </c>
    </row>
    <row r="381" spans="1:4" x14ac:dyDescent="0.2">
      <c r="A381" s="249" t="s">
        <v>11187</v>
      </c>
      <c r="C381" s="250" t="s">
        <v>11188</v>
      </c>
      <c r="D381" s="235" t="str">
        <f t="shared" si="5"/>
        <v>390  Costumbres, etiqueta, folclore</v>
      </c>
    </row>
    <row r="382" spans="1:4" x14ac:dyDescent="0.2">
      <c r="B382" s="249" t="s">
        <v>11189</v>
      </c>
      <c r="C382" s="250" t="s">
        <v>11190</v>
      </c>
      <c r="D382" s="235" t="str">
        <f t="shared" si="5"/>
        <v xml:space="preserve"> 391 Traje y apariencia personal</v>
      </c>
    </row>
    <row r="383" spans="1:4" x14ac:dyDescent="0.2">
      <c r="B383" s="249" t="s">
        <v>11191</v>
      </c>
      <c r="C383" s="250" t="s">
        <v>11192</v>
      </c>
      <c r="D383" s="235" t="str">
        <f t="shared" si="5"/>
        <v xml:space="preserve"> 392 Costumbres del ciclo de vida y de la vida doméstica</v>
      </c>
    </row>
    <row r="384" spans="1:4" x14ac:dyDescent="0.2">
      <c r="B384" s="249" t="s">
        <v>11193</v>
      </c>
      <c r="C384" s="250" t="s">
        <v>11194</v>
      </c>
      <c r="D384" s="235" t="str">
        <f t="shared" si="5"/>
        <v xml:space="preserve"> 393 Costumbres mortuorias</v>
      </c>
    </row>
    <row r="385" spans="1:4" x14ac:dyDescent="0.2">
      <c r="B385" s="249" t="s">
        <v>11195</v>
      </c>
      <c r="C385" s="250" t="s">
        <v>11196</v>
      </c>
      <c r="D385" s="235" t="str">
        <f t="shared" si="5"/>
        <v xml:space="preserve"> 394 Costumbres generales</v>
      </c>
    </row>
    <row r="386" spans="1:4" x14ac:dyDescent="0.2">
      <c r="B386" s="249" t="s">
        <v>11197</v>
      </c>
      <c r="C386" s="250" t="s">
        <v>11198</v>
      </c>
      <c r="D386" s="235" t="str">
        <f t="shared" si="5"/>
        <v xml:space="preserve"> 395 Etiquetas (Modales)</v>
      </c>
    </row>
    <row r="387" spans="1:4" x14ac:dyDescent="0.2">
      <c r="B387" s="249" t="s">
        <v>11199</v>
      </c>
      <c r="D387" s="235" t="str">
        <f t="shared" si="5"/>
        <v xml:space="preserve"> 396 </v>
      </c>
    </row>
    <row r="388" spans="1:4" x14ac:dyDescent="0.2">
      <c r="B388" s="249" t="s">
        <v>11200</v>
      </c>
      <c r="D388" s="235" t="str">
        <f t="shared" si="5"/>
        <v xml:space="preserve"> 397 </v>
      </c>
    </row>
    <row r="389" spans="1:4" x14ac:dyDescent="0.2">
      <c r="B389" s="249" t="s">
        <v>11201</v>
      </c>
      <c r="C389" s="250" t="s">
        <v>11202</v>
      </c>
      <c r="D389" s="235" t="str">
        <f t="shared" si="5"/>
        <v xml:space="preserve"> 398 Folclore</v>
      </c>
    </row>
    <row r="390" spans="1:4" x14ac:dyDescent="0.2">
      <c r="B390" s="249" t="s">
        <v>11203</v>
      </c>
      <c r="C390" s="250" t="s">
        <v>11204</v>
      </c>
      <c r="D390" s="235" t="str">
        <f t="shared" ref="D390:D453" si="6">CONCATENATE(A390," ",B390," ","",C390)</f>
        <v xml:space="preserve"> 399 Costumbres de guerra y diplomática</v>
      </c>
    </row>
    <row r="391" spans="1:4" x14ac:dyDescent="0.2">
      <c r="A391" s="249" t="s">
        <v>9823</v>
      </c>
      <c r="C391" s="250" t="s">
        <v>11205</v>
      </c>
      <c r="D391" s="235" t="str">
        <f t="shared" si="6"/>
        <v>400  Lenguas</v>
      </c>
    </row>
    <row r="392" spans="1:4" x14ac:dyDescent="0.2">
      <c r="B392" s="249" t="s">
        <v>11206</v>
      </c>
      <c r="C392" s="250" t="s">
        <v>11207</v>
      </c>
      <c r="D392" s="235" t="str">
        <f t="shared" si="6"/>
        <v xml:space="preserve"> 401 Filosofía y teoría</v>
      </c>
    </row>
    <row r="393" spans="1:4" x14ac:dyDescent="0.2">
      <c r="B393" s="249" t="s">
        <v>11208</v>
      </c>
      <c r="C393" s="250" t="s">
        <v>10678</v>
      </c>
      <c r="D393" s="235" t="str">
        <f t="shared" si="6"/>
        <v xml:space="preserve"> 402 Miscelánea</v>
      </c>
    </row>
    <row r="394" spans="1:4" x14ac:dyDescent="0.2">
      <c r="B394" s="249" t="s">
        <v>11209</v>
      </c>
      <c r="C394" s="250" t="s">
        <v>10680</v>
      </c>
      <c r="D394" s="235" t="str">
        <f t="shared" si="6"/>
        <v xml:space="preserve"> 403 Diccionarios y enciclopedias</v>
      </c>
    </row>
    <row r="395" spans="1:4" x14ac:dyDescent="0.2">
      <c r="B395" s="249" t="s">
        <v>11210</v>
      </c>
      <c r="C395" s="250" t="s">
        <v>11211</v>
      </c>
      <c r="D395" s="235" t="str">
        <f t="shared" si="6"/>
        <v xml:space="preserve"> 404 Temas especiales</v>
      </c>
    </row>
    <row r="396" spans="1:4" x14ac:dyDescent="0.2">
      <c r="B396" s="249" t="s">
        <v>11212</v>
      </c>
      <c r="C396" s="250" t="s">
        <v>10683</v>
      </c>
      <c r="D396" s="235" t="str">
        <f t="shared" si="6"/>
        <v xml:space="preserve"> 405 Publicaciones seriadas</v>
      </c>
    </row>
    <row r="397" spans="1:4" x14ac:dyDescent="0.2">
      <c r="B397" s="249" t="s">
        <v>11213</v>
      </c>
      <c r="C397" s="250" t="s">
        <v>10685</v>
      </c>
      <c r="D397" s="235" t="str">
        <f t="shared" si="6"/>
        <v xml:space="preserve"> 406 Organizaciones y gerencia</v>
      </c>
    </row>
    <row r="398" spans="1:4" x14ac:dyDescent="0.2">
      <c r="B398" s="249" t="s">
        <v>9843</v>
      </c>
      <c r="C398" s="250" t="s">
        <v>11214</v>
      </c>
      <c r="D398" s="235" t="str">
        <f t="shared" si="6"/>
        <v xml:space="preserve"> 407 Educación, investigacion, temas relacionados</v>
      </c>
    </row>
    <row r="399" spans="1:4" x14ac:dyDescent="0.2">
      <c r="B399" s="249" t="s">
        <v>11215</v>
      </c>
      <c r="C399" s="250" t="s">
        <v>10689</v>
      </c>
      <c r="D399" s="235" t="str">
        <f t="shared" si="6"/>
        <v xml:space="preserve"> 408 Tratamiento de clases de personas</v>
      </c>
    </row>
    <row r="400" spans="1:4" x14ac:dyDescent="0.2">
      <c r="B400" s="249" t="s">
        <v>9937</v>
      </c>
      <c r="C400" s="250" t="s">
        <v>11216</v>
      </c>
      <c r="D400" s="235" t="str">
        <f t="shared" si="6"/>
        <v xml:space="preserve"> 409 Tratamiento geográfico y de personas</v>
      </c>
    </row>
    <row r="401" spans="1:4" x14ac:dyDescent="0.2">
      <c r="A401" s="249" t="s">
        <v>11217</v>
      </c>
      <c r="C401" s="250" t="s">
        <v>11218</v>
      </c>
      <c r="D401" s="235" t="str">
        <f t="shared" si="6"/>
        <v>410  Lingüística</v>
      </c>
    </row>
    <row r="402" spans="1:4" x14ac:dyDescent="0.2">
      <c r="B402" s="249" t="s">
        <v>11219</v>
      </c>
      <c r="C402" s="250" t="s">
        <v>11220</v>
      </c>
      <c r="D402" s="235" t="str">
        <f t="shared" si="6"/>
        <v xml:space="preserve"> 411 Sistemas de escritura</v>
      </c>
    </row>
    <row r="403" spans="1:4" x14ac:dyDescent="0.2">
      <c r="B403" s="249" t="s">
        <v>11221</v>
      </c>
      <c r="C403" s="250" t="s">
        <v>11222</v>
      </c>
      <c r="D403" s="235" t="str">
        <f t="shared" si="6"/>
        <v xml:space="preserve"> 412 Etimología</v>
      </c>
    </row>
    <row r="404" spans="1:4" x14ac:dyDescent="0.2">
      <c r="B404" s="249" t="s">
        <v>11223</v>
      </c>
      <c r="C404" s="250" t="s">
        <v>11224</v>
      </c>
      <c r="D404" s="235" t="str">
        <f t="shared" si="6"/>
        <v xml:space="preserve"> 413 Diccionarios</v>
      </c>
    </row>
    <row r="405" spans="1:4" x14ac:dyDescent="0.2">
      <c r="B405" s="249" t="s">
        <v>11225</v>
      </c>
      <c r="C405" s="250" t="s">
        <v>11226</v>
      </c>
      <c r="D405" s="235" t="str">
        <f t="shared" si="6"/>
        <v xml:space="preserve"> 414 Fonología y fonética</v>
      </c>
    </row>
    <row r="406" spans="1:4" x14ac:dyDescent="0.2">
      <c r="B406" s="249" t="s">
        <v>11227</v>
      </c>
      <c r="C406" s="250" t="s">
        <v>11228</v>
      </c>
      <c r="D406" s="235" t="str">
        <f t="shared" si="6"/>
        <v xml:space="preserve"> 415 Gramática</v>
      </c>
    </row>
    <row r="407" spans="1:4" x14ac:dyDescent="0.2">
      <c r="B407" s="249" t="s">
        <v>11229</v>
      </c>
      <c r="D407" s="235" t="str">
        <f t="shared" si="6"/>
        <v xml:space="preserve"> 416 </v>
      </c>
    </row>
    <row r="408" spans="1:4" x14ac:dyDescent="0.2">
      <c r="B408" s="249" t="s">
        <v>11230</v>
      </c>
      <c r="C408" s="250" t="s">
        <v>11231</v>
      </c>
      <c r="D408" s="235" t="str">
        <f t="shared" si="6"/>
        <v xml:space="preserve"> 417 Dialectología y lingüística histórica</v>
      </c>
    </row>
    <row r="409" spans="1:4" x14ac:dyDescent="0.2">
      <c r="B409" s="249" t="s">
        <v>11232</v>
      </c>
      <c r="C409" s="250" t="s">
        <v>11233</v>
      </c>
      <c r="D409" s="235" t="str">
        <f t="shared" si="6"/>
        <v xml:space="preserve"> 418 Uso estándar Lingüística aplicada</v>
      </c>
    </row>
    <row r="410" spans="1:4" x14ac:dyDescent="0.2">
      <c r="B410" s="249" t="s">
        <v>9846</v>
      </c>
      <c r="C410" s="250" t="s">
        <v>11234</v>
      </c>
      <c r="D410" s="235" t="str">
        <f t="shared" si="6"/>
        <v xml:space="preserve"> 419 Lenguaje verbal no hablado ni escrito</v>
      </c>
    </row>
    <row r="411" spans="1:4" x14ac:dyDescent="0.2">
      <c r="A411" s="249" t="s">
        <v>9818</v>
      </c>
      <c r="C411" s="250" t="s">
        <v>11235</v>
      </c>
      <c r="D411" s="235" t="str">
        <f t="shared" si="6"/>
        <v>420  Inglés e inglés antigüo</v>
      </c>
    </row>
    <row r="412" spans="1:4" x14ac:dyDescent="0.2">
      <c r="B412" s="249" t="s">
        <v>11236</v>
      </c>
      <c r="C412" s="250" t="s">
        <v>11237</v>
      </c>
      <c r="D412" s="235" t="str">
        <f t="shared" si="6"/>
        <v xml:space="preserve"> 421 Sistemas de escritura y fonología ingleses</v>
      </c>
    </row>
    <row r="413" spans="1:4" x14ac:dyDescent="0.2">
      <c r="B413" s="249" t="s">
        <v>9941</v>
      </c>
      <c r="C413" s="250" t="s">
        <v>11238</v>
      </c>
      <c r="D413" s="235" t="str">
        <f t="shared" si="6"/>
        <v xml:space="preserve"> 422 Etimología inglesa</v>
      </c>
    </row>
    <row r="414" spans="1:4" x14ac:dyDescent="0.2">
      <c r="B414" s="249" t="s">
        <v>11239</v>
      </c>
      <c r="C414" s="250" t="s">
        <v>11240</v>
      </c>
      <c r="D414" s="235" t="str">
        <f t="shared" si="6"/>
        <v xml:space="preserve"> 423 Diccionarios de inglés</v>
      </c>
    </row>
    <row r="415" spans="1:4" x14ac:dyDescent="0.2">
      <c r="B415" s="249" t="s">
        <v>11241</v>
      </c>
      <c r="D415" s="235" t="str">
        <f t="shared" si="6"/>
        <v xml:space="preserve"> 424 </v>
      </c>
    </row>
    <row r="416" spans="1:4" x14ac:dyDescent="0.2">
      <c r="B416" s="249" t="s">
        <v>11242</v>
      </c>
      <c r="C416" s="250" t="s">
        <v>11243</v>
      </c>
      <c r="D416" s="235" t="str">
        <f t="shared" si="6"/>
        <v xml:space="preserve"> 425 Gramática inglesa</v>
      </c>
    </row>
    <row r="417" spans="1:4" x14ac:dyDescent="0.2">
      <c r="B417" s="249" t="s">
        <v>9968</v>
      </c>
      <c r="D417" s="235" t="str">
        <f t="shared" si="6"/>
        <v xml:space="preserve"> 426 </v>
      </c>
    </row>
    <row r="418" spans="1:4" x14ac:dyDescent="0.2">
      <c r="B418" s="249" t="s">
        <v>11244</v>
      </c>
      <c r="C418" s="250" t="s">
        <v>11245</v>
      </c>
      <c r="D418" s="235" t="str">
        <f t="shared" si="6"/>
        <v xml:space="preserve"> 427 Variaciones de la lengua inglesa</v>
      </c>
    </row>
    <row r="419" spans="1:4" x14ac:dyDescent="0.2">
      <c r="B419" s="249" t="s">
        <v>11246</v>
      </c>
      <c r="C419" s="250" t="s">
        <v>11247</v>
      </c>
      <c r="D419" s="235" t="str">
        <f t="shared" si="6"/>
        <v xml:space="preserve"> 428 Uso del inglés estándar</v>
      </c>
    </row>
    <row r="420" spans="1:4" x14ac:dyDescent="0.2">
      <c r="B420" s="249" t="s">
        <v>11248</v>
      </c>
      <c r="C420" s="250" t="s">
        <v>11249</v>
      </c>
      <c r="D420" s="235" t="str">
        <f t="shared" si="6"/>
        <v xml:space="preserve"> 429 Inglés antigüo (Anglosajón)</v>
      </c>
    </row>
    <row r="421" spans="1:4" x14ac:dyDescent="0.2">
      <c r="A421" s="249" t="s">
        <v>11250</v>
      </c>
      <c r="C421" s="250" t="s">
        <v>11251</v>
      </c>
      <c r="D421" s="235" t="str">
        <f t="shared" si="6"/>
        <v>430  Lenguas germánicas. Alemán</v>
      </c>
    </row>
    <row r="422" spans="1:4" x14ac:dyDescent="0.2">
      <c r="B422" s="249" t="s">
        <v>11252</v>
      </c>
      <c r="C422" s="250" t="s">
        <v>11253</v>
      </c>
      <c r="D422" s="235" t="str">
        <f t="shared" si="6"/>
        <v xml:space="preserve"> 431 Sistemas de escritura y fonología alemanes</v>
      </c>
    </row>
    <row r="423" spans="1:4" x14ac:dyDescent="0.2">
      <c r="B423" s="249" t="s">
        <v>11254</v>
      </c>
      <c r="C423" s="250" t="s">
        <v>11255</v>
      </c>
      <c r="D423" s="235" t="str">
        <f t="shared" si="6"/>
        <v xml:space="preserve"> 432 Etimología alemana</v>
      </c>
    </row>
    <row r="424" spans="1:4" x14ac:dyDescent="0.2">
      <c r="B424" s="249" t="s">
        <v>11256</v>
      </c>
      <c r="C424" s="250" t="s">
        <v>11257</v>
      </c>
      <c r="D424" s="235" t="str">
        <f t="shared" si="6"/>
        <v xml:space="preserve"> 433 Diccionarios de alemán</v>
      </c>
    </row>
    <row r="425" spans="1:4" x14ac:dyDescent="0.2">
      <c r="B425" s="249" t="s">
        <v>11258</v>
      </c>
      <c r="D425" s="235" t="str">
        <f t="shared" si="6"/>
        <v xml:space="preserve"> 434 </v>
      </c>
    </row>
    <row r="426" spans="1:4" x14ac:dyDescent="0.2">
      <c r="B426" s="249" t="s">
        <v>11259</v>
      </c>
      <c r="C426" s="250" t="s">
        <v>11260</v>
      </c>
      <c r="D426" s="235" t="str">
        <f t="shared" si="6"/>
        <v xml:space="preserve"> 435 Gramática alemana</v>
      </c>
    </row>
    <row r="427" spans="1:4" x14ac:dyDescent="0.2">
      <c r="B427" s="249" t="s">
        <v>11261</v>
      </c>
      <c r="D427" s="235" t="str">
        <f t="shared" si="6"/>
        <v xml:space="preserve"> 436 </v>
      </c>
    </row>
    <row r="428" spans="1:4" x14ac:dyDescent="0.2">
      <c r="B428" s="249" t="s">
        <v>9985</v>
      </c>
      <c r="C428" s="250" t="s">
        <v>11262</v>
      </c>
      <c r="D428" s="235" t="str">
        <f t="shared" si="6"/>
        <v xml:space="preserve"> 437 Variaciones de la lengua alemana</v>
      </c>
    </row>
    <row r="429" spans="1:4" x14ac:dyDescent="0.2">
      <c r="B429" s="249" t="s">
        <v>11263</v>
      </c>
      <c r="C429" s="250" t="s">
        <v>11264</v>
      </c>
      <c r="D429" s="235" t="str">
        <f t="shared" si="6"/>
        <v xml:space="preserve"> 438 Uso del alemán estándar</v>
      </c>
    </row>
    <row r="430" spans="1:4" x14ac:dyDescent="0.2">
      <c r="B430" s="249" t="s">
        <v>11265</v>
      </c>
      <c r="C430" s="250" t="s">
        <v>11266</v>
      </c>
      <c r="D430" s="235" t="str">
        <f t="shared" si="6"/>
        <v xml:space="preserve"> 439 Otras lenguas germánicas</v>
      </c>
    </row>
    <row r="431" spans="1:4" x14ac:dyDescent="0.2">
      <c r="A431" s="249" t="s">
        <v>9997</v>
      </c>
      <c r="C431" s="250" t="s">
        <v>11267</v>
      </c>
      <c r="D431" s="235" t="str">
        <f t="shared" si="6"/>
        <v>440  Lenguas romances. Francés</v>
      </c>
    </row>
    <row r="432" spans="1:4" x14ac:dyDescent="0.2">
      <c r="B432" s="249" t="s">
        <v>9996</v>
      </c>
      <c r="C432" s="250" t="s">
        <v>11268</v>
      </c>
      <c r="D432" s="235" t="str">
        <f t="shared" si="6"/>
        <v xml:space="preserve"> 441 Sistemas de escritura y fonología franceses</v>
      </c>
    </row>
    <row r="433" spans="1:4" x14ac:dyDescent="0.2">
      <c r="B433" s="249" t="s">
        <v>9998</v>
      </c>
      <c r="C433" s="250" t="s">
        <v>11269</v>
      </c>
      <c r="D433" s="235" t="str">
        <f t="shared" si="6"/>
        <v xml:space="preserve"> 442 Etimología francesa</v>
      </c>
    </row>
    <row r="434" spans="1:4" x14ac:dyDescent="0.2">
      <c r="B434" s="249" t="s">
        <v>11270</v>
      </c>
      <c r="C434" s="250" t="s">
        <v>11271</v>
      </c>
      <c r="D434" s="235" t="str">
        <f t="shared" si="6"/>
        <v xml:space="preserve"> 443 Diccionarios de francés</v>
      </c>
    </row>
    <row r="435" spans="1:4" x14ac:dyDescent="0.2">
      <c r="B435" s="249" t="s">
        <v>11272</v>
      </c>
      <c r="D435" s="235" t="str">
        <f t="shared" si="6"/>
        <v xml:space="preserve"> 444 </v>
      </c>
    </row>
    <row r="436" spans="1:4" x14ac:dyDescent="0.2">
      <c r="B436" s="249" t="s">
        <v>11273</v>
      </c>
      <c r="C436" s="250" t="s">
        <v>11274</v>
      </c>
      <c r="D436" s="235" t="str">
        <f t="shared" si="6"/>
        <v xml:space="preserve"> 445 Gramática francesa</v>
      </c>
    </row>
    <row r="437" spans="1:4" x14ac:dyDescent="0.2">
      <c r="B437" s="249" t="s">
        <v>10097</v>
      </c>
      <c r="D437" s="235" t="str">
        <f t="shared" si="6"/>
        <v xml:space="preserve"> 446 </v>
      </c>
    </row>
    <row r="438" spans="1:4" x14ac:dyDescent="0.2">
      <c r="B438" s="249" t="s">
        <v>10098</v>
      </c>
      <c r="C438" s="250" t="s">
        <v>11275</v>
      </c>
      <c r="D438" s="235" t="str">
        <f t="shared" si="6"/>
        <v xml:space="preserve"> 447 Variaciones de la lengua francesa</v>
      </c>
    </row>
    <row r="439" spans="1:4" x14ac:dyDescent="0.2">
      <c r="B439" s="249" t="s">
        <v>10099</v>
      </c>
      <c r="C439" s="250" t="s">
        <v>11276</v>
      </c>
      <c r="D439" s="235" t="str">
        <f t="shared" si="6"/>
        <v xml:space="preserve"> 448 Uso del francés estándar</v>
      </c>
    </row>
    <row r="440" spans="1:4" x14ac:dyDescent="0.2">
      <c r="B440" s="249" t="s">
        <v>11277</v>
      </c>
      <c r="C440" s="250" t="s">
        <v>11278</v>
      </c>
      <c r="D440" s="235" t="str">
        <f t="shared" si="6"/>
        <v xml:space="preserve"> 449 Provenzal y catalán</v>
      </c>
    </row>
    <row r="441" spans="1:4" x14ac:dyDescent="0.2">
      <c r="A441" s="249" t="s">
        <v>10101</v>
      </c>
      <c r="C441" s="250" t="s">
        <v>11279</v>
      </c>
      <c r="D441" s="235" t="str">
        <f t="shared" si="6"/>
        <v>450  Italiano, rumano, retorromano</v>
      </c>
    </row>
    <row r="442" spans="1:4" x14ac:dyDescent="0.2">
      <c r="B442" s="249" t="s">
        <v>10102</v>
      </c>
      <c r="C442" s="250" t="s">
        <v>11280</v>
      </c>
      <c r="D442" s="235" t="str">
        <f t="shared" si="6"/>
        <v xml:space="preserve"> 451 Sistema de escritura y fonología italianos</v>
      </c>
    </row>
    <row r="443" spans="1:4" x14ac:dyDescent="0.2">
      <c r="B443" s="249" t="s">
        <v>10103</v>
      </c>
      <c r="C443" s="250" t="s">
        <v>11281</v>
      </c>
      <c r="D443" s="235" t="str">
        <f t="shared" si="6"/>
        <v xml:space="preserve"> 452 Etimología italiana</v>
      </c>
    </row>
    <row r="444" spans="1:4" x14ac:dyDescent="0.2">
      <c r="B444" s="249" t="s">
        <v>10104</v>
      </c>
      <c r="C444" s="250" t="s">
        <v>11282</v>
      </c>
      <c r="D444" s="235" t="str">
        <f t="shared" si="6"/>
        <v xml:space="preserve"> 453 Diccionario de italiano</v>
      </c>
    </row>
    <row r="445" spans="1:4" x14ac:dyDescent="0.2">
      <c r="B445" s="249" t="s">
        <v>10105</v>
      </c>
      <c r="D445" s="235" t="str">
        <f t="shared" si="6"/>
        <v xml:space="preserve"> 454 </v>
      </c>
    </row>
    <row r="446" spans="1:4" x14ac:dyDescent="0.2">
      <c r="B446" s="249" t="s">
        <v>10106</v>
      </c>
      <c r="C446" s="250" t="s">
        <v>11283</v>
      </c>
      <c r="D446" s="235" t="str">
        <f t="shared" si="6"/>
        <v xml:space="preserve"> 455 Gramática italiana</v>
      </c>
    </row>
    <row r="447" spans="1:4" x14ac:dyDescent="0.2">
      <c r="B447" s="249" t="s">
        <v>11284</v>
      </c>
      <c r="D447" s="235" t="str">
        <f t="shared" si="6"/>
        <v xml:space="preserve"> 456 </v>
      </c>
    </row>
    <row r="448" spans="1:4" x14ac:dyDescent="0.2">
      <c r="B448" s="249" t="s">
        <v>10108</v>
      </c>
      <c r="C448" s="250" t="s">
        <v>11285</v>
      </c>
      <c r="D448" s="235" t="str">
        <f t="shared" si="6"/>
        <v xml:space="preserve"> 457 Variaciones de la lengua italiana</v>
      </c>
    </row>
    <row r="449" spans="1:4" x14ac:dyDescent="0.2">
      <c r="B449" s="249" t="s">
        <v>11286</v>
      </c>
      <c r="C449" s="250" t="s">
        <v>11287</v>
      </c>
      <c r="D449" s="235" t="str">
        <f t="shared" si="6"/>
        <v xml:space="preserve"> 458 Uso del italiano estándar</v>
      </c>
    </row>
    <row r="450" spans="1:4" x14ac:dyDescent="0.2">
      <c r="B450" s="249" t="s">
        <v>10111</v>
      </c>
      <c r="C450" s="250" t="s">
        <v>11288</v>
      </c>
      <c r="D450" s="235" t="str">
        <f t="shared" si="6"/>
        <v xml:space="preserve"> 459 Rumano y retorromano</v>
      </c>
    </row>
    <row r="451" spans="1:4" x14ac:dyDescent="0.2">
      <c r="A451" s="249" t="s">
        <v>10112</v>
      </c>
      <c r="C451" s="250" t="s">
        <v>11289</v>
      </c>
      <c r="D451" s="235" t="str">
        <f t="shared" si="6"/>
        <v>460  Lenguas española y portuguesa</v>
      </c>
    </row>
    <row r="452" spans="1:4" x14ac:dyDescent="0.2">
      <c r="B452" s="249" t="s">
        <v>11290</v>
      </c>
      <c r="C452" s="250" t="s">
        <v>11291</v>
      </c>
      <c r="D452" s="235" t="str">
        <f t="shared" si="6"/>
        <v xml:space="preserve"> 461 Sistemas de escritura y fonología españoles</v>
      </c>
    </row>
    <row r="453" spans="1:4" x14ac:dyDescent="0.2">
      <c r="B453" s="249" t="s">
        <v>10113</v>
      </c>
      <c r="C453" s="250" t="s">
        <v>11292</v>
      </c>
      <c r="D453" s="235" t="str">
        <f t="shared" si="6"/>
        <v xml:space="preserve"> 462 Etimología española</v>
      </c>
    </row>
    <row r="454" spans="1:4" x14ac:dyDescent="0.2">
      <c r="B454" s="249" t="s">
        <v>10114</v>
      </c>
      <c r="C454" s="250" t="s">
        <v>11293</v>
      </c>
      <c r="D454" s="235" t="str">
        <f t="shared" ref="D454:D517" si="7">CONCATENATE(A454," ",B454," ","",C454)</f>
        <v xml:space="preserve"> 463 Diccionario de español</v>
      </c>
    </row>
    <row r="455" spans="1:4" x14ac:dyDescent="0.2">
      <c r="B455" s="249" t="s">
        <v>10115</v>
      </c>
      <c r="D455" s="235" t="str">
        <f t="shared" si="7"/>
        <v xml:space="preserve"> 464 </v>
      </c>
    </row>
    <row r="456" spans="1:4" x14ac:dyDescent="0.2">
      <c r="B456" s="249" t="s">
        <v>10116</v>
      </c>
      <c r="C456" s="250" t="s">
        <v>11294</v>
      </c>
      <c r="D456" s="235" t="str">
        <f t="shared" si="7"/>
        <v xml:space="preserve"> 465 Gramática española</v>
      </c>
    </row>
    <row r="457" spans="1:4" x14ac:dyDescent="0.2">
      <c r="B457" s="249" t="s">
        <v>10117</v>
      </c>
      <c r="D457" s="235" t="str">
        <f t="shared" si="7"/>
        <v xml:space="preserve"> 466 </v>
      </c>
    </row>
    <row r="458" spans="1:4" x14ac:dyDescent="0.2">
      <c r="B458" s="249" t="s">
        <v>10118</v>
      </c>
      <c r="C458" s="250" t="s">
        <v>11295</v>
      </c>
      <c r="D458" s="235" t="str">
        <f t="shared" si="7"/>
        <v xml:space="preserve"> 467 Variaciones de la lengua española</v>
      </c>
    </row>
    <row r="459" spans="1:4" x14ac:dyDescent="0.2">
      <c r="B459" s="249" t="s">
        <v>10119</v>
      </c>
      <c r="C459" s="250" t="s">
        <v>11296</v>
      </c>
      <c r="D459" s="235" t="str">
        <f t="shared" si="7"/>
        <v xml:space="preserve"> 468 Uso del español estándar</v>
      </c>
    </row>
    <row r="460" spans="1:4" x14ac:dyDescent="0.2">
      <c r="B460" s="249" t="s">
        <v>10120</v>
      </c>
      <c r="C460" s="250" t="s">
        <v>11297</v>
      </c>
      <c r="D460" s="235" t="str">
        <f t="shared" si="7"/>
        <v xml:space="preserve"> 469 Portugués</v>
      </c>
    </row>
    <row r="461" spans="1:4" x14ac:dyDescent="0.2">
      <c r="A461" s="249" t="s">
        <v>10121</v>
      </c>
      <c r="C461" s="250" t="s">
        <v>11298</v>
      </c>
      <c r="D461" s="235" t="str">
        <f t="shared" si="7"/>
        <v>470  Lenguas itálicas. Latín</v>
      </c>
    </row>
    <row r="462" spans="1:4" x14ac:dyDescent="0.2">
      <c r="B462" s="249" t="s">
        <v>10122</v>
      </c>
      <c r="C462" s="250" t="s">
        <v>11299</v>
      </c>
      <c r="D462" s="235" t="str">
        <f t="shared" si="7"/>
        <v xml:space="preserve"> 471 Escritura y fonología latinas clásicas</v>
      </c>
    </row>
    <row r="463" spans="1:4" x14ac:dyDescent="0.2">
      <c r="B463" s="249" t="s">
        <v>10123</v>
      </c>
      <c r="C463" s="250" t="s">
        <v>11300</v>
      </c>
      <c r="D463" s="235" t="str">
        <f t="shared" si="7"/>
        <v xml:space="preserve"> 472 Etimología latina clásica</v>
      </c>
    </row>
    <row r="464" spans="1:4" x14ac:dyDescent="0.2">
      <c r="B464" s="249" t="s">
        <v>10124</v>
      </c>
      <c r="C464" s="250" t="s">
        <v>11301</v>
      </c>
      <c r="D464" s="235" t="str">
        <f t="shared" si="7"/>
        <v xml:space="preserve"> 473 Diccionarios de latín clásico</v>
      </c>
    </row>
    <row r="465" spans="1:4" x14ac:dyDescent="0.2">
      <c r="B465" s="249" t="s">
        <v>10125</v>
      </c>
      <c r="D465" s="235" t="str">
        <f t="shared" si="7"/>
        <v xml:space="preserve"> 474 </v>
      </c>
    </row>
    <row r="466" spans="1:4" x14ac:dyDescent="0.2">
      <c r="B466" s="249" t="s">
        <v>10126</v>
      </c>
      <c r="C466" s="250" t="s">
        <v>11302</v>
      </c>
      <c r="D466" s="235" t="str">
        <f t="shared" si="7"/>
        <v xml:space="preserve"> 475 Gramática latina clásica</v>
      </c>
    </row>
    <row r="467" spans="1:4" x14ac:dyDescent="0.2">
      <c r="B467" s="249" t="s">
        <v>10127</v>
      </c>
      <c r="D467" s="235" t="str">
        <f t="shared" si="7"/>
        <v xml:space="preserve"> 476 </v>
      </c>
    </row>
    <row r="468" spans="1:4" x14ac:dyDescent="0.2">
      <c r="B468" s="249" t="s">
        <v>10128</v>
      </c>
      <c r="C468" s="250" t="s">
        <v>11303</v>
      </c>
      <c r="D468" s="235" t="str">
        <f t="shared" si="7"/>
        <v xml:space="preserve"> 477 Latín antiguo, posclásico, vulgar</v>
      </c>
    </row>
    <row r="469" spans="1:4" x14ac:dyDescent="0.2">
      <c r="B469" s="249" t="s">
        <v>10144</v>
      </c>
      <c r="C469" s="250" t="s">
        <v>11304</v>
      </c>
      <c r="D469" s="235" t="str">
        <f t="shared" si="7"/>
        <v xml:space="preserve"> 478 Uso del latín clásico</v>
      </c>
    </row>
    <row r="470" spans="1:4" x14ac:dyDescent="0.2">
      <c r="B470" s="249" t="s">
        <v>10145</v>
      </c>
      <c r="C470" s="250" t="s">
        <v>11305</v>
      </c>
      <c r="D470" s="235" t="str">
        <f t="shared" si="7"/>
        <v xml:space="preserve"> 479 Otras lenguas itálicas</v>
      </c>
    </row>
    <row r="471" spans="1:4" x14ac:dyDescent="0.2">
      <c r="A471" s="249" t="s">
        <v>10146</v>
      </c>
      <c r="C471" s="250" t="s">
        <v>11306</v>
      </c>
      <c r="D471" s="235" t="str">
        <f t="shared" si="7"/>
        <v>480  Lenguas helénicas. Griego clásico</v>
      </c>
    </row>
    <row r="472" spans="1:4" x14ac:dyDescent="0.2">
      <c r="B472" s="249" t="s">
        <v>10143</v>
      </c>
      <c r="C472" s="250" t="s">
        <v>11307</v>
      </c>
      <c r="D472" s="235" t="str">
        <f t="shared" si="7"/>
        <v xml:space="preserve"> 481 Escritura y fonología griegas clásicas</v>
      </c>
    </row>
    <row r="473" spans="1:4" x14ac:dyDescent="0.2">
      <c r="B473" s="249" t="s">
        <v>10147</v>
      </c>
      <c r="C473" s="250" t="s">
        <v>11308</v>
      </c>
      <c r="D473" s="235" t="str">
        <f t="shared" si="7"/>
        <v xml:space="preserve"> 482 Etimología griega clásica</v>
      </c>
    </row>
    <row r="474" spans="1:4" x14ac:dyDescent="0.2">
      <c r="B474" s="249" t="s">
        <v>10148</v>
      </c>
      <c r="C474" s="250" t="s">
        <v>11309</v>
      </c>
      <c r="D474" s="235" t="str">
        <f t="shared" si="7"/>
        <v xml:space="preserve"> 483 Diccionarios de griego clásico</v>
      </c>
    </row>
    <row r="475" spans="1:4" x14ac:dyDescent="0.2">
      <c r="B475" s="249" t="s">
        <v>10150</v>
      </c>
      <c r="D475" s="235" t="str">
        <f t="shared" si="7"/>
        <v xml:space="preserve"> 484 </v>
      </c>
    </row>
    <row r="476" spans="1:4" x14ac:dyDescent="0.2">
      <c r="B476" s="249" t="s">
        <v>11310</v>
      </c>
      <c r="C476" s="250" t="s">
        <v>11311</v>
      </c>
      <c r="D476" s="235" t="str">
        <f t="shared" si="7"/>
        <v xml:space="preserve"> 485 Gramática griega clásica</v>
      </c>
    </row>
    <row r="477" spans="1:4" x14ac:dyDescent="0.2">
      <c r="B477" s="249" t="s">
        <v>11312</v>
      </c>
      <c r="D477" s="235" t="str">
        <f t="shared" si="7"/>
        <v xml:space="preserve"> 486 </v>
      </c>
    </row>
    <row r="478" spans="1:4" x14ac:dyDescent="0.2">
      <c r="B478" s="249" t="s">
        <v>11313</v>
      </c>
      <c r="C478" s="250" t="s">
        <v>11314</v>
      </c>
      <c r="D478" s="235" t="str">
        <f t="shared" si="7"/>
        <v xml:space="preserve"> 487 Griego preclásico y posclásico</v>
      </c>
    </row>
    <row r="479" spans="1:4" x14ac:dyDescent="0.2">
      <c r="B479" s="249" t="s">
        <v>11315</v>
      </c>
      <c r="C479" s="250" t="s">
        <v>11316</v>
      </c>
      <c r="D479" s="235" t="str">
        <f t="shared" si="7"/>
        <v xml:space="preserve"> 488 Uso del griego clásico</v>
      </c>
    </row>
    <row r="480" spans="1:4" x14ac:dyDescent="0.2">
      <c r="B480" s="249" t="s">
        <v>11317</v>
      </c>
      <c r="C480" s="250" t="s">
        <v>11318</v>
      </c>
      <c r="D480" s="235" t="str">
        <f t="shared" si="7"/>
        <v xml:space="preserve"> 489 Otras lenguas helénicas</v>
      </c>
    </row>
    <row r="481" spans="1:4" x14ac:dyDescent="0.2">
      <c r="A481" s="249" t="s">
        <v>11319</v>
      </c>
      <c r="C481" s="250" t="s">
        <v>11320</v>
      </c>
      <c r="D481" s="235" t="str">
        <f t="shared" si="7"/>
        <v>490  Otras lenguas</v>
      </c>
    </row>
    <row r="482" spans="1:4" x14ac:dyDescent="0.2">
      <c r="B482" s="249" t="s">
        <v>11321</v>
      </c>
      <c r="C482" s="250" t="s">
        <v>11322</v>
      </c>
      <c r="D482" s="235" t="str">
        <f t="shared" si="7"/>
        <v xml:space="preserve"> 491 Lenguas indoeuropeas orientales y célticas</v>
      </c>
    </row>
    <row r="483" spans="1:4" x14ac:dyDescent="0.2">
      <c r="B483" s="249" t="s">
        <v>11323</v>
      </c>
      <c r="C483" s="250" t="s">
        <v>11324</v>
      </c>
      <c r="D483" s="235" t="str">
        <f t="shared" si="7"/>
        <v xml:space="preserve"> 492 Lenguas afroasiáticas. Semíticas</v>
      </c>
    </row>
    <row r="484" spans="1:4" x14ac:dyDescent="0.2">
      <c r="B484" s="249" t="s">
        <v>11325</v>
      </c>
      <c r="C484" s="250" t="s">
        <v>11326</v>
      </c>
      <c r="D484" s="235" t="str">
        <f t="shared" si="7"/>
        <v xml:space="preserve"> 493 Lenguas afroasiáticas no semíticas</v>
      </c>
    </row>
    <row r="485" spans="1:4" x14ac:dyDescent="0.2">
      <c r="B485" s="249" t="s">
        <v>11327</v>
      </c>
      <c r="C485" s="250" t="s">
        <v>11328</v>
      </c>
      <c r="D485" s="235" t="str">
        <f t="shared" si="7"/>
        <v xml:space="preserve"> 494 Lenguas altaicas, urálicas, hiperbóreas, dravídicas</v>
      </c>
    </row>
    <row r="486" spans="1:4" x14ac:dyDescent="0.2">
      <c r="B486" s="249" t="s">
        <v>11329</v>
      </c>
      <c r="C486" s="250" t="s">
        <v>11330</v>
      </c>
      <c r="D486" s="235" t="str">
        <f t="shared" si="7"/>
        <v xml:space="preserve"> 495 Lenguas del Asia oriental y sudoriental</v>
      </c>
    </row>
    <row r="487" spans="1:4" x14ac:dyDescent="0.2">
      <c r="B487" s="249" t="s">
        <v>11331</v>
      </c>
      <c r="C487" s="250" t="s">
        <v>11332</v>
      </c>
      <c r="D487" s="235" t="str">
        <f t="shared" si="7"/>
        <v xml:space="preserve"> 496 Lenguas africanas</v>
      </c>
    </row>
    <row r="488" spans="1:4" x14ac:dyDescent="0.2">
      <c r="B488" s="249" t="s">
        <v>11333</v>
      </c>
      <c r="C488" s="250" t="s">
        <v>11334</v>
      </c>
      <c r="D488" s="235" t="str">
        <f t="shared" si="7"/>
        <v xml:space="preserve"> 497 Lenguas nativas norteamericanas</v>
      </c>
    </row>
    <row r="489" spans="1:4" x14ac:dyDescent="0.2">
      <c r="B489" s="249" t="s">
        <v>11335</v>
      </c>
      <c r="C489" s="250" t="s">
        <v>11336</v>
      </c>
      <c r="D489" s="235" t="str">
        <f t="shared" si="7"/>
        <v xml:space="preserve"> 498 Lenguas nativas sudamericanas</v>
      </c>
    </row>
    <row r="490" spans="1:4" x14ac:dyDescent="0.2">
      <c r="B490" s="249" t="s">
        <v>11337</v>
      </c>
      <c r="C490" s="250" t="s">
        <v>11338</v>
      </c>
      <c r="D490" s="235" t="str">
        <f t="shared" si="7"/>
        <v xml:space="preserve"> 499 Lenguas austronesias y otras</v>
      </c>
    </row>
    <row r="491" spans="1:4" x14ac:dyDescent="0.2">
      <c r="A491" s="249" t="s">
        <v>10496</v>
      </c>
      <c r="C491" s="250" t="s">
        <v>11339</v>
      </c>
      <c r="D491" s="235" t="str">
        <f t="shared" si="7"/>
        <v>500  Ciencias naturales y matemáticas</v>
      </c>
    </row>
    <row r="492" spans="1:4" x14ac:dyDescent="0.2">
      <c r="B492" s="249" t="s">
        <v>11340</v>
      </c>
      <c r="C492" s="250" t="s">
        <v>11207</v>
      </c>
      <c r="D492" s="235" t="str">
        <f t="shared" si="7"/>
        <v xml:space="preserve"> 501 Filosofía y teoría</v>
      </c>
    </row>
    <row r="493" spans="1:4" x14ac:dyDescent="0.2">
      <c r="B493" s="249" t="s">
        <v>11341</v>
      </c>
      <c r="C493" s="250" t="s">
        <v>10678</v>
      </c>
      <c r="D493" s="235" t="str">
        <f t="shared" si="7"/>
        <v xml:space="preserve"> 502 Miscelánea</v>
      </c>
    </row>
    <row r="494" spans="1:4" x14ac:dyDescent="0.2">
      <c r="B494" s="249" t="s">
        <v>11342</v>
      </c>
      <c r="C494" s="250" t="s">
        <v>10680</v>
      </c>
      <c r="D494" s="235" t="str">
        <f t="shared" si="7"/>
        <v xml:space="preserve"> 503 Diccionarios y enciclopedias</v>
      </c>
    </row>
    <row r="495" spans="1:4" x14ac:dyDescent="0.2">
      <c r="B495" s="249" t="s">
        <v>11343</v>
      </c>
      <c r="D495" s="235" t="str">
        <f t="shared" si="7"/>
        <v xml:space="preserve"> 504 </v>
      </c>
    </row>
    <row r="496" spans="1:4" x14ac:dyDescent="0.2">
      <c r="B496" s="249" t="s">
        <v>11344</v>
      </c>
      <c r="C496" s="250" t="s">
        <v>10683</v>
      </c>
      <c r="D496" s="235" t="str">
        <f t="shared" si="7"/>
        <v xml:space="preserve"> 505 Publicaciones seriadas</v>
      </c>
    </row>
    <row r="497" spans="1:4" x14ac:dyDescent="0.2">
      <c r="B497" s="249" t="s">
        <v>11345</v>
      </c>
      <c r="C497" s="250" t="s">
        <v>11346</v>
      </c>
      <c r="D497" s="235" t="str">
        <f t="shared" si="7"/>
        <v xml:space="preserve"> 506 Organización y gerencia</v>
      </c>
    </row>
    <row r="498" spans="1:4" x14ac:dyDescent="0.2">
      <c r="B498" s="249" t="s">
        <v>11347</v>
      </c>
      <c r="C498" s="250" t="s">
        <v>10687</v>
      </c>
      <c r="D498" s="235" t="str">
        <f t="shared" si="7"/>
        <v xml:space="preserve"> 507 Educación, investigación, temas relacionados</v>
      </c>
    </row>
    <row r="499" spans="1:4" x14ac:dyDescent="0.2">
      <c r="B499" s="249" t="s">
        <v>11348</v>
      </c>
      <c r="C499" s="250" t="s">
        <v>11349</v>
      </c>
      <c r="D499" s="235" t="str">
        <f t="shared" si="7"/>
        <v xml:space="preserve"> 508 Historia natural</v>
      </c>
    </row>
    <row r="500" spans="1:4" x14ac:dyDescent="0.2">
      <c r="B500" s="249" t="s">
        <v>11350</v>
      </c>
      <c r="C500" s="250" t="s">
        <v>11351</v>
      </c>
      <c r="D500" s="235" t="str">
        <f t="shared" si="7"/>
        <v xml:space="preserve"> 509 Tratamiento histórico , geográfico , de personas</v>
      </c>
    </row>
    <row r="501" spans="1:4" x14ac:dyDescent="0.2">
      <c r="A501" s="249" t="s">
        <v>11352</v>
      </c>
      <c r="C501" s="250" t="s">
        <v>11353</v>
      </c>
      <c r="D501" s="235" t="str">
        <f t="shared" si="7"/>
        <v>510  Matemáticas</v>
      </c>
    </row>
    <row r="502" spans="1:4" x14ac:dyDescent="0.2">
      <c r="B502" s="249" t="s">
        <v>11354</v>
      </c>
      <c r="C502" s="250" t="s">
        <v>11355</v>
      </c>
      <c r="D502" s="235" t="str">
        <f t="shared" si="7"/>
        <v xml:space="preserve"> 511 Principios generales de las matemáticas</v>
      </c>
    </row>
    <row r="503" spans="1:4" x14ac:dyDescent="0.2">
      <c r="B503" s="249" t="s">
        <v>11356</v>
      </c>
      <c r="C503" s="250" t="s">
        <v>11357</v>
      </c>
      <c r="D503" s="235" t="str">
        <f t="shared" si="7"/>
        <v xml:space="preserve"> 512 Álgebra, teoría de los números</v>
      </c>
    </row>
    <row r="504" spans="1:4" x14ac:dyDescent="0.2">
      <c r="B504" s="249" t="s">
        <v>11358</v>
      </c>
      <c r="C504" s="250" t="s">
        <v>11359</v>
      </c>
      <c r="D504" s="235" t="str">
        <f t="shared" si="7"/>
        <v xml:space="preserve"> 513 Aritmética</v>
      </c>
    </row>
    <row r="505" spans="1:4" x14ac:dyDescent="0.2">
      <c r="B505" s="249" t="s">
        <v>11360</v>
      </c>
      <c r="C505" s="250" t="s">
        <v>11361</v>
      </c>
      <c r="D505" s="235" t="str">
        <f t="shared" si="7"/>
        <v xml:space="preserve"> 514 Topología</v>
      </c>
    </row>
    <row r="506" spans="1:4" x14ac:dyDescent="0.2">
      <c r="B506" s="249" t="s">
        <v>11362</v>
      </c>
      <c r="C506" s="250" t="s">
        <v>11363</v>
      </c>
      <c r="D506" s="235" t="str">
        <f t="shared" si="7"/>
        <v xml:space="preserve"> 515 Análisis</v>
      </c>
    </row>
    <row r="507" spans="1:4" x14ac:dyDescent="0.2">
      <c r="B507" s="249" t="s">
        <v>11364</v>
      </c>
      <c r="C507" s="250" t="s">
        <v>11365</v>
      </c>
      <c r="D507" s="235" t="str">
        <f t="shared" si="7"/>
        <v xml:space="preserve"> 516 Geometría</v>
      </c>
    </row>
    <row r="508" spans="1:4" x14ac:dyDescent="0.2">
      <c r="B508" s="249" t="s">
        <v>11366</v>
      </c>
      <c r="D508" s="235" t="str">
        <f t="shared" si="7"/>
        <v xml:space="preserve"> 517 </v>
      </c>
    </row>
    <row r="509" spans="1:4" x14ac:dyDescent="0.2">
      <c r="B509" s="249" t="s">
        <v>11367</v>
      </c>
      <c r="D509" s="235" t="str">
        <f t="shared" si="7"/>
        <v xml:space="preserve"> 518 </v>
      </c>
    </row>
    <row r="510" spans="1:4" x14ac:dyDescent="0.2">
      <c r="B510" s="249" t="s">
        <v>11368</v>
      </c>
      <c r="C510" s="250" t="s">
        <v>11369</v>
      </c>
      <c r="D510" s="235" t="str">
        <f t="shared" si="7"/>
        <v xml:space="preserve"> 519 Probabilidades y matemáticas aplicadas</v>
      </c>
    </row>
    <row r="511" spans="1:4" x14ac:dyDescent="0.2">
      <c r="A511" s="249" t="s">
        <v>11370</v>
      </c>
      <c r="C511" s="250" t="s">
        <v>11371</v>
      </c>
      <c r="D511" s="235" t="str">
        <f t="shared" si="7"/>
        <v>520  Astronomía y ciencias afines</v>
      </c>
    </row>
    <row r="512" spans="1:4" x14ac:dyDescent="0.2">
      <c r="B512" s="249" t="s">
        <v>11372</v>
      </c>
      <c r="C512" s="250" t="s">
        <v>11373</v>
      </c>
      <c r="D512" s="235" t="str">
        <f t="shared" si="7"/>
        <v xml:space="preserve"> 521 Mecánica celeste</v>
      </c>
    </row>
    <row r="513" spans="1:4" x14ac:dyDescent="0.2">
      <c r="B513" s="249" t="s">
        <v>11374</v>
      </c>
      <c r="C513" s="250" t="s">
        <v>11375</v>
      </c>
      <c r="D513" s="235" t="str">
        <f t="shared" si="7"/>
        <v xml:space="preserve"> 522 Técnicas , equipo, materiales</v>
      </c>
    </row>
    <row r="514" spans="1:4" x14ac:dyDescent="0.2">
      <c r="B514" s="249" t="s">
        <v>11376</v>
      </c>
      <c r="C514" s="250" t="s">
        <v>11377</v>
      </c>
      <c r="D514" s="235" t="str">
        <f t="shared" si="7"/>
        <v xml:space="preserve"> 523 Cuerpos y fenómenos celestes específicos</v>
      </c>
    </row>
    <row r="515" spans="1:4" x14ac:dyDescent="0.2">
      <c r="B515" s="249" t="s">
        <v>11378</v>
      </c>
      <c r="D515" s="235" t="str">
        <f t="shared" si="7"/>
        <v xml:space="preserve"> 524 </v>
      </c>
    </row>
    <row r="516" spans="1:4" x14ac:dyDescent="0.2">
      <c r="B516" s="249" t="s">
        <v>11379</v>
      </c>
      <c r="C516" s="250" t="s">
        <v>11380</v>
      </c>
      <c r="D516" s="235" t="str">
        <f t="shared" si="7"/>
        <v xml:space="preserve"> 525 La tierrra (Geografía astronómica)</v>
      </c>
    </row>
    <row r="517" spans="1:4" x14ac:dyDescent="0.2">
      <c r="B517" s="249" t="s">
        <v>11381</v>
      </c>
      <c r="C517" s="250" t="s">
        <v>11382</v>
      </c>
      <c r="D517" s="235" t="str">
        <f t="shared" si="7"/>
        <v xml:space="preserve"> 526 Geografía matemática</v>
      </c>
    </row>
    <row r="518" spans="1:4" x14ac:dyDescent="0.2">
      <c r="B518" s="249" t="s">
        <v>11383</v>
      </c>
      <c r="C518" s="250" t="s">
        <v>11384</v>
      </c>
      <c r="D518" s="235" t="str">
        <f t="shared" ref="D518:D581" si="8">CONCATENATE(A518," ",B518," ","",C518)</f>
        <v xml:space="preserve"> 527 Navegación celeste</v>
      </c>
    </row>
    <row r="519" spans="1:4" x14ac:dyDescent="0.2">
      <c r="B519" s="249" t="s">
        <v>11385</v>
      </c>
      <c r="C519" s="250" t="s">
        <v>11386</v>
      </c>
      <c r="D519" s="235" t="str">
        <f t="shared" si="8"/>
        <v xml:space="preserve"> 528 Efemérides</v>
      </c>
    </row>
    <row r="520" spans="1:4" x14ac:dyDescent="0.2">
      <c r="B520" s="249" t="s">
        <v>11387</v>
      </c>
      <c r="C520" s="250" t="s">
        <v>11388</v>
      </c>
      <c r="D520" s="235" t="str">
        <f t="shared" si="8"/>
        <v xml:space="preserve"> 529 Cronología</v>
      </c>
    </row>
    <row r="521" spans="1:4" x14ac:dyDescent="0.2">
      <c r="A521" s="249" t="s">
        <v>11389</v>
      </c>
      <c r="C521" s="250" t="s">
        <v>11390</v>
      </c>
      <c r="D521" s="235" t="str">
        <f t="shared" si="8"/>
        <v>530  Física</v>
      </c>
    </row>
    <row r="522" spans="1:4" x14ac:dyDescent="0.2">
      <c r="B522" s="249" t="s">
        <v>11391</v>
      </c>
      <c r="C522" s="250" t="s">
        <v>11392</v>
      </c>
      <c r="D522" s="235" t="str">
        <f t="shared" si="8"/>
        <v xml:space="preserve"> 531 Mecánica clásica. Mecánica de sólidos</v>
      </c>
    </row>
    <row r="523" spans="1:4" x14ac:dyDescent="0.2">
      <c r="B523" s="249" t="s">
        <v>11393</v>
      </c>
      <c r="C523" s="250" t="s">
        <v>11394</v>
      </c>
      <c r="D523" s="235" t="str">
        <f t="shared" si="8"/>
        <v xml:space="preserve"> 532 Mecánica de fluidos. Mecánica de líquidos</v>
      </c>
    </row>
    <row r="524" spans="1:4" x14ac:dyDescent="0.2">
      <c r="B524" s="249" t="s">
        <v>11395</v>
      </c>
      <c r="C524" s="250" t="s">
        <v>11396</v>
      </c>
      <c r="D524" s="235" t="str">
        <f t="shared" si="8"/>
        <v xml:space="preserve"> 533 Neumática (Mecánica de gases)</v>
      </c>
    </row>
    <row r="525" spans="1:4" x14ac:dyDescent="0.2">
      <c r="B525" s="249" t="s">
        <v>11397</v>
      </c>
      <c r="C525" s="250" t="s">
        <v>11398</v>
      </c>
      <c r="D525" s="235" t="str">
        <f t="shared" si="8"/>
        <v xml:space="preserve"> 534 Sonido y vibraciones relacionadas</v>
      </c>
    </row>
    <row r="526" spans="1:4" x14ac:dyDescent="0.2">
      <c r="B526" s="249" t="s">
        <v>11399</v>
      </c>
      <c r="C526" s="250" t="s">
        <v>11400</v>
      </c>
      <c r="D526" s="235" t="str">
        <f t="shared" si="8"/>
        <v xml:space="preserve"> 535 Luz y fenómenos parafóticos</v>
      </c>
    </row>
    <row r="527" spans="1:4" x14ac:dyDescent="0.2">
      <c r="B527" s="249" t="s">
        <v>11401</v>
      </c>
      <c r="C527" s="250" t="s">
        <v>11402</v>
      </c>
      <c r="D527" s="235" t="str">
        <f t="shared" si="8"/>
        <v xml:space="preserve"> 536 Calor</v>
      </c>
    </row>
    <row r="528" spans="1:4" x14ac:dyDescent="0.2">
      <c r="B528" s="249" t="s">
        <v>11403</v>
      </c>
      <c r="C528" s="250" t="s">
        <v>11404</v>
      </c>
      <c r="D528" s="235" t="str">
        <f t="shared" si="8"/>
        <v xml:space="preserve"> 537 Electricidad y electrónica</v>
      </c>
    </row>
    <row r="529" spans="1:4" x14ac:dyDescent="0.2">
      <c r="B529" s="249" t="s">
        <v>11405</v>
      </c>
      <c r="C529" s="250" t="s">
        <v>11406</v>
      </c>
      <c r="D529" s="235" t="str">
        <f t="shared" si="8"/>
        <v xml:space="preserve"> 538 Magnetismo</v>
      </c>
    </row>
    <row r="530" spans="1:4" x14ac:dyDescent="0.2">
      <c r="B530" s="249" t="s">
        <v>11407</v>
      </c>
      <c r="C530" s="250" t="s">
        <v>11408</v>
      </c>
      <c r="D530" s="235" t="str">
        <f t="shared" si="8"/>
        <v xml:space="preserve"> 539 Física moderna</v>
      </c>
    </row>
    <row r="531" spans="1:4" x14ac:dyDescent="0.2">
      <c r="A531" s="249" t="s">
        <v>11409</v>
      </c>
      <c r="C531" s="250" t="s">
        <v>11410</v>
      </c>
      <c r="D531" s="235" t="str">
        <f t="shared" si="8"/>
        <v>540  Química y ciencias afines</v>
      </c>
    </row>
    <row r="532" spans="1:4" x14ac:dyDescent="0.2">
      <c r="B532" s="249" t="s">
        <v>11411</v>
      </c>
      <c r="C532" s="250" t="s">
        <v>11412</v>
      </c>
      <c r="D532" s="235" t="str">
        <f t="shared" si="8"/>
        <v xml:space="preserve"> 541 Química física y teórica</v>
      </c>
    </row>
    <row r="533" spans="1:4" x14ac:dyDescent="0.2">
      <c r="B533" s="249" t="s">
        <v>11413</v>
      </c>
      <c r="C533" s="250" t="s">
        <v>11414</v>
      </c>
      <c r="D533" s="235" t="str">
        <f t="shared" si="8"/>
        <v xml:space="preserve"> 542 Técnicas, equipo, materiales</v>
      </c>
    </row>
    <row r="534" spans="1:4" x14ac:dyDescent="0.2">
      <c r="B534" s="249" t="s">
        <v>11415</v>
      </c>
      <c r="C534" s="250" t="s">
        <v>11416</v>
      </c>
      <c r="D534" s="235" t="str">
        <f t="shared" si="8"/>
        <v xml:space="preserve"> 543 Química analítica</v>
      </c>
    </row>
    <row r="535" spans="1:4" x14ac:dyDescent="0.2">
      <c r="B535" s="249" t="s">
        <v>11417</v>
      </c>
      <c r="C535" s="250" t="s">
        <v>11418</v>
      </c>
      <c r="D535" s="235" t="str">
        <f t="shared" si="8"/>
        <v xml:space="preserve"> 544 Análisis cualitativo</v>
      </c>
    </row>
    <row r="536" spans="1:4" x14ac:dyDescent="0.2">
      <c r="B536" s="249" t="s">
        <v>11419</v>
      </c>
      <c r="C536" s="250" t="s">
        <v>11420</v>
      </c>
      <c r="D536" s="235" t="str">
        <f t="shared" si="8"/>
        <v xml:space="preserve"> 545 Análisis cuantitativo</v>
      </c>
    </row>
    <row r="537" spans="1:4" x14ac:dyDescent="0.2">
      <c r="B537" s="249" t="s">
        <v>11421</v>
      </c>
      <c r="C537" s="250" t="s">
        <v>11422</v>
      </c>
      <c r="D537" s="235" t="str">
        <f t="shared" si="8"/>
        <v xml:space="preserve"> 546 Química inorgánica</v>
      </c>
    </row>
    <row r="538" spans="1:4" x14ac:dyDescent="0.2">
      <c r="B538" s="249" t="s">
        <v>11423</v>
      </c>
      <c r="C538" s="250" t="s">
        <v>11424</v>
      </c>
      <c r="D538" s="235" t="str">
        <f t="shared" si="8"/>
        <v xml:space="preserve"> 547 Química orgánica</v>
      </c>
    </row>
    <row r="539" spans="1:4" x14ac:dyDescent="0.2">
      <c r="B539" s="249" t="s">
        <v>11425</v>
      </c>
      <c r="C539" s="250" t="s">
        <v>11426</v>
      </c>
      <c r="D539" s="235" t="str">
        <f t="shared" si="8"/>
        <v xml:space="preserve"> 548 Cristalografía</v>
      </c>
    </row>
    <row r="540" spans="1:4" x14ac:dyDescent="0.2">
      <c r="B540" s="249" t="s">
        <v>11427</v>
      </c>
      <c r="C540" s="250" t="s">
        <v>11428</v>
      </c>
      <c r="D540" s="235" t="str">
        <f t="shared" si="8"/>
        <v xml:space="preserve"> 549 Mineralogía</v>
      </c>
    </row>
    <row r="541" spans="1:4" x14ac:dyDescent="0.2">
      <c r="A541" s="249" t="s">
        <v>11429</v>
      </c>
      <c r="C541" s="250" t="s">
        <v>11430</v>
      </c>
      <c r="D541" s="235" t="str">
        <f t="shared" si="8"/>
        <v>550  Ciencias de la tierra</v>
      </c>
    </row>
    <row r="542" spans="1:4" x14ac:dyDescent="0.2">
      <c r="B542" s="249" t="s">
        <v>11431</v>
      </c>
      <c r="C542" s="250" t="s">
        <v>11432</v>
      </c>
      <c r="D542" s="235" t="str">
        <f t="shared" si="8"/>
        <v xml:space="preserve"> 551 Geología, hidrología, meteorología</v>
      </c>
    </row>
    <row r="543" spans="1:4" x14ac:dyDescent="0.2">
      <c r="B543" s="249" t="s">
        <v>11433</v>
      </c>
      <c r="C543" s="250" t="s">
        <v>11434</v>
      </c>
      <c r="D543" s="235" t="str">
        <f t="shared" si="8"/>
        <v xml:space="preserve"> 552 Petrología</v>
      </c>
    </row>
    <row r="544" spans="1:4" x14ac:dyDescent="0.2">
      <c r="B544" s="249" t="s">
        <v>11435</v>
      </c>
      <c r="C544" s="250" t="s">
        <v>11436</v>
      </c>
      <c r="D544" s="235" t="str">
        <f t="shared" si="8"/>
        <v xml:space="preserve"> 553 Geología económica</v>
      </c>
    </row>
    <row r="545" spans="1:4" x14ac:dyDescent="0.2">
      <c r="B545" s="249" t="s">
        <v>11437</v>
      </c>
      <c r="C545" s="250" t="s">
        <v>11438</v>
      </c>
      <c r="D545" s="235" t="str">
        <f t="shared" si="8"/>
        <v xml:space="preserve"> 554 Ciencias de la tierra de Europa</v>
      </c>
    </row>
    <row r="546" spans="1:4" x14ac:dyDescent="0.2">
      <c r="B546" s="249" t="s">
        <v>11439</v>
      </c>
      <c r="C546" s="250" t="s">
        <v>11440</v>
      </c>
      <c r="D546" s="235" t="str">
        <f t="shared" si="8"/>
        <v xml:space="preserve"> 555 Ciencias de la tierra de Asia</v>
      </c>
    </row>
    <row r="547" spans="1:4" x14ac:dyDescent="0.2">
      <c r="B547" s="249" t="s">
        <v>11441</v>
      </c>
      <c r="C547" s="250" t="s">
        <v>11442</v>
      </c>
      <c r="D547" s="235" t="str">
        <f t="shared" si="8"/>
        <v xml:space="preserve"> 556 Ciencias de la tierra de África</v>
      </c>
    </row>
    <row r="548" spans="1:4" x14ac:dyDescent="0.2">
      <c r="B548" s="249" t="s">
        <v>11443</v>
      </c>
      <c r="C548" s="250" t="s">
        <v>11444</v>
      </c>
      <c r="D548" s="235" t="str">
        <f t="shared" si="8"/>
        <v xml:space="preserve"> 557 Ciencias de la tierra de América del Norte</v>
      </c>
    </row>
    <row r="549" spans="1:4" x14ac:dyDescent="0.2">
      <c r="B549" s="249" t="s">
        <v>11445</v>
      </c>
      <c r="C549" s="250" t="s">
        <v>11446</v>
      </c>
      <c r="D549" s="235" t="str">
        <f t="shared" si="8"/>
        <v xml:space="preserve"> 558 Ciencias de la tierra de América del Sur</v>
      </c>
    </row>
    <row r="550" spans="1:4" x14ac:dyDescent="0.2">
      <c r="B550" s="249" t="s">
        <v>11447</v>
      </c>
      <c r="C550" s="250" t="s">
        <v>11448</v>
      </c>
      <c r="D550" s="235" t="str">
        <f t="shared" si="8"/>
        <v xml:space="preserve"> 559 Ciencias de la tierra de otras áreas</v>
      </c>
    </row>
    <row r="551" spans="1:4" x14ac:dyDescent="0.2">
      <c r="A551" s="249" t="s">
        <v>11449</v>
      </c>
      <c r="C551" s="250" t="s">
        <v>11450</v>
      </c>
      <c r="D551" s="235" t="str">
        <f t="shared" si="8"/>
        <v>560  Paleontología. Paleozoología</v>
      </c>
    </row>
    <row r="552" spans="1:4" x14ac:dyDescent="0.2">
      <c r="B552" s="249" t="s">
        <v>11451</v>
      </c>
      <c r="C552" s="250" t="s">
        <v>11452</v>
      </c>
      <c r="D552" s="235" t="str">
        <f t="shared" si="8"/>
        <v xml:space="preserve"> 561 Paleobotánica; microorganismos fósiles</v>
      </c>
    </row>
    <row r="553" spans="1:4" x14ac:dyDescent="0.2">
      <c r="B553" s="249" t="s">
        <v>11453</v>
      </c>
      <c r="C553" s="250" t="s">
        <v>11454</v>
      </c>
      <c r="D553" s="235" t="str">
        <f t="shared" si="8"/>
        <v xml:space="preserve"> 562 Invertebrados fósiles</v>
      </c>
    </row>
    <row r="554" spans="1:4" x14ac:dyDescent="0.2">
      <c r="B554" s="249" t="s">
        <v>11455</v>
      </c>
      <c r="C554" s="250" t="s">
        <v>11456</v>
      </c>
      <c r="D554" s="235" t="str">
        <f t="shared" si="8"/>
        <v xml:space="preserve"> 563 Otros invertebrados fósiles</v>
      </c>
    </row>
    <row r="555" spans="1:4" x14ac:dyDescent="0.2">
      <c r="B555" s="249" t="s">
        <v>11457</v>
      </c>
      <c r="C555" s="250" t="s">
        <v>11458</v>
      </c>
      <c r="D555" s="235" t="str">
        <f t="shared" si="8"/>
        <v xml:space="preserve"> 564 Mollusca (Moluscos) y Molluscoidea (Moluscoideos) fósiles</v>
      </c>
    </row>
    <row r="556" spans="1:4" x14ac:dyDescent="0.2">
      <c r="B556" s="249" t="s">
        <v>11459</v>
      </c>
      <c r="C556" s="250" t="s">
        <v>11460</v>
      </c>
      <c r="D556" s="235" t="str">
        <f t="shared" si="8"/>
        <v xml:space="preserve"> 565 Arthropoda (Artrópodos) fósiles</v>
      </c>
    </row>
    <row r="557" spans="1:4" x14ac:dyDescent="0.2">
      <c r="B557" s="249" t="s">
        <v>11461</v>
      </c>
      <c r="C557" s="250" t="s">
        <v>11462</v>
      </c>
      <c r="D557" s="235" t="str">
        <f t="shared" si="8"/>
        <v xml:space="preserve"> 566 Chordata (Cordados) fósiles</v>
      </c>
    </row>
    <row r="558" spans="1:4" x14ac:dyDescent="0.2">
      <c r="B558" s="249" t="s">
        <v>11463</v>
      </c>
      <c r="C558" s="250" t="s">
        <v>11464</v>
      </c>
      <c r="D558" s="235" t="str">
        <f t="shared" si="8"/>
        <v xml:space="preserve"> 567 Vertebrados fósiles de sangre fría</v>
      </c>
    </row>
    <row r="559" spans="1:4" x14ac:dyDescent="0.2">
      <c r="B559" s="249" t="s">
        <v>11465</v>
      </c>
      <c r="C559" s="250" t="s">
        <v>11466</v>
      </c>
      <c r="D559" s="235" t="str">
        <f t="shared" si="8"/>
        <v xml:space="preserve"> 568 Aves (Pájaros) fósiles</v>
      </c>
    </row>
    <row r="560" spans="1:4" x14ac:dyDescent="0.2">
      <c r="B560" s="249" t="s">
        <v>11467</v>
      </c>
      <c r="C560" s="250" t="s">
        <v>11468</v>
      </c>
      <c r="D560" s="235" t="str">
        <f t="shared" si="8"/>
        <v xml:space="preserve"> 569 Mammalia (Mamíferos) fósiles</v>
      </c>
    </row>
    <row r="561" spans="1:4" x14ac:dyDescent="0.2">
      <c r="A561" s="249" t="s">
        <v>11469</v>
      </c>
      <c r="C561" s="250" t="s">
        <v>11470</v>
      </c>
      <c r="D561" s="235" t="str">
        <f t="shared" si="8"/>
        <v>570  Ciencias de la vida. Biología</v>
      </c>
    </row>
    <row r="562" spans="1:4" x14ac:dyDescent="0.2">
      <c r="B562" s="249" t="s">
        <v>11471</v>
      </c>
      <c r="C562" s="250" t="s">
        <v>11472</v>
      </c>
      <c r="D562" s="235" t="str">
        <f t="shared" si="8"/>
        <v xml:space="preserve"> 571 Fisiología y temas relacionados</v>
      </c>
    </row>
    <row r="563" spans="1:4" x14ac:dyDescent="0.2">
      <c r="B563" s="249" t="s">
        <v>11473</v>
      </c>
      <c r="C563" s="250" t="s">
        <v>11474</v>
      </c>
      <c r="D563" s="235" t="str">
        <f t="shared" si="8"/>
        <v xml:space="preserve"> 572 Bioquímica</v>
      </c>
    </row>
    <row r="564" spans="1:4" x14ac:dyDescent="0.2">
      <c r="B564" s="249" t="s">
        <v>11475</v>
      </c>
      <c r="C564" s="250" t="s">
        <v>11476</v>
      </c>
      <c r="D564" s="235" t="str">
        <f t="shared" si="8"/>
        <v xml:space="preserve"> 573 Sistemas específicos en animales</v>
      </c>
    </row>
    <row r="565" spans="1:4" x14ac:dyDescent="0.2">
      <c r="B565" s="249" t="s">
        <v>11477</v>
      </c>
      <c r="D565" s="235" t="str">
        <f t="shared" si="8"/>
        <v xml:space="preserve"> 574 </v>
      </c>
    </row>
    <row r="566" spans="1:4" x14ac:dyDescent="0.2">
      <c r="B566" s="249" t="s">
        <v>11478</v>
      </c>
      <c r="C566" s="250" t="s">
        <v>11479</v>
      </c>
      <c r="D566" s="235" t="str">
        <f t="shared" si="8"/>
        <v xml:space="preserve"> 575 Partes específicas de y sistemas en plantas</v>
      </c>
    </row>
    <row r="567" spans="1:4" x14ac:dyDescent="0.2">
      <c r="B567" s="249" t="s">
        <v>11480</v>
      </c>
      <c r="C567" s="250" t="s">
        <v>11481</v>
      </c>
      <c r="D567" s="235" t="str">
        <f t="shared" si="8"/>
        <v xml:space="preserve"> 576 Genética y evolución</v>
      </c>
    </row>
    <row r="568" spans="1:4" x14ac:dyDescent="0.2">
      <c r="B568" s="249" t="s">
        <v>11482</v>
      </c>
      <c r="C568" s="250" t="s">
        <v>11483</v>
      </c>
      <c r="D568" s="235" t="str">
        <f t="shared" si="8"/>
        <v xml:space="preserve"> 577 Ecología</v>
      </c>
    </row>
    <row r="569" spans="1:4" x14ac:dyDescent="0.2">
      <c r="B569" s="249" t="s">
        <v>11484</v>
      </c>
      <c r="C569" s="250" t="s">
        <v>11485</v>
      </c>
      <c r="D569" s="235" t="str">
        <f t="shared" si="8"/>
        <v xml:space="preserve"> 578 Historia natural de los organismos</v>
      </c>
    </row>
    <row r="570" spans="1:4" x14ac:dyDescent="0.2">
      <c r="B570" s="249" t="s">
        <v>11486</v>
      </c>
      <c r="C570" s="250" t="s">
        <v>11487</v>
      </c>
      <c r="D570" s="235" t="str">
        <f t="shared" si="8"/>
        <v xml:space="preserve"> 579 Microorganismos, hongos, algas</v>
      </c>
    </row>
    <row r="571" spans="1:4" x14ac:dyDescent="0.2">
      <c r="A571" s="249" t="s">
        <v>11488</v>
      </c>
      <c r="C571" s="250" t="s">
        <v>11489</v>
      </c>
      <c r="D571" s="235" t="str">
        <f t="shared" si="8"/>
        <v>580  Plantas</v>
      </c>
    </row>
    <row r="572" spans="1:4" x14ac:dyDescent="0.2">
      <c r="B572" s="249" t="s">
        <v>11490</v>
      </c>
      <c r="C572" s="250" t="s">
        <v>11491</v>
      </c>
      <c r="D572" s="235" t="str">
        <f t="shared" si="8"/>
        <v xml:space="preserve"> 581 Temas específicos en historia natural</v>
      </c>
    </row>
    <row r="573" spans="1:4" x14ac:dyDescent="0.2">
      <c r="B573" s="249" t="s">
        <v>11492</v>
      </c>
      <c r="C573" s="250" t="s">
        <v>11493</v>
      </c>
      <c r="D573" s="235" t="str">
        <f t="shared" si="8"/>
        <v xml:space="preserve"> 582 Plantas destacadas por características y flores</v>
      </c>
    </row>
    <row r="574" spans="1:4" x14ac:dyDescent="0.2">
      <c r="B574" s="249" t="s">
        <v>11494</v>
      </c>
      <c r="C574" s="250" t="s">
        <v>11495</v>
      </c>
      <c r="D574" s="235" t="str">
        <f t="shared" si="8"/>
        <v xml:space="preserve"> 583 Magnoliosida (Dicotiledóneas)</v>
      </c>
    </row>
    <row r="575" spans="1:4" x14ac:dyDescent="0.2">
      <c r="B575" s="249" t="s">
        <v>11496</v>
      </c>
      <c r="C575" s="250" t="s">
        <v>11497</v>
      </c>
      <c r="D575" s="235" t="str">
        <f t="shared" si="8"/>
        <v xml:space="preserve"> 584 Liliopsida (Monocotiledóneas)</v>
      </c>
    </row>
    <row r="576" spans="1:4" x14ac:dyDescent="0.2">
      <c r="B576" s="249" t="s">
        <v>11498</v>
      </c>
      <c r="C576" s="250" t="s">
        <v>11499</v>
      </c>
      <c r="D576" s="235" t="str">
        <f t="shared" si="8"/>
        <v xml:space="preserve"> 585 Pinophyta (Gimnospermas). Coniferales (Coníferas)</v>
      </c>
    </row>
    <row r="577" spans="1:4" x14ac:dyDescent="0.2">
      <c r="B577" s="249" t="s">
        <v>11500</v>
      </c>
      <c r="C577" s="250" t="s">
        <v>11501</v>
      </c>
      <c r="D577" s="235" t="str">
        <f t="shared" si="8"/>
        <v xml:space="preserve"> 586 Cryptogamia (Criptógamas, Plantas sin semillas)</v>
      </c>
    </row>
    <row r="578" spans="1:4" x14ac:dyDescent="0.2">
      <c r="B578" s="249" t="s">
        <v>11502</v>
      </c>
      <c r="C578" s="250" t="s">
        <v>11503</v>
      </c>
      <c r="D578" s="235" t="str">
        <f t="shared" si="8"/>
        <v xml:space="preserve"> 587 Pteridophyta (Pteridofitas, Plantas vasculares sin semillas)</v>
      </c>
    </row>
    <row r="579" spans="1:4" x14ac:dyDescent="0.2">
      <c r="B579" s="249" t="s">
        <v>11504</v>
      </c>
      <c r="C579" s="250" t="s">
        <v>11505</v>
      </c>
      <c r="D579" s="235" t="str">
        <f t="shared" si="8"/>
        <v xml:space="preserve"> 588 Bryophyta (Briofitas)</v>
      </c>
    </row>
    <row r="580" spans="1:4" x14ac:dyDescent="0.2">
      <c r="B580" s="249" t="s">
        <v>11506</v>
      </c>
      <c r="D580" s="235" t="str">
        <f t="shared" si="8"/>
        <v xml:space="preserve"> 589 </v>
      </c>
    </row>
    <row r="581" spans="1:4" x14ac:dyDescent="0.2">
      <c r="A581" s="249" t="s">
        <v>11507</v>
      </c>
      <c r="C581" s="250" t="s">
        <v>11508</v>
      </c>
      <c r="D581" s="235" t="str">
        <f t="shared" si="8"/>
        <v>590  Animales</v>
      </c>
    </row>
    <row r="582" spans="1:4" x14ac:dyDescent="0.2">
      <c r="B582" s="249" t="s">
        <v>11509</v>
      </c>
      <c r="C582" s="250" t="s">
        <v>11491</v>
      </c>
      <c r="D582" s="235" t="str">
        <f t="shared" ref="D582:D645" si="9">CONCATENATE(A582," ",B582," ","",C582)</f>
        <v xml:space="preserve"> 591 Temas específicos en historia natural</v>
      </c>
    </row>
    <row r="583" spans="1:4" x14ac:dyDescent="0.2">
      <c r="B583" s="249" t="s">
        <v>11510</v>
      </c>
      <c r="C583" s="250" t="s">
        <v>11511</v>
      </c>
      <c r="D583" s="235" t="str">
        <f t="shared" si="9"/>
        <v xml:space="preserve"> 592 Invertebrados</v>
      </c>
    </row>
    <row r="584" spans="1:4" x14ac:dyDescent="0.2">
      <c r="B584" s="249" t="s">
        <v>11512</v>
      </c>
      <c r="C584" s="250" t="s">
        <v>11513</v>
      </c>
      <c r="D584" s="235" t="str">
        <f t="shared" si="9"/>
        <v xml:space="preserve"> 593 Invertebrados marinos y del litoral</v>
      </c>
    </row>
    <row r="585" spans="1:4" x14ac:dyDescent="0.2">
      <c r="B585" s="249" t="s">
        <v>11514</v>
      </c>
      <c r="C585" s="250" t="s">
        <v>11515</v>
      </c>
      <c r="D585" s="235" t="str">
        <f t="shared" si="9"/>
        <v xml:space="preserve"> 594 Mollusca (Moluscos) y Molluscoidea (Moluscoideos)</v>
      </c>
    </row>
    <row r="586" spans="1:4" x14ac:dyDescent="0.2">
      <c r="B586" s="249" t="s">
        <v>11516</v>
      </c>
      <c r="C586" s="250" t="s">
        <v>11517</v>
      </c>
      <c r="D586" s="235" t="str">
        <f t="shared" si="9"/>
        <v xml:space="preserve"> 595 Arthropoda (Artrópodos)</v>
      </c>
    </row>
    <row r="587" spans="1:4" x14ac:dyDescent="0.2">
      <c r="B587" s="249" t="s">
        <v>11518</v>
      </c>
      <c r="C587" s="250" t="s">
        <v>11519</v>
      </c>
      <c r="D587" s="235" t="str">
        <f t="shared" si="9"/>
        <v xml:space="preserve"> 596 Chordata (Cordados)</v>
      </c>
    </row>
    <row r="588" spans="1:4" x14ac:dyDescent="0.2">
      <c r="B588" s="249" t="s">
        <v>11520</v>
      </c>
      <c r="C588" s="250" t="s">
        <v>11521</v>
      </c>
      <c r="D588" s="235" t="str">
        <f t="shared" si="9"/>
        <v xml:space="preserve"> 597 Vertebrados de sangre fría. Pisces (Peces)</v>
      </c>
    </row>
    <row r="589" spans="1:4" x14ac:dyDescent="0.2">
      <c r="B589" s="249" t="s">
        <v>11522</v>
      </c>
      <c r="C589" s="250" t="s">
        <v>11523</v>
      </c>
      <c r="D589" s="235" t="str">
        <f t="shared" si="9"/>
        <v xml:space="preserve"> 598 Aves (Pájaros)</v>
      </c>
    </row>
    <row r="590" spans="1:4" x14ac:dyDescent="0.2">
      <c r="B590" s="249" t="s">
        <v>11524</v>
      </c>
      <c r="C590" s="250" t="s">
        <v>11525</v>
      </c>
      <c r="D590" s="235" t="str">
        <f t="shared" si="9"/>
        <v xml:space="preserve"> 599 Mammalia (Mamíferos)</v>
      </c>
    </row>
    <row r="591" spans="1:4" x14ac:dyDescent="0.2">
      <c r="A591" s="249" t="s">
        <v>10501</v>
      </c>
      <c r="C591" s="250" t="s">
        <v>11526</v>
      </c>
      <c r="D591" s="235" t="str">
        <f t="shared" si="9"/>
        <v>600  Tecnología (Ciencias aplicadas)</v>
      </c>
    </row>
    <row r="592" spans="1:4" x14ac:dyDescent="0.2">
      <c r="B592" s="249" t="s">
        <v>11527</v>
      </c>
      <c r="C592" s="250" t="s">
        <v>11207</v>
      </c>
      <c r="D592" s="235" t="str">
        <f t="shared" si="9"/>
        <v xml:space="preserve"> 601 Filosofía y teoría</v>
      </c>
    </row>
    <row r="593" spans="1:4" x14ac:dyDescent="0.2">
      <c r="B593" s="249" t="s">
        <v>11528</v>
      </c>
      <c r="C593" s="250" t="s">
        <v>10678</v>
      </c>
      <c r="D593" s="235" t="str">
        <f t="shared" si="9"/>
        <v xml:space="preserve"> 602 Miscelánea</v>
      </c>
    </row>
    <row r="594" spans="1:4" x14ac:dyDescent="0.2">
      <c r="B594" s="249" t="s">
        <v>11529</v>
      </c>
      <c r="C594" s="250" t="s">
        <v>10680</v>
      </c>
      <c r="D594" s="235" t="str">
        <f t="shared" si="9"/>
        <v xml:space="preserve"> 603 Diccionarios y enciclopedias</v>
      </c>
    </row>
    <row r="595" spans="1:4" x14ac:dyDescent="0.2">
      <c r="B595" s="249" t="s">
        <v>11530</v>
      </c>
      <c r="C595" s="250" t="s">
        <v>11211</v>
      </c>
      <c r="D595" s="235" t="str">
        <f t="shared" si="9"/>
        <v xml:space="preserve"> 604 Temas especiales</v>
      </c>
    </row>
    <row r="596" spans="1:4" x14ac:dyDescent="0.2">
      <c r="B596" s="249" t="s">
        <v>11531</v>
      </c>
      <c r="C596" s="250" t="s">
        <v>10683</v>
      </c>
      <c r="D596" s="235" t="str">
        <f t="shared" si="9"/>
        <v xml:space="preserve"> 605 Publicaciones seriadas</v>
      </c>
    </row>
    <row r="597" spans="1:4" x14ac:dyDescent="0.2">
      <c r="B597" s="249" t="s">
        <v>11532</v>
      </c>
      <c r="C597" s="250" t="s">
        <v>11533</v>
      </c>
      <c r="D597" s="235" t="str">
        <f t="shared" si="9"/>
        <v xml:space="preserve"> 606 Organizaciones</v>
      </c>
    </row>
    <row r="598" spans="1:4" x14ac:dyDescent="0.2">
      <c r="B598" s="249" t="s">
        <v>11534</v>
      </c>
      <c r="C598" s="250" t="s">
        <v>10687</v>
      </c>
      <c r="D598" s="235" t="str">
        <f t="shared" si="9"/>
        <v xml:space="preserve"> 607 Educación, investigación, temas relacionados</v>
      </c>
    </row>
    <row r="599" spans="1:4" x14ac:dyDescent="0.2">
      <c r="B599" s="249" t="s">
        <v>11535</v>
      </c>
      <c r="C599" s="250" t="s">
        <v>11536</v>
      </c>
      <c r="D599" s="235" t="str">
        <f t="shared" si="9"/>
        <v xml:space="preserve"> 608 Invenciones y patentes</v>
      </c>
    </row>
    <row r="600" spans="1:4" x14ac:dyDescent="0.2">
      <c r="B600" s="249" t="s">
        <v>11537</v>
      </c>
      <c r="C600" s="250" t="s">
        <v>11538</v>
      </c>
      <c r="D600" s="235" t="str">
        <f t="shared" si="9"/>
        <v xml:space="preserve"> 609 Tratamiento histórico, geográfico de personas</v>
      </c>
    </row>
    <row r="601" spans="1:4" x14ac:dyDescent="0.2">
      <c r="A601" s="249" t="s">
        <v>11539</v>
      </c>
      <c r="C601" s="250" t="s">
        <v>11540</v>
      </c>
      <c r="D601" s="235" t="str">
        <f t="shared" si="9"/>
        <v>610  Ciencias médicas. Medicina</v>
      </c>
    </row>
    <row r="602" spans="1:4" x14ac:dyDescent="0.2">
      <c r="B602" s="249" t="s">
        <v>11541</v>
      </c>
      <c r="C602" s="250" t="s">
        <v>11542</v>
      </c>
      <c r="D602" s="235" t="str">
        <f t="shared" si="9"/>
        <v xml:space="preserve"> 611 Anatomía humana, citología, histología</v>
      </c>
    </row>
    <row r="603" spans="1:4" x14ac:dyDescent="0.2">
      <c r="B603" s="249" t="s">
        <v>11543</v>
      </c>
      <c r="C603" s="250" t="s">
        <v>11544</v>
      </c>
      <c r="D603" s="235" t="str">
        <f t="shared" si="9"/>
        <v xml:space="preserve"> 612 Fisiología humana</v>
      </c>
    </row>
    <row r="604" spans="1:4" x14ac:dyDescent="0.2">
      <c r="B604" s="249" t="s">
        <v>11545</v>
      </c>
      <c r="C604" s="250" t="s">
        <v>11546</v>
      </c>
      <c r="D604" s="235" t="str">
        <f t="shared" si="9"/>
        <v xml:space="preserve"> 613 Promoción de la salud</v>
      </c>
    </row>
    <row r="605" spans="1:4" x14ac:dyDescent="0.2">
      <c r="B605" s="249" t="s">
        <v>11547</v>
      </c>
      <c r="C605" s="250" t="s">
        <v>11548</v>
      </c>
      <c r="D605" s="235" t="str">
        <f t="shared" si="9"/>
        <v xml:space="preserve"> 614 Incidencia y prevención de la enfermedad</v>
      </c>
    </row>
    <row r="606" spans="1:4" x14ac:dyDescent="0.2">
      <c r="B606" s="249" t="s">
        <v>11549</v>
      </c>
      <c r="C606" s="250" t="s">
        <v>11550</v>
      </c>
      <c r="D606" s="235" t="str">
        <f t="shared" si="9"/>
        <v xml:space="preserve"> 615 Farmacología y terapéutica</v>
      </c>
    </row>
    <row r="607" spans="1:4" x14ac:dyDescent="0.2">
      <c r="B607" s="249" t="s">
        <v>11551</v>
      </c>
      <c r="C607" s="250" t="s">
        <v>11552</v>
      </c>
      <c r="D607" s="235" t="str">
        <f t="shared" si="9"/>
        <v xml:space="preserve"> 616 Enfermedades</v>
      </c>
    </row>
    <row r="608" spans="1:4" x14ac:dyDescent="0.2">
      <c r="B608" s="249" t="s">
        <v>11553</v>
      </c>
      <c r="C608" s="250" t="s">
        <v>11554</v>
      </c>
      <c r="D608" s="235" t="str">
        <f t="shared" si="9"/>
        <v xml:space="preserve"> 617 Cirugía y especialidades médicas relacionadas</v>
      </c>
    </row>
    <row r="609" spans="1:4" x14ac:dyDescent="0.2">
      <c r="B609" s="249" t="s">
        <v>11555</v>
      </c>
      <c r="C609" s="250" t="s">
        <v>11556</v>
      </c>
      <c r="D609" s="235" t="str">
        <f t="shared" si="9"/>
        <v xml:space="preserve"> 618 Ginecología y otras especialidades médicas</v>
      </c>
    </row>
    <row r="610" spans="1:4" x14ac:dyDescent="0.2">
      <c r="B610" s="249" t="s">
        <v>11557</v>
      </c>
      <c r="C610" s="250" t="s">
        <v>11558</v>
      </c>
      <c r="D610" s="235" t="str">
        <f t="shared" si="9"/>
        <v xml:space="preserve"> 619 Medicína experimental</v>
      </c>
    </row>
    <row r="611" spans="1:4" x14ac:dyDescent="0.2">
      <c r="A611" s="249" t="s">
        <v>11559</v>
      </c>
      <c r="C611" s="250" t="s">
        <v>11560</v>
      </c>
      <c r="D611" s="235" t="str">
        <f t="shared" si="9"/>
        <v>620  Ingeniería y operaciones afines</v>
      </c>
    </row>
    <row r="612" spans="1:4" x14ac:dyDescent="0.2">
      <c r="B612" s="249" t="s">
        <v>11561</v>
      </c>
      <c r="C612" s="250" t="s">
        <v>11562</v>
      </c>
      <c r="D612" s="235" t="str">
        <f t="shared" si="9"/>
        <v xml:space="preserve"> 621 Física aplicada</v>
      </c>
    </row>
    <row r="613" spans="1:4" x14ac:dyDescent="0.2">
      <c r="B613" s="249" t="s">
        <v>11563</v>
      </c>
      <c r="C613" s="250" t="s">
        <v>11564</v>
      </c>
      <c r="D613" s="235" t="str">
        <f t="shared" si="9"/>
        <v xml:space="preserve"> 622 Minería y operaciones relacionadas</v>
      </c>
    </row>
    <row r="614" spans="1:4" x14ac:dyDescent="0.2">
      <c r="B614" s="249" t="s">
        <v>11565</v>
      </c>
      <c r="C614" s="250" t="s">
        <v>11566</v>
      </c>
      <c r="D614" s="235" t="str">
        <f t="shared" si="9"/>
        <v xml:space="preserve"> 623 Ingeniería militar y náutica</v>
      </c>
    </row>
    <row r="615" spans="1:4" x14ac:dyDescent="0.2">
      <c r="B615" s="249" t="s">
        <v>11567</v>
      </c>
      <c r="C615" s="250" t="s">
        <v>11568</v>
      </c>
      <c r="D615" s="235" t="str">
        <f t="shared" si="9"/>
        <v xml:space="preserve"> 624 Ingeniería civil</v>
      </c>
    </row>
    <row r="616" spans="1:4" x14ac:dyDescent="0.2">
      <c r="B616" s="249" t="s">
        <v>11569</v>
      </c>
      <c r="C616" s="250" t="s">
        <v>11570</v>
      </c>
      <c r="D616" s="235" t="str">
        <f t="shared" si="9"/>
        <v xml:space="preserve"> 625 Ingeniería de ferrocarriles y de carretera</v>
      </c>
    </row>
    <row r="617" spans="1:4" x14ac:dyDescent="0.2">
      <c r="B617" s="249" t="s">
        <v>11571</v>
      </c>
      <c r="D617" s="235" t="str">
        <f t="shared" si="9"/>
        <v xml:space="preserve"> 626 </v>
      </c>
    </row>
    <row r="618" spans="1:4" x14ac:dyDescent="0.2">
      <c r="B618" s="249" t="s">
        <v>11572</v>
      </c>
      <c r="C618" s="250" t="s">
        <v>11573</v>
      </c>
      <c r="D618" s="235" t="str">
        <f t="shared" si="9"/>
        <v xml:space="preserve"> 627 Ingeniería hidráulica</v>
      </c>
    </row>
    <row r="619" spans="1:4" x14ac:dyDescent="0.2">
      <c r="B619" s="249" t="s">
        <v>11574</v>
      </c>
      <c r="C619" s="250" t="s">
        <v>11575</v>
      </c>
      <c r="D619" s="235" t="str">
        <f t="shared" si="9"/>
        <v xml:space="preserve"> 628 Ingeniería sanitaria y municipal</v>
      </c>
    </row>
    <row r="620" spans="1:4" x14ac:dyDescent="0.2">
      <c r="B620" s="249" t="s">
        <v>11576</v>
      </c>
      <c r="C620" s="250" t="s">
        <v>11577</v>
      </c>
      <c r="D620" s="235" t="str">
        <f t="shared" si="9"/>
        <v xml:space="preserve"> 629 Otras ramas de la ingeniería</v>
      </c>
    </row>
    <row r="621" spans="1:4" x14ac:dyDescent="0.2">
      <c r="A621" s="249" t="s">
        <v>11578</v>
      </c>
      <c r="C621" s="250" t="s">
        <v>11579</v>
      </c>
      <c r="D621" s="235" t="str">
        <f t="shared" si="9"/>
        <v>630  Agricultura y tecnologías relacionadas</v>
      </c>
    </row>
    <row r="622" spans="1:4" x14ac:dyDescent="0.2">
      <c r="B622" s="249" t="s">
        <v>11580</v>
      </c>
      <c r="C622" s="250" t="s">
        <v>11414</v>
      </c>
      <c r="D622" s="235" t="str">
        <f t="shared" si="9"/>
        <v xml:space="preserve"> 631 Técnicas, equipo, materiales</v>
      </c>
    </row>
    <row r="623" spans="1:4" x14ac:dyDescent="0.2">
      <c r="B623" s="249" t="s">
        <v>11581</v>
      </c>
      <c r="C623" s="250" t="s">
        <v>11582</v>
      </c>
      <c r="D623" s="235" t="str">
        <f t="shared" si="9"/>
        <v xml:space="preserve"> 632 Lesiones, enfermedades, plagas vegetales</v>
      </c>
    </row>
    <row r="624" spans="1:4" x14ac:dyDescent="0.2">
      <c r="B624" s="249" t="s">
        <v>11583</v>
      </c>
      <c r="C624" s="250" t="s">
        <v>11584</v>
      </c>
      <c r="D624" s="235" t="str">
        <f t="shared" si="9"/>
        <v xml:space="preserve"> 633 Cultivos de campo y de plantación</v>
      </c>
    </row>
    <row r="625" spans="1:4" x14ac:dyDescent="0.2">
      <c r="B625" s="249" t="s">
        <v>11585</v>
      </c>
      <c r="C625" s="250" t="s">
        <v>11586</v>
      </c>
      <c r="D625" s="235" t="str">
        <f t="shared" si="9"/>
        <v xml:space="preserve"> 634 Huertos, frutas, silvicultura</v>
      </c>
    </row>
    <row r="626" spans="1:4" x14ac:dyDescent="0.2">
      <c r="B626" s="249" t="s">
        <v>11587</v>
      </c>
      <c r="C626" s="250" t="s">
        <v>11588</v>
      </c>
      <c r="D626" s="235" t="str">
        <f t="shared" si="9"/>
        <v xml:space="preserve"> 635 Cultívos hortículas (Horticultura)</v>
      </c>
    </row>
    <row r="627" spans="1:4" x14ac:dyDescent="0.2">
      <c r="B627" s="249" t="s">
        <v>11589</v>
      </c>
      <c r="C627" s="250" t="s">
        <v>11590</v>
      </c>
      <c r="D627" s="235" t="str">
        <f t="shared" si="9"/>
        <v xml:space="preserve"> 636 Producción animal (Zootecnia)</v>
      </c>
    </row>
    <row r="628" spans="1:4" x14ac:dyDescent="0.2">
      <c r="B628" s="249" t="s">
        <v>11591</v>
      </c>
      <c r="C628" s="250" t="s">
        <v>11592</v>
      </c>
      <c r="D628" s="235" t="str">
        <f t="shared" si="9"/>
        <v xml:space="preserve"> 637 Procesamiento lechero y productos relacionados</v>
      </c>
    </row>
    <row r="629" spans="1:4" x14ac:dyDescent="0.2">
      <c r="B629" s="249" t="s">
        <v>11593</v>
      </c>
      <c r="C629" s="250" t="s">
        <v>11594</v>
      </c>
      <c r="D629" s="235" t="str">
        <f t="shared" si="9"/>
        <v xml:space="preserve"> 638 Cultivo de insectos</v>
      </c>
    </row>
    <row r="630" spans="1:4" x14ac:dyDescent="0.2">
      <c r="B630" s="249" t="s">
        <v>11595</v>
      </c>
      <c r="C630" s="250" t="s">
        <v>11596</v>
      </c>
      <c r="D630" s="235" t="str">
        <f t="shared" si="9"/>
        <v xml:space="preserve"> 639 Caza, pesca, conservación</v>
      </c>
    </row>
    <row r="631" spans="1:4" x14ac:dyDescent="0.2">
      <c r="A631" s="249" t="s">
        <v>11597</v>
      </c>
      <c r="C631" s="250" t="s">
        <v>11598</v>
      </c>
      <c r="D631" s="235" t="str">
        <f t="shared" si="9"/>
        <v>640  Economía doméstica y vida familiar</v>
      </c>
    </row>
    <row r="632" spans="1:4" x14ac:dyDescent="0.2">
      <c r="B632" s="249" t="s">
        <v>11599</v>
      </c>
      <c r="C632" s="250" t="s">
        <v>11600</v>
      </c>
      <c r="D632" s="235" t="str">
        <f t="shared" si="9"/>
        <v xml:space="preserve"> 641 Alimentos y bebidas</v>
      </c>
    </row>
    <row r="633" spans="1:4" x14ac:dyDescent="0.2">
      <c r="B633" s="249" t="s">
        <v>11601</v>
      </c>
      <c r="C633" s="250" t="s">
        <v>11602</v>
      </c>
      <c r="D633" s="235" t="str">
        <f t="shared" si="9"/>
        <v xml:space="preserve"> 642 Comidas y servicios a la mesa</v>
      </c>
    </row>
    <row r="634" spans="1:4" x14ac:dyDescent="0.2">
      <c r="B634" s="249" t="s">
        <v>11603</v>
      </c>
      <c r="C634" s="250" t="s">
        <v>11604</v>
      </c>
      <c r="D634" s="235" t="str">
        <f t="shared" si="9"/>
        <v xml:space="preserve"> 643 Vivienda y equipo de la casa</v>
      </c>
    </row>
    <row r="635" spans="1:4" x14ac:dyDescent="0.2">
      <c r="B635" s="249" t="s">
        <v>11605</v>
      </c>
      <c r="C635" s="250" t="s">
        <v>11606</v>
      </c>
      <c r="D635" s="235" t="str">
        <f t="shared" si="9"/>
        <v xml:space="preserve"> 644 Servicios de la casa</v>
      </c>
    </row>
    <row r="636" spans="1:4" x14ac:dyDescent="0.2">
      <c r="B636" s="249" t="s">
        <v>11607</v>
      </c>
      <c r="C636" s="250" t="s">
        <v>11608</v>
      </c>
      <c r="D636" s="235" t="str">
        <f t="shared" si="9"/>
        <v xml:space="preserve"> 645 Dotaciones de la casa</v>
      </c>
    </row>
    <row r="637" spans="1:4" x14ac:dyDescent="0.2">
      <c r="B637" s="249" t="s">
        <v>11609</v>
      </c>
      <c r="C637" s="250" t="s">
        <v>11610</v>
      </c>
      <c r="D637" s="235" t="str">
        <f t="shared" si="9"/>
        <v xml:space="preserve"> 646 Costura, vestuario, vida personal</v>
      </c>
    </row>
    <row r="638" spans="1:4" x14ac:dyDescent="0.2">
      <c r="B638" s="249" t="s">
        <v>11611</v>
      </c>
      <c r="C638" s="250" t="s">
        <v>11612</v>
      </c>
      <c r="D638" s="235" t="str">
        <f t="shared" si="9"/>
        <v xml:space="preserve"> 647 Gerencia de viviendas públicas</v>
      </c>
    </row>
    <row r="639" spans="1:4" x14ac:dyDescent="0.2">
      <c r="B639" s="249" t="s">
        <v>11613</v>
      </c>
      <c r="C639" s="250" t="s">
        <v>11614</v>
      </c>
      <c r="D639" s="235" t="str">
        <f t="shared" si="9"/>
        <v xml:space="preserve"> 648 Cuidado de la casa</v>
      </c>
    </row>
    <row r="640" spans="1:4" x14ac:dyDescent="0.2">
      <c r="B640" s="249" t="s">
        <v>11615</v>
      </c>
      <c r="C640" s="250" t="s">
        <v>11616</v>
      </c>
      <c r="D640" s="235" t="str">
        <f t="shared" si="9"/>
        <v xml:space="preserve"> 649 Crianza de niños y atención domiciliaria de personas</v>
      </c>
    </row>
    <row r="641" spans="1:4" x14ac:dyDescent="0.2">
      <c r="A641" s="249" t="s">
        <v>11617</v>
      </c>
      <c r="C641" s="250" t="s">
        <v>11618</v>
      </c>
      <c r="D641" s="235" t="str">
        <f t="shared" si="9"/>
        <v>650  Gerencia y servicios auxiliares</v>
      </c>
    </row>
    <row r="642" spans="1:4" x14ac:dyDescent="0.2">
      <c r="B642" s="249" t="s">
        <v>11619</v>
      </c>
      <c r="C642" s="250" t="s">
        <v>11620</v>
      </c>
      <c r="D642" s="235" t="str">
        <f t="shared" si="9"/>
        <v xml:space="preserve"> 651 Servicios de oficina</v>
      </c>
    </row>
    <row r="643" spans="1:4" x14ac:dyDescent="0.2">
      <c r="B643" s="249" t="s">
        <v>11621</v>
      </c>
      <c r="C643" s="250" t="s">
        <v>11622</v>
      </c>
      <c r="D643" s="235" t="str">
        <f t="shared" si="9"/>
        <v xml:space="preserve"> 652 Procesos de comunicación escrita</v>
      </c>
    </row>
    <row r="644" spans="1:4" x14ac:dyDescent="0.2">
      <c r="B644" s="249" t="s">
        <v>11623</v>
      </c>
      <c r="C644" s="250" t="s">
        <v>11624</v>
      </c>
      <c r="D644" s="235" t="str">
        <f t="shared" si="9"/>
        <v xml:space="preserve"> 653 Taquigrafía</v>
      </c>
    </row>
    <row r="645" spans="1:4" x14ac:dyDescent="0.2">
      <c r="B645" s="249" t="s">
        <v>11625</v>
      </c>
      <c r="D645" s="235" t="str">
        <f t="shared" si="9"/>
        <v xml:space="preserve"> 654 </v>
      </c>
    </row>
    <row r="646" spans="1:4" x14ac:dyDescent="0.2">
      <c r="B646" s="249" t="s">
        <v>11626</v>
      </c>
      <c r="D646" s="235" t="str">
        <f t="shared" ref="D646:D709" si="10">CONCATENATE(A646," ",B646," ","",C646)</f>
        <v xml:space="preserve"> 655 </v>
      </c>
    </row>
    <row r="647" spans="1:4" x14ac:dyDescent="0.2">
      <c r="B647" s="249" t="s">
        <v>11627</v>
      </c>
      <c r="D647" s="235" t="str">
        <f t="shared" si="10"/>
        <v xml:space="preserve"> 656 </v>
      </c>
    </row>
    <row r="648" spans="1:4" x14ac:dyDescent="0.2">
      <c r="B648" s="249" t="s">
        <v>11628</v>
      </c>
      <c r="C648" s="250" t="s">
        <v>11629</v>
      </c>
      <c r="D648" s="235" t="str">
        <f t="shared" si="10"/>
        <v xml:space="preserve"> 657 Contabilidad</v>
      </c>
    </row>
    <row r="649" spans="1:4" x14ac:dyDescent="0.2">
      <c r="B649" s="249" t="s">
        <v>11630</v>
      </c>
      <c r="C649" s="250" t="s">
        <v>11631</v>
      </c>
      <c r="D649" s="235" t="str">
        <f t="shared" si="10"/>
        <v xml:space="preserve"> 658 Gerencia general</v>
      </c>
    </row>
    <row r="650" spans="1:4" x14ac:dyDescent="0.2">
      <c r="B650" s="249" t="s">
        <v>11632</v>
      </c>
      <c r="C650" s="250" t="s">
        <v>11633</v>
      </c>
      <c r="D650" s="235" t="str">
        <f t="shared" si="10"/>
        <v xml:space="preserve"> 659 Publicidad</v>
      </c>
    </row>
    <row r="651" spans="1:4" x14ac:dyDescent="0.2">
      <c r="A651" s="249" t="s">
        <v>11634</v>
      </c>
      <c r="C651" s="250" t="s">
        <v>11635</v>
      </c>
      <c r="D651" s="235" t="str">
        <f t="shared" si="10"/>
        <v>660  Ingeniería química</v>
      </c>
    </row>
    <row r="652" spans="1:4" x14ac:dyDescent="0.2">
      <c r="B652" s="249" t="s">
        <v>11636</v>
      </c>
      <c r="C652" s="250" t="s">
        <v>11637</v>
      </c>
      <c r="D652" s="235" t="str">
        <f t="shared" si="10"/>
        <v xml:space="preserve"> 661 Tecnología de químicos industriales</v>
      </c>
    </row>
    <row r="653" spans="1:4" x14ac:dyDescent="0.2">
      <c r="B653" s="249" t="s">
        <v>11638</v>
      </c>
      <c r="C653" s="250" t="s">
        <v>11639</v>
      </c>
      <c r="D653" s="235" t="str">
        <f t="shared" si="10"/>
        <v xml:space="preserve"> 662 Explosivos, combustibles, productos relacionados</v>
      </c>
    </row>
    <row r="654" spans="1:4" x14ac:dyDescent="0.2">
      <c r="B654" s="249" t="s">
        <v>11640</v>
      </c>
      <c r="C654" s="250" t="s">
        <v>11641</v>
      </c>
      <c r="D654" s="235" t="str">
        <f t="shared" si="10"/>
        <v xml:space="preserve"> 663 Tecnología de bebidas</v>
      </c>
    </row>
    <row r="655" spans="1:4" x14ac:dyDescent="0.2">
      <c r="B655" s="249" t="s">
        <v>11642</v>
      </c>
      <c r="C655" s="250" t="s">
        <v>11643</v>
      </c>
      <c r="D655" s="235" t="str">
        <f t="shared" si="10"/>
        <v xml:space="preserve"> 664 Tecnología de alimentos</v>
      </c>
    </row>
    <row r="656" spans="1:4" x14ac:dyDescent="0.2">
      <c r="B656" s="249" t="s">
        <v>11644</v>
      </c>
      <c r="C656" s="250" t="s">
        <v>11645</v>
      </c>
      <c r="D656" s="235" t="str">
        <f t="shared" si="10"/>
        <v xml:space="preserve"> 665 Aceites, grasas, ceras, gases industriales</v>
      </c>
    </row>
    <row r="657" spans="1:4" x14ac:dyDescent="0.2">
      <c r="B657" s="249" t="s">
        <v>11646</v>
      </c>
      <c r="C657" s="250" t="s">
        <v>11647</v>
      </c>
      <c r="D657" s="235" t="str">
        <f t="shared" si="10"/>
        <v xml:space="preserve"> 666 Cerámica y tecnologías afines</v>
      </c>
    </row>
    <row r="658" spans="1:4" x14ac:dyDescent="0.2">
      <c r="B658" s="249" t="s">
        <v>11648</v>
      </c>
      <c r="C658" s="250" t="s">
        <v>11649</v>
      </c>
      <c r="D658" s="235" t="str">
        <f t="shared" si="10"/>
        <v xml:space="preserve"> 667 Tecnología de la limpieza, del color, del revestimiento</v>
      </c>
    </row>
    <row r="659" spans="1:4" x14ac:dyDescent="0.2">
      <c r="B659" s="249" t="s">
        <v>11650</v>
      </c>
      <c r="C659" s="250" t="s">
        <v>11651</v>
      </c>
      <c r="D659" s="235" t="str">
        <f t="shared" si="10"/>
        <v xml:space="preserve"> 668 Tecnología de otros productos orgánicos</v>
      </c>
    </row>
    <row r="660" spans="1:4" x14ac:dyDescent="0.2">
      <c r="B660" s="249" t="s">
        <v>11652</v>
      </c>
      <c r="C660" s="250" t="s">
        <v>11653</v>
      </c>
      <c r="D660" s="235" t="str">
        <f t="shared" si="10"/>
        <v xml:space="preserve"> 669 Metalurgia</v>
      </c>
    </row>
    <row r="661" spans="1:4" x14ac:dyDescent="0.2">
      <c r="A661" s="249" t="s">
        <v>11654</v>
      </c>
      <c r="C661" s="250" t="s">
        <v>11655</v>
      </c>
      <c r="D661" s="235" t="str">
        <f t="shared" si="10"/>
        <v>670  Manufactura</v>
      </c>
    </row>
    <row r="662" spans="1:4" x14ac:dyDescent="0.2">
      <c r="B662" s="249" t="s">
        <v>11656</v>
      </c>
      <c r="C662" s="250" t="s">
        <v>11657</v>
      </c>
      <c r="D662" s="235" t="str">
        <f t="shared" si="10"/>
        <v xml:space="preserve"> 671 Metalistería y productos metálicos</v>
      </c>
    </row>
    <row r="663" spans="1:4" x14ac:dyDescent="0.2">
      <c r="B663" s="249" t="s">
        <v>11658</v>
      </c>
      <c r="C663" s="250" t="s">
        <v>11659</v>
      </c>
      <c r="D663" s="235" t="str">
        <f t="shared" si="10"/>
        <v xml:space="preserve"> 672 Hierro, acero, otras aleaciones ferrosas</v>
      </c>
    </row>
    <row r="664" spans="1:4" x14ac:dyDescent="0.2">
      <c r="B664" s="249" t="s">
        <v>11660</v>
      </c>
      <c r="C664" s="250" t="s">
        <v>11661</v>
      </c>
      <c r="D664" s="235" t="str">
        <f t="shared" si="10"/>
        <v xml:space="preserve"> 673 Metales no ferrosos</v>
      </c>
    </row>
    <row r="665" spans="1:4" x14ac:dyDescent="0.2">
      <c r="B665" s="249" t="s">
        <v>11662</v>
      </c>
      <c r="C665" s="247" t="s">
        <v>11663</v>
      </c>
      <c r="D665" s="235" t="str">
        <f t="shared" si="10"/>
        <v xml:space="preserve"> 674 Procesamiento de madera aserrada, productos de madera, corchos</v>
      </c>
    </row>
    <row r="666" spans="1:4" x14ac:dyDescent="0.2">
      <c r="B666" s="249" t="s">
        <v>11664</v>
      </c>
      <c r="C666" s="250" t="s">
        <v>11665</v>
      </c>
      <c r="D666" s="235" t="str">
        <f t="shared" si="10"/>
        <v xml:space="preserve"> 675 Procesamiento del cuero y de la piel</v>
      </c>
    </row>
    <row r="667" spans="1:4" x14ac:dyDescent="0.2">
      <c r="B667" s="249" t="s">
        <v>11666</v>
      </c>
      <c r="C667" s="250" t="s">
        <v>11667</v>
      </c>
      <c r="D667" s="235" t="str">
        <f t="shared" si="10"/>
        <v xml:space="preserve"> 676 Tecnología de la pulpa y del papel</v>
      </c>
    </row>
    <row r="668" spans="1:4" x14ac:dyDescent="0.2">
      <c r="B668" s="249" t="s">
        <v>11668</v>
      </c>
      <c r="C668" s="250" t="s">
        <v>11669</v>
      </c>
      <c r="D668" s="235" t="str">
        <f t="shared" si="10"/>
        <v xml:space="preserve"> 677 Textiles</v>
      </c>
    </row>
    <row r="669" spans="1:4" x14ac:dyDescent="0.2">
      <c r="B669" s="249" t="s">
        <v>11670</v>
      </c>
      <c r="C669" s="250" t="s">
        <v>11671</v>
      </c>
      <c r="D669" s="235" t="str">
        <f t="shared" si="10"/>
        <v xml:space="preserve"> 678 Elastómeros y productos elastoméricos</v>
      </c>
    </row>
    <row r="670" spans="1:4" x14ac:dyDescent="0.2">
      <c r="B670" s="249" t="s">
        <v>11672</v>
      </c>
      <c r="C670" s="250" t="s">
        <v>11673</v>
      </c>
      <c r="D670" s="235" t="str">
        <f t="shared" si="10"/>
        <v xml:space="preserve"> 679 Otros productos de materiales específicos</v>
      </c>
    </row>
    <row r="671" spans="1:4" x14ac:dyDescent="0.2">
      <c r="A671" s="249" t="s">
        <v>11674</v>
      </c>
      <c r="C671" s="250" t="s">
        <v>11675</v>
      </c>
      <c r="D671" s="235" t="str">
        <f t="shared" si="10"/>
        <v>680  Manufactura para usos específicos</v>
      </c>
    </row>
    <row r="672" spans="1:4" x14ac:dyDescent="0.2">
      <c r="B672" s="249" t="s">
        <v>11676</v>
      </c>
      <c r="C672" s="250" t="s">
        <v>11677</v>
      </c>
      <c r="D672" s="235" t="str">
        <f t="shared" si="10"/>
        <v xml:space="preserve"> 681 Instrumentos de precisión y otros dispositivos</v>
      </c>
    </row>
    <row r="673" spans="1:4" x14ac:dyDescent="0.2">
      <c r="B673" s="249" t="s">
        <v>11678</v>
      </c>
      <c r="C673" s="250" t="s">
        <v>11679</v>
      </c>
      <c r="D673" s="235" t="str">
        <f t="shared" si="10"/>
        <v xml:space="preserve"> 682 Trabajo de forja pequeña (Herrería)</v>
      </c>
    </row>
    <row r="674" spans="1:4" x14ac:dyDescent="0.2">
      <c r="B674" s="249" t="s">
        <v>11680</v>
      </c>
      <c r="C674" s="250" t="s">
        <v>11681</v>
      </c>
      <c r="D674" s="235" t="str">
        <f t="shared" si="10"/>
        <v xml:space="preserve"> 683 Ferretería y aparatos de la casa</v>
      </c>
    </row>
    <row r="675" spans="1:4" x14ac:dyDescent="0.2">
      <c r="B675" s="249" t="s">
        <v>11682</v>
      </c>
      <c r="C675" s="250" t="s">
        <v>11683</v>
      </c>
      <c r="D675" s="235" t="str">
        <f t="shared" si="10"/>
        <v xml:space="preserve"> 684 Muebles y talleres de hogar</v>
      </c>
    </row>
    <row r="676" spans="1:4" x14ac:dyDescent="0.2">
      <c r="B676" s="249" t="s">
        <v>11684</v>
      </c>
      <c r="C676" s="250" t="s">
        <v>11685</v>
      </c>
      <c r="D676" s="235" t="str">
        <f t="shared" si="10"/>
        <v xml:space="preserve"> 685 Artículos de cuero, de piel, productos relacionados</v>
      </c>
    </row>
    <row r="677" spans="1:4" x14ac:dyDescent="0.2">
      <c r="B677" s="249" t="s">
        <v>11686</v>
      </c>
      <c r="C677" s="250" t="s">
        <v>11687</v>
      </c>
      <c r="D677" s="235" t="str">
        <f t="shared" si="10"/>
        <v xml:space="preserve"> 686 Imprenta y actividades relacionadas</v>
      </c>
    </row>
    <row r="678" spans="1:4" x14ac:dyDescent="0.2">
      <c r="B678" s="249" t="s">
        <v>11688</v>
      </c>
      <c r="C678" s="250" t="s">
        <v>11689</v>
      </c>
      <c r="D678" s="235" t="str">
        <f t="shared" si="10"/>
        <v xml:space="preserve"> 687 Vestuario y accesorios</v>
      </c>
    </row>
    <row r="679" spans="1:4" x14ac:dyDescent="0.2">
      <c r="B679" s="249" t="s">
        <v>11690</v>
      </c>
      <c r="C679" s="250" t="s">
        <v>11691</v>
      </c>
      <c r="D679" s="235" t="str">
        <f t="shared" si="10"/>
        <v xml:space="preserve"> 688 Otros productos acabados y empaques</v>
      </c>
    </row>
    <row r="680" spans="1:4" x14ac:dyDescent="0.2">
      <c r="B680" s="249" t="s">
        <v>11692</v>
      </c>
      <c r="D680" s="235" t="str">
        <f t="shared" si="10"/>
        <v xml:space="preserve"> 689 </v>
      </c>
    </row>
    <row r="681" spans="1:4" x14ac:dyDescent="0.2">
      <c r="A681" s="249" t="s">
        <v>11693</v>
      </c>
      <c r="C681" s="250" t="s">
        <v>11694</v>
      </c>
      <c r="D681" s="235" t="str">
        <f t="shared" si="10"/>
        <v>690  Construcción</v>
      </c>
    </row>
    <row r="682" spans="1:4" x14ac:dyDescent="0.2">
      <c r="B682" s="249" t="s">
        <v>11695</v>
      </c>
      <c r="C682" s="250" t="s">
        <v>11696</v>
      </c>
      <c r="D682" s="235" t="str">
        <f t="shared" si="10"/>
        <v xml:space="preserve"> 691 Materiales de construcción</v>
      </c>
    </row>
    <row r="683" spans="1:4" x14ac:dyDescent="0.2">
      <c r="B683" s="249" t="s">
        <v>11697</v>
      </c>
      <c r="C683" s="250" t="s">
        <v>11698</v>
      </c>
      <c r="D683" s="235" t="str">
        <f t="shared" si="10"/>
        <v xml:space="preserve"> 692 Prácticas auxiliares de construcción</v>
      </c>
    </row>
    <row r="684" spans="1:4" x14ac:dyDescent="0.2">
      <c r="B684" s="249" t="s">
        <v>11699</v>
      </c>
      <c r="C684" s="250" t="s">
        <v>11700</v>
      </c>
      <c r="D684" s="235" t="str">
        <f t="shared" si="10"/>
        <v xml:space="preserve"> 693 Materiales y propósitos específicos</v>
      </c>
    </row>
    <row r="685" spans="1:4" x14ac:dyDescent="0.2">
      <c r="B685" s="249" t="s">
        <v>11701</v>
      </c>
      <c r="C685" s="250" t="s">
        <v>11702</v>
      </c>
      <c r="D685" s="235" t="str">
        <f t="shared" si="10"/>
        <v xml:space="preserve"> 694 Construcción en madera Carpintería</v>
      </c>
    </row>
    <row r="686" spans="1:4" x14ac:dyDescent="0.2">
      <c r="B686" s="249" t="s">
        <v>11703</v>
      </c>
      <c r="C686" s="250" t="s">
        <v>11704</v>
      </c>
      <c r="D686" s="235" t="str">
        <f t="shared" si="10"/>
        <v xml:space="preserve"> 695 Cubiertas para techos</v>
      </c>
    </row>
    <row r="687" spans="1:4" x14ac:dyDescent="0.2">
      <c r="B687" s="249" t="s">
        <v>11705</v>
      </c>
      <c r="C687" s="250" t="s">
        <v>11706</v>
      </c>
      <c r="D687" s="235" t="str">
        <f t="shared" si="10"/>
        <v xml:space="preserve"> 696 Servicios públicos</v>
      </c>
    </row>
    <row r="688" spans="1:4" x14ac:dyDescent="0.2">
      <c r="B688" s="249" t="s">
        <v>11707</v>
      </c>
      <c r="C688" s="250" t="s">
        <v>11708</v>
      </c>
      <c r="D688" s="235" t="str">
        <f t="shared" si="10"/>
        <v xml:space="preserve"> 697 Calefacción, ventilación, aire acondicionado</v>
      </c>
    </row>
    <row r="689" spans="1:4" x14ac:dyDescent="0.2">
      <c r="B689" s="249" t="s">
        <v>11709</v>
      </c>
      <c r="C689" s="250" t="s">
        <v>11710</v>
      </c>
      <c r="D689" s="235" t="str">
        <f t="shared" si="10"/>
        <v xml:space="preserve"> 698 Acabado detallado</v>
      </c>
    </row>
    <row r="690" spans="1:4" x14ac:dyDescent="0.2">
      <c r="B690" s="249" t="s">
        <v>11711</v>
      </c>
      <c r="D690" s="235" t="str">
        <f t="shared" si="10"/>
        <v xml:space="preserve"> 699 </v>
      </c>
    </row>
    <row r="691" spans="1:4" x14ac:dyDescent="0.2">
      <c r="A691" s="249" t="s">
        <v>10506</v>
      </c>
      <c r="C691" s="250" t="s">
        <v>11712</v>
      </c>
      <c r="D691" s="235" t="str">
        <f t="shared" si="10"/>
        <v>700  Las artes. Bellas artes y artes decorativas</v>
      </c>
    </row>
    <row r="692" spans="1:4" x14ac:dyDescent="0.2">
      <c r="B692" s="249" t="s">
        <v>11713</v>
      </c>
      <c r="C692" s="250" t="s">
        <v>11714</v>
      </c>
      <c r="D692" s="235" t="str">
        <f t="shared" si="10"/>
        <v xml:space="preserve"> 701 Filosofía de las bellas artes y artes decorativas</v>
      </c>
    </row>
    <row r="693" spans="1:4" x14ac:dyDescent="0.2">
      <c r="B693" s="249" t="s">
        <v>11715</v>
      </c>
      <c r="C693" s="250" t="s">
        <v>11716</v>
      </c>
      <c r="D693" s="235" t="str">
        <f t="shared" si="10"/>
        <v xml:space="preserve"> 702 Miscelánea de las bellas artes y artes decorativas</v>
      </c>
    </row>
    <row r="694" spans="1:4" x14ac:dyDescent="0.2">
      <c r="B694" s="249" t="s">
        <v>11717</v>
      </c>
      <c r="C694" s="250" t="s">
        <v>11718</v>
      </c>
      <c r="D694" s="235" t="str">
        <f t="shared" si="10"/>
        <v xml:space="preserve"> 703 Diccionarios de las bellas artes y artes decorativas</v>
      </c>
    </row>
    <row r="695" spans="1:4" x14ac:dyDescent="0.2">
      <c r="B695" s="249" t="s">
        <v>11719</v>
      </c>
      <c r="C695" s="250" t="s">
        <v>11720</v>
      </c>
      <c r="D695" s="235" t="str">
        <f t="shared" si="10"/>
        <v xml:space="preserve"> 704 Temas especiales de las bellas artes y artes decorativas</v>
      </c>
    </row>
    <row r="696" spans="1:4" x14ac:dyDescent="0.2">
      <c r="B696" s="249" t="s">
        <v>11721</v>
      </c>
      <c r="C696" s="250" t="s">
        <v>11722</v>
      </c>
      <c r="D696" s="235" t="str">
        <f t="shared" si="10"/>
        <v xml:space="preserve"> 705 Publicaciones seriadas de las bellas artes y artes decorativas</v>
      </c>
    </row>
    <row r="697" spans="1:4" x14ac:dyDescent="0.2">
      <c r="B697" s="249" t="s">
        <v>11723</v>
      </c>
      <c r="C697" s="250" t="s">
        <v>10685</v>
      </c>
      <c r="D697" s="235" t="str">
        <f t="shared" si="10"/>
        <v xml:space="preserve"> 706 Organizaciones y gerencia</v>
      </c>
    </row>
    <row r="698" spans="1:4" x14ac:dyDescent="0.2">
      <c r="B698" s="249" t="s">
        <v>11724</v>
      </c>
      <c r="C698" s="250" t="s">
        <v>10687</v>
      </c>
      <c r="D698" s="235" t="str">
        <f t="shared" si="10"/>
        <v xml:space="preserve"> 707 Educación, investigación, temas relacionados</v>
      </c>
    </row>
    <row r="699" spans="1:4" x14ac:dyDescent="0.2">
      <c r="B699" s="249" t="s">
        <v>11725</v>
      </c>
      <c r="C699" s="250" t="s">
        <v>11726</v>
      </c>
      <c r="D699" s="235" t="str">
        <f t="shared" si="10"/>
        <v xml:space="preserve"> 708 Galerías, museos, colecciones privadas</v>
      </c>
    </row>
    <row r="700" spans="1:4" x14ac:dyDescent="0.2">
      <c r="B700" s="249" t="s">
        <v>11727</v>
      </c>
      <c r="C700" s="250" t="s">
        <v>11728</v>
      </c>
      <c r="D700" s="235" t="str">
        <f t="shared" si="10"/>
        <v xml:space="preserve"> 709 Tratamiento histórico, geográfico, de personas</v>
      </c>
    </row>
    <row r="701" spans="1:4" x14ac:dyDescent="0.2">
      <c r="A701" s="249" t="s">
        <v>11729</v>
      </c>
      <c r="B701" s="249"/>
      <c r="C701" s="250" t="s">
        <v>11730</v>
      </c>
      <c r="D701" s="235" t="str">
        <f t="shared" si="10"/>
        <v>710  Urbanismo y arte paisajístico</v>
      </c>
    </row>
    <row r="702" spans="1:4" x14ac:dyDescent="0.2">
      <c r="B702" s="249" t="s">
        <v>11731</v>
      </c>
      <c r="C702" s="250" t="s">
        <v>11732</v>
      </c>
      <c r="D702" s="235" t="str">
        <f t="shared" si="10"/>
        <v xml:space="preserve"> 711 Planificación del espacio (Urbanismo)</v>
      </c>
    </row>
    <row r="703" spans="1:4" x14ac:dyDescent="0.2">
      <c r="B703" s="249" t="s">
        <v>11733</v>
      </c>
      <c r="C703" s="250" t="s">
        <v>11734</v>
      </c>
      <c r="D703" s="235" t="str">
        <f t="shared" si="10"/>
        <v xml:space="preserve"> 712 Arquitectura paisajística</v>
      </c>
    </row>
    <row r="704" spans="1:4" x14ac:dyDescent="0.2">
      <c r="B704" s="249" t="s">
        <v>11735</v>
      </c>
      <c r="C704" s="250" t="s">
        <v>11736</v>
      </c>
      <c r="D704" s="235" t="str">
        <f t="shared" si="10"/>
        <v xml:space="preserve"> 713 Arquitectura paisajística de las vías de tráfico</v>
      </c>
    </row>
    <row r="705" spans="1:4" x14ac:dyDescent="0.2">
      <c r="B705" s="249" t="s">
        <v>11737</v>
      </c>
      <c r="C705" s="250" t="s">
        <v>11738</v>
      </c>
      <c r="D705" s="235" t="str">
        <f t="shared" si="10"/>
        <v xml:space="preserve"> 714 Elementos acuáticos</v>
      </c>
    </row>
    <row r="706" spans="1:4" x14ac:dyDescent="0.2">
      <c r="B706" s="249" t="s">
        <v>11739</v>
      </c>
      <c r="C706" s="250" t="s">
        <v>11740</v>
      </c>
      <c r="D706" s="235" t="str">
        <f t="shared" si="10"/>
        <v xml:space="preserve"> 715 Plantas leñosas</v>
      </c>
    </row>
    <row r="707" spans="1:4" x14ac:dyDescent="0.2">
      <c r="B707" s="249" t="s">
        <v>11741</v>
      </c>
      <c r="C707" s="250" t="s">
        <v>11742</v>
      </c>
      <c r="D707" s="235" t="str">
        <f t="shared" si="10"/>
        <v xml:space="preserve"> 716 Plantas herbáceas</v>
      </c>
    </row>
    <row r="708" spans="1:4" x14ac:dyDescent="0.2">
      <c r="B708" s="249" t="s">
        <v>11743</v>
      </c>
      <c r="C708" s="250" t="s">
        <v>11744</v>
      </c>
      <c r="D708" s="235" t="str">
        <f t="shared" si="10"/>
        <v xml:space="preserve"> 717 Estructuras en arquitectura paisajística</v>
      </c>
    </row>
    <row r="709" spans="1:4" x14ac:dyDescent="0.2">
      <c r="B709" s="249" t="s">
        <v>11745</v>
      </c>
      <c r="C709" s="250" t="s">
        <v>11746</v>
      </c>
      <c r="D709" s="235" t="str">
        <f t="shared" si="10"/>
        <v xml:space="preserve"> 718 Diseño paisajístico de cementerios</v>
      </c>
    </row>
    <row r="710" spans="1:4" x14ac:dyDescent="0.2">
      <c r="B710" s="249" t="s">
        <v>11747</v>
      </c>
      <c r="C710" s="250" t="s">
        <v>11748</v>
      </c>
      <c r="D710" s="235" t="str">
        <f t="shared" ref="D710:D773" si="11">CONCATENATE(A710," ",B710," ","",C710)</f>
        <v xml:space="preserve"> 719 Paisajes naturales</v>
      </c>
    </row>
    <row r="711" spans="1:4" x14ac:dyDescent="0.2">
      <c r="A711" s="249" t="s">
        <v>11749</v>
      </c>
      <c r="C711" s="250" t="s">
        <v>11750</v>
      </c>
      <c r="D711" s="235" t="str">
        <f t="shared" si="11"/>
        <v>720  Arquitectura</v>
      </c>
    </row>
    <row r="712" spans="1:4" x14ac:dyDescent="0.2">
      <c r="B712" s="249" t="s">
        <v>11751</v>
      </c>
      <c r="C712" s="250" t="s">
        <v>11752</v>
      </c>
      <c r="D712" s="235" t="str">
        <f t="shared" si="11"/>
        <v xml:space="preserve"> 721 Estructura arquitectónica</v>
      </c>
    </row>
    <row r="713" spans="1:4" x14ac:dyDescent="0.2">
      <c r="B713" s="249" t="s">
        <v>11753</v>
      </c>
      <c r="C713" s="250" t="s">
        <v>11754</v>
      </c>
      <c r="D713" s="235" t="str">
        <f t="shared" si="11"/>
        <v xml:space="preserve"> 722 Arquitectura hasta ca. 300</v>
      </c>
    </row>
    <row r="714" spans="1:4" x14ac:dyDescent="0.2">
      <c r="B714" s="249" t="s">
        <v>11755</v>
      </c>
      <c r="C714" s="250" t="s">
        <v>11756</v>
      </c>
      <c r="D714" s="235" t="str">
        <f t="shared" si="11"/>
        <v xml:space="preserve"> 723 Arquitectura desde ca. 300 hasta 1399</v>
      </c>
    </row>
    <row r="715" spans="1:4" x14ac:dyDescent="0.2">
      <c r="B715" s="249" t="s">
        <v>11757</v>
      </c>
      <c r="C715" s="250" t="s">
        <v>11758</v>
      </c>
      <c r="D715" s="235" t="str">
        <f t="shared" si="11"/>
        <v xml:space="preserve"> 724 Arquitectura desde 1400</v>
      </c>
    </row>
    <row r="716" spans="1:4" x14ac:dyDescent="0.2">
      <c r="B716" s="249" t="s">
        <v>11759</v>
      </c>
      <c r="C716" s="250" t="s">
        <v>11760</v>
      </c>
      <c r="D716" s="235" t="str">
        <f t="shared" si="11"/>
        <v xml:space="preserve"> 725 Estructuras públicas</v>
      </c>
    </row>
    <row r="717" spans="1:4" x14ac:dyDescent="0.2">
      <c r="B717" s="249" t="s">
        <v>11761</v>
      </c>
      <c r="C717" s="250" t="s">
        <v>11762</v>
      </c>
      <c r="D717" s="235" t="str">
        <f t="shared" si="11"/>
        <v xml:space="preserve"> 726 Edificios para propósitos religiosos</v>
      </c>
    </row>
    <row r="718" spans="1:4" x14ac:dyDescent="0.2">
      <c r="B718" s="249" t="s">
        <v>11763</v>
      </c>
      <c r="C718" s="250" t="s">
        <v>11764</v>
      </c>
      <c r="D718" s="235" t="str">
        <f t="shared" si="11"/>
        <v xml:space="preserve"> 727 Edificios para educación e investigación</v>
      </c>
    </row>
    <row r="719" spans="1:4" x14ac:dyDescent="0.2">
      <c r="B719" s="249" t="s">
        <v>11765</v>
      </c>
      <c r="C719" s="250" t="s">
        <v>11766</v>
      </c>
      <c r="D719" s="235" t="str">
        <f t="shared" si="11"/>
        <v xml:space="preserve"> 728 Edificios residenciales y relacionados</v>
      </c>
    </row>
    <row r="720" spans="1:4" x14ac:dyDescent="0.2">
      <c r="B720" s="249" t="s">
        <v>11767</v>
      </c>
      <c r="C720" s="250" t="s">
        <v>11768</v>
      </c>
      <c r="D720" s="235" t="str">
        <f t="shared" si="11"/>
        <v xml:space="preserve"> 729 Diseño y decoración</v>
      </c>
    </row>
    <row r="721" spans="1:4" x14ac:dyDescent="0.2">
      <c r="A721" s="249" t="s">
        <v>11769</v>
      </c>
      <c r="C721" s="250" t="s">
        <v>11770</v>
      </c>
      <c r="D721" s="235" t="str">
        <f t="shared" si="11"/>
        <v>730  Artes plásticas. Escultura</v>
      </c>
    </row>
    <row r="722" spans="1:4" x14ac:dyDescent="0.2">
      <c r="B722" s="249" t="s">
        <v>11771</v>
      </c>
      <c r="C722" s="250" t="s">
        <v>11772</v>
      </c>
      <c r="D722" s="235" t="str">
        <f t="shared" si="11"/>
        <v xml:space="preserve"> 731 Procesos, formas, temas de la escultura</v>
      </c>
    </row>
    <row r="723" spans="1:4" x14ac:dyDescent="0.2">
      <c r="B723" s="249" t="s">
        <v>11773</v>
      </c>
      <c r="C723" s="250" t="s">
        <v>11774</v>
      </c>
      <c r="D723" s="235" t="str">
        <f t="shared" si="11"/>
        <v xml:space="preserve"> 732 Escultura hasta ca. 500</v>
      </c>
    </row>
    <row r="724" spans="1:4" x14ac:dyDescent="0.2">
      <c r="B724" s="249" t="s">
        <v>11775</v>
      </c>
      <c r="C724" s="250" t="s">
        <v>11776</v>
      </c>
      <c r="D724" s="235" t="str">
        <f t="shared" si="11"/>
        <v xml:space="preserve"> 733 Escultura griega, etrusca, romana</v>
      </c>
    </row>
    <row r="725" spans="1:4" x14ac:dyDescent="0.2">
      <c r="B725" s="249" t="s">
        <v>11777</v>
      </c>
      <c r="C725" s="250" t="s">
        <v>11778</v>
      </c>
      <c r="D725" s="235" t="str">
        <f t="shared" si="11"/>
        <v xml:space="preserve"> 734 Escultura desde ca. 500 hasta 1399</v>
      </c>
    </row>
    <row r="726" spans="1:4" x14ac:dyDescent="0.2">
      <c r="B726" s="249" t="s">
        <v>11779</v>
      </c>
      <c r="C726" s="250" t="s">
        <v>11780</v>
      </c>
      <c r="D726" s="235" t="str">
        <f t="shared" si="11"/>
        <v xml:space="preserve"> 735 Escultura desde 1400</v>
      </c>
    </row>
    <row r="727" spans="1:4" x14ac:dyDescent="0.2">
      <c r="B727" s="249" t="s">
        <v>11781</v>
      </c>
      <c r="C727" s="250" t="s">
        <v>11782</v>
      </c>
      <c r="D727" s="235" t="str">
        <f t="shared" si="11"/>
        <v xml:space="preserve"> 736 Talla y tallados</v>
      </c>
    </row>
    <row r="728" spans="1:4" x14ac:dyDescent="0.2">
      <c r="B728" s="249" t="s">
        <v>11783</v>
      </c>
      <c r="C728" s="250" t="s">
        <v>11784</v>
      </c>
      <c r="D728" s="235" t="str">
        <f t="shared" si="11"/>
        <v xml:space="preserve"> 737 Numismática y sigilografía</v>
      </c>
    </row>
    <row r="729" spans="1:4" x14ac:dyDescent="0.2">
      <c r="B729" s="249" t="s">
        <v>11785</v>
      </c>
      <c r="C729" s="250" t="s">
        <v>11786</v>
      </c>
      <c r="D729" s="235" t="str">
        <f t="shared" si="11"/>
        <v xml:space="preserve"> 738 Artes cerámicas</v>
      </c>
    </row>
    <row r="730" spans="1:4" x14ac:dyDescent="0.2">
      <c r="B730" s="249" t="s">
        <v>11787</v>
      </c>
      <c r="C730" s="250" t="s">
        <v>11788</v>
      </c>
      <c r="D730" s="235" t="str">
        <f t="shared" si="11"/>
        <v xml:space="preserve"> 739 Metalistería artística</v>
      </c>
    </row>
    <row r="731" spans="1:4" x14ac:dyDescent="0.2">
      <c r="A731" s="249" t="s">
        <v>11789</v>
      </c>
      <c r="B731" s="249"/>
      <c r="C731" s="250" t="s">
        <v>11790</v>
      </c>
      <c r="D731" s="235" t="str">
        <f t="shared" si="11"/>
        <v>740  Dibujo y artes decorativas</v>
      </c>
    </row>
    <row r="732" spans="1:4" x14ac:dyDescent="0.2">
      <c r="B732" s="249" t="s">
        <v>11791</v>
      </c>
      <c r="C732" s="250" t="s">
        <v>11792</v>
      </c>
      <c r="D732" s="235" t="str">
        <f t="shared" si="11"/>
        <v xml:space="preserve"> 741 Dibujo y dibujos</v>
      </c>
    </row>
    <row r="733" spans="1:4" x14ac:dyDescent="0.2">
      <c r="B733" s="249" t="s">
        <v>11793</v>
      </c>
      <c r="C733" s="250" t="s">
        <v>11794</v>
      </c>
      <c r="D733" s="235" t="str">
        <f t="shared" si="11"/>
        <v xml:space="preserve"> 742 Perspectiva</v>
      </c>
    </row>
    <row r="734" spans="1:4" x14ac:dyDescent="0.2">
      <c r="B734" s="249" t="s">
        <v>11795</v>
      </c>
      <c r="C734" s="250" t="s">
        <v>11796</v>
      </c>
      <c r="D734" s="235" t="str">
        <f t="shared" si="11"/>
        <v xml:space="preserve"> 743 Dibujo y dibujos por tema</v>
      </c>
    </row>
    <row r="735" spans="1:4" x14ac:dyDescent="0.2">
      <c r="B735" s="249" t="s">
        <v>11797</v>
      </c>
      <c r="D735" s="235" t="str">
        <f t="shared" si="11"/>
        <v xml:space="preserve"> 744 </v>
      </c>
    </row>
    <row r="736" spans="1:4" x14ac:dyDescent="0.2">
      <c r="B736" s="249" t="s">
        <v>11798</v>
      </c>
      <c r="C736" s="250" t="s">
        <v>11799</v>
      </c>
      <c r="D736" s="235" t="str">
        <f t="shared" si="11"/>
        <v xml:space="preserve"> 745 Artes decorativas</v>
      </c>
    </row>
    <row r="737" spans="1:4" x14ac:dyDescent="0.2">
      <c r="B737" s="249" t="s">
        <v>11800</v>
      </c>
      <c r="C737" s="250" t="s">
        <v>11801</v>
      </c>
      <c r="D737" s="235" t="str">
        <f t="shared" si="11"/>
        <v xml:space="preserve"> 746 Artes textiles</v>
      </c>
    </row>
    <row r="738" spans="1:4" x14ac:dyDescent="0.2">
      <c r="B738" s="249" t="s">
        <v>11802</v>
      </c>
      <c r="C738" s="250" t="s">
        <v>11803</v>
      </c>
      <c r="D738" s="235" t="str">
        <f t="shared" si="11"/>
        <v xml:space="preserve"> 747 Decoración de interiores</v>
      </c>
    </row>
    <row r="739" spans="1:4" x14ac:dyDescent="0.2">
      <c r="B739" s="249" t="s">
        <v>11804</v>
      </c>
      <c r="C739" s="250" t="s">
        <v>11805</v>
      </c>
      <c r="D739" s="235" t="str">
        <f t="shared" si="11"/>
        <v xml:space="preserve"> 748 Vidrio</v>
      </c>
    </row>
    <row r="740" spans="1:4" x14ac:dyDescent="0.2">
      <c r="B740" s="249" t="s">
        <v>11806</v>
      </c>
      <c r="C740" s="250" t="s">
        <v>11807</v>
      </c>
      <c r="D740" s="235" t="str">
        <f t="shared" si="11"/>
        <v xml:space="preserve"> 749 Muebles y accesorios</v>
      </c>
    </row>
    <row r="741" spans="1:4" x14ac:dyDescent="0.2">
      <c r="A741" s="249" t="s">
        <v>11808</v>
      </c>
      <c r="C741" s="250" t="s">
        <v>11809</v>
      </c>
      <c r="D741" s="235" t="str">
        <f t="shared" si="11"/>
        <v>750  Pintura y pinturas</v>
      </c>
    </row>
    <row r="742" spans="1:4" x14ac:dyDescent="0.2">
      <c r="B742" s="249" t="s">
        <v>11810</v>
      </c>
      <c r="C742" s="250" t="s">
        <v>11811</v>
      </c>
      <c r="D742" s="235" t="str">
        <f t="shared" si="11"/>
        <v xml:space="preserve"> 751 Técnicas, equipo, materiales, formas</v>
      </c>
    </row>
    <row r="743" spans="1:4" x14ac:dyDescent="0.2">
      <c r="B743" s="249" t="s">
        <v>11812</v>
      </c>
      <c r="C743" s="250" t="s">
        <v>11813</v>
      </c>
      <c r="D743" s="235" t="str">
        <f t="shared" si="11"/>
        <v xml:space="preserve"> 752 Color</v>
      </c>
    </row>
    <row r="744" spans="1:4" x14ac:dyDescent="0.2">
      <c r="B744" s="249" t="s">
        <v>11814</v>
      </c>
      <c r="C744" s="250" t="s">
        <v>11815</v>
      </c>
      <c r="D744" s="235" t="str">
        <f t="shared" si="11"/>
        <v xml:space="preserve"> 753 Simbolismo, alegoría, mitología, leyenda</v>
      </c>
    </row>
    <row r="745" spans="1:4" x14ac:dyDescent="0.2">
      <c r="B745" s="249" t="s">
        <v>11816</v>
      </c>
      <c r="C745" s="250" t="s">
        <v>11817</v>
      </c>
      <c r="D745" s="235" t="str">
        <f t="shared" si="11"/>
        <v xml:space="preserve"> 754 Pintura de género</v>
      </c>
    </row>
    <row r="746" spans="1:4" x14ac:dyDescent="0.2">
      <c r="B746" s="249" t="s">
        <v>11818</v>
      </c>
      <c r="C746" s="250" t="s">
        <v>10483</v>
      </c>
      <c r="D746" s="235" t="str">
        <f t="shared" si="11"/>
        <v xml:space="preserve"> 755 Religión</v>
      </c>
    </row>
    <row r="747" spans="1:4" x14ac:dyDescent="0.2">
      <c r="B747" s="249" t="s">
        <v>11819</v>
      </c>
      <c r="D747" s="235" t="str">
        <f t="shared" si="11"/>
        <v xml:space="preserve"> 756 </v>
      </c>
    </row>
    <row r="748" spans="1:4" x14ac:dyDescent="0.2">
      <c r="B748" s="249" t="s">
        <v>11820</v>
      </c>
      <c r="C748" s="250" t="s">
        <v>11821</v>
      </c>
      <c r="D748" s="235" t="str">
        <f t="shared" si="11"/>
        <v xml:space="preserve"> 757 Figuras humanas</v>
      </c>
    </row>
    <row r="749" spans="1:4" x14ac:dyDescent="0.2">
      <c r="B749" s="249" t="s">
        <v>11822</v>
      </c>
      <c r="C749" s="250" t="s">
        <v>11823</v>
      </c>
      <c r="D749" s="235" t="str">
        <f t="shared" si="11"/>
        <v xml:space="preserve"> 758 Otros temas</v>
      </c>
    </row>
    <row r="750" spans="1:4" x14ac:dyDescent="0.2">
      <c r="B750" s="249" t="s">
        <v>11824</v>
      </c>
      <c r="C750" s="250" t="s">
        <v>11728</v>
      </c>
      <c r="D750" s="235" t="str">
        <f t="shared" si="11"/>
        <v xml:space="preserve"> 759 Tratamiento histórico, geográfico, de personas</v>
      </c>
    </row>
    <row r="751" spans="1:4" x14ac:dyDescent="0.2">
      <c r="A751" s="249" t="s">
        <v>11825</v>
      </c>
      <c r="C751" s="250" t="s">
        <v>11826</v>
      </c>
      <c r="D751" s="235" t="str">
        <f t="shared" si="11"/>
        <v>760  Artes gráficas. Arte de grabar y grabados</v>
      </c>
    </row>
    <row r="752" spans="1:4" x14ac:dyDescent="0.2">
      <c r="B752" s="249" t="s">
        <v>11827</v>
      </c>
      <c r="C752" s="250" t="s">
        <v>11828</v>
      </c>
      <c r="D752" s="235" t="str">
        <f t="shared" si="11"/>
        <v xml:space="preserve"> 761 Procesos en relieve (impresión de planchas de madera)</v>
      </c>
    </row>
    <row r="753" spans="1:4" x14ac:dyDescent="0.2">
      <c r="B753" s="249" t="s">
        <v>11829</v>
      </c>
      <c r="D753" s="235" t="str">
        <f t="shared" si="11"/>
        <v xml:space="preserve"> 762 </v>
      </c>
    </row>
    <row r="754" spans="1:4" x14ac:dyDescent="0.2">
      <c r="B754" s="249" t="s">
        <v>11830</v>
      </c>
      <c r="C754" s="250" t="s">
        <v>11831</v>
      </c>
      <c r="D754" s="235" t="str">
        <f t="shared" si="11"/>
        <v xml:space="preserve"> 763 Procesos litográficos (planográficos)</v>
      </c>
    </row>
    <row r="755" spans="1:4" x14ac:dyDescent="0.2">
      <c r="B755" s="249" t="s">
        <v>11832</v>
      </c>
      <c r="C755" s="250" t="s">
        <v>11833</v>
      </c>
      <c r="D755" s="235" t="str">
        <f t="shared" si="11"/>
        <v xml:space="preserve"> 764 Cromolitografía y serigrafía</v>
      </c>
    </row>
    <row r="756" spans="1:4" x14ac:dyDescent="0.2">
      <c r="B756" s="249" t="s">
        <v>11834</v>
      </c>
      <c r="C756" s="250" t="s">
        <v>11835</v>
      </c>
      <c r="D756" s="235" t="str">
        <f t="shared" si="11"/>
        <v xml:space="preserve"> 765 Grabado en metal</v>
      </c>
    </row>
    <row r="757" spans="1:4" x14ac:dyDescent="0.2">
      <c r="B757" s="249" t="s">
        <v>11836</v>
      </c>
      <c r="C757" s="250" t="s">
        <v>11837</v>
      </c>
      <c r="D757" s="235" t="str">
        <f t="shared" si="11"/>
        <v xml:space="preserve"> 766 Media tinta, aguatinta, procesos relacionados</v>
      </c>
    </row>
    <row r="758" spans="1:4" x14ac:dyDescent="0.2">
      <c r="B758" s="249" t="s">
        <v>11838</v>
      </c>
      <c r="C758" s="250" t="s">
        <v>11839</v>
      </c>
      <c r="D758" s="235" t="str">
        <f t="shared" si="11"/>
        <v xml:space="preserve"> 767 Aguafuerte, grabados a punta seca</v>
      </c>
    </row>
    <row r="759" spans="1:4" x14ac:dyDescent="0.2">
      <c r="B759" s="249" t="s">
        <v>11840</v>
      </c>
      <c r="D759" s="235" t="str">
        <f t="shared" si="11"/>
        <v xml:space="preserve"> 768 </v>
      </c>
    </row>
    <row r="760" spans="1:4" x14ac:dyDescent="0.2">
      <c r="B760" s="249" t="s">
        <v>11841</v>
      </c>
      <c r="C760" s="250" t="s">
        <v>11842</v>
      </c>
      <c r="D760" s="235" t="str">
        <f t="shared" si="11"/>
        <v xml:space="preserve"> 769 Grabados</v>
      </c>
    </row>
    <row r="761" spans="1:4" x14ac:dyDescent="0.2">
      <c r="A761" s="249" t="s">
        <v>11843</v>
      </c>
      <c r="C761" s="250" t="s">
        <v>11844</v>
      </c>
      <c r="D761" s="235" t="str">
        <f t="shared" si="11"/>
        <v>770  Fotografía y fotografías</v>
      </c>
    </row>
    <row r="762" spans="1:4" x14ac:dyDescent="0.2">
      <c r="B762" s="249" t="s">
        <v>11845</v>
      </c>
      <c r="C762" s="250" t="s">
        <v>11846</v>
      </c>
      <c r="D762" s="235" t="str">
        <f t="shared" si="11"/>
        <v xml:space="preserve"> 771 Técnicas, equipo y materiales</v>
      </c>
    </row>
    <row r="763" spans="1:4" x14ac:dyDescent="0.2">
      <c r="B763" s="249" t="s">
        <v>11847</v>
      </c>
      <c r="C763" s="250" t="s">
        <v>11848</v>
      </c>
      <c r="D763" s="235" t="str">
        <f t="shared" si="11"/>
        <v xml:space="preserve"> 772 Procesos con sales metálicas</v>
      </c>
    </row>
    <row r="764" spans="1:4" x14ac:dyDescent="0.2">
      <c r="B764" s="249" t="s">
        <v>11849</v>
      </c>
      <c r="C764" s="250" t="s">
        <v>11850</v>
      </c>
      <c r="D764" s="235" t="str">
        <f t="shared" si="11"/>
        <v xml:space="preserve"> 773 Procesos de pigmentación de la impresión</v>
      </c>
    </row>
    <row r="765" spans="1:4" x14ac:dyDescent="0.2">
      <c r="B765" s="249" t="s">
        <v>11851</v>
      </c>
      <c r="C765" s="250" t="s">
        <v>11852</v>
      </c>
      <c r="D765" s="235" t="str">
        <f t="shared" si="11"/>
        <v xml:space="preserve"> 774 Holografía</v>
      </c>
    </row>
    <row r="766" spans="1:4" x14ac:dyDescent="0.2">
      <c r="B766" s="249" t="s">
        <v>11853</v>
      </c>
      <c r="D766" s="235" t="str">
        <f t="shared" si="11"/>
        <v xml:space="preserve"> 775 </v>
      </c>
    </row>
    <row r="767" spans="1:4" x14ac:dyDescent="0.2">
      <c r="B767" s="249" t="s">
        <v>11854</v>
      </c>
      <c r="D767" s="235" t="str">
        <f t="shared" si="11"/>
        <v xml:space="preserve"> 776 </v>
      </c>
    </row>
    <row r="768" spans="1:4" x14ac:dyDescent="0.2">
      <c r="B768" s="249" t="s">
        <v>11855</v>
      </c>
      <c r="D768" s="235" t="str">
        <f t="shared" si="11"/>
        <v xml:space="preserve"> 777 </v>
      </c>
    </row>
    <row r="769" spans="1:4" x14ac:dyDescent="0.2">
      <c r="B769" s="249" t="s">
        <v>11856</v>
      </c>
      <c r="C769" s="250" t="s">
        <v>11857</v>
      </c>
      <c r="D769" s="235" t="str">
        <f t="shared" si="11"/>
        <v xml:space="preserve"> 778 Campos y clases de fotografía</v>
      </c>
    </row>
    <row r="770" spans="1:4" x14ac:dyDescent="0.2">
      <c r="B770" s="249" t="s">
        <v>11858</v>
      </c>
      <c r="C770" s="250" t="s">
        <v>11859</v>
      </c>
      <c r="D770" s="235" t="str">
        <f t="shared" si="11"/>
        <v xml:space="preserve"> 779 Fotografías</v>
      </c>
    </row>
    <row r="771" spans="1:4" x14ac:dyDescent="0.2">
      <c r="A771" s="249" t="s">
        <v>11860</v>
      </c>
      <c r="C771" s="250" t="s">
        <v>11861</v>
      </c>
      <c r="D771" s="235" t="str">
        <f t="shared" si="11"/>
        <v>780  Música</v>
      </c>
    </row>
    <row r="772" spans="1:4" x14ac:dyDescent="0.2">
      <c r="B772" s="249" t="s">
        <v>11862</v>
      </c>
      <c r="C772" s="250" t="s">
        <v>11863</v>
      </c>
      <c r="D772" s="235" t="str">
        <f t="shared" si="11"/>
        <v xml:space="preserve"> 781 Principios generales y formas musicales</v>
      </c>
    </row>
    <row r="773" spans="1:4" x14ac:dyDescent="0.2">
      <c r="B773" s="249" t="s">
        <v>11864</v>
      </c>
      <c r="C773" s="250" t="s">
        <v>11865</v>
      </c>
      <c r="D773" s="235" t="str">
        <f t="shared" si="11"/>
        <v xml:space="preserve"> 782 Música vocal</v>
      </c>
    </row>
    <row r="774" spans="1:4" x14ac:dyDescent="0.2">
      <c r="B774" s="249" t="s">
        <v>11866</v>
      </c>
      <c r="C774" s="250" t="s">
        <v>11867</v>
      </c>
      <c r="D774" s="235" t="str">
        <f t="shared" ref="D774:D837" si="12">CONCATENATE(A774," ",B774," ","",C774)</f>
        <v xml:space="preserve"> 783 Música para voces individuales La voz</v>
      </c>
    </row>
    <row r="775" spans="1:4" x14ac:dyDescent="0.2">
      <c r="B775" s="249" t="s">
        <v>11868</v>
      </c>
      <c r="C775" s="250" t="s">
        <v>11869</v>
      </c>
      <c r="D775" s="235" t="str">
        <f t="shared" si="12"/>
        <v xml:space="preserve"> 784 Instrumentos y conjuntos instrumentales</v>
      </c>
    </row>
    <row r="776" spans="1:4" x14ac:dyDescent="0.2">
      <c r="B776" s="249" t="s">
        <v>11870</v>
      </c>
      <c r="C776" s="250" t="s">
        <v>11871</v>
      </c>
      <c r="D776" s="235" t="str">
        <f t="shared" si="12"/>
        <v xml:space="preserve"> 785 Conjuntos con un solo instrumento por parte</v>
      </c>
    </row>
    <row r="777" spans="1:4" x14ac:dyDescent="0.2">
      <c r="B777" s="249" t="s">
        <v>11872</v>
      </c>
      <c r="C777" s="250" t="s">
        <v>11873</v>
      </c>
      <c r="D777" s="235" t="str">
        <f t="shared" si="12"/>
        <v xml:space="preserve"> 786 Instrumentos de teclado y otros</v>
      </c>
    </row>
    <row r="778" spans="1:4" x14ac:dyDescent="0.2">
      <c r="B778" s="249" t="s">
        <v>11874</v>
      </c>
      <c r="C778" s="250" t="s">
        <v>11875</v>
      </c>
      <c r="D778" s="235" t="str">
        <f t="shared" si="12"/>
        <v xml:space="preserve"> 787 Instrumentos de cuerda (Cordófonos)</v>
      </c>
    </row>
    <row r="779" spans="1:4" x14ac:dyDescent="0.2">
      <c r="B779" s="249" t="s">
        <v>11876</v>
      </c>
      <c r="C779" s="250" t="s">
        <v>11877</v>
      </c>
      <c r="D779" s="235" t="str">
        <f t="shared" si="12"/>
        <v xml:space="preserve"> 788 Instrumentos de viento (Acrófonos)</v>
      </c>
    </row>
    <row r="780" spans="1:4" x14ac:dyDescent="0.2">
      <c r="B780" s="249" t="s">
        <v>11878</v>
      </c>
      <c r="D780" s="235" t="str">
        <f t="shared" si="12"/>
        <v xml:space="preserve"> 789 </v>
      </c>
    </row>
    <row r="781" spans="1:4" x14ac:dyDescent="0.2">
      <c r="A781" s="249" t="s">
        <v>11879</v>
      </c>
      <c r="C781" s="250" t="s">
        <v>11880</v>
      </c>
      <c r="D781" s="235" t="str">
        <f t="shared" si="12"/>
        <v>790  Artes recreativas y de la actualización</v>
      </c>
    </row>
    <row r="782" spans="1:4" x14ac:dyDescent="0.2">
      <c r="B782" s="249" t="s">
        <v>11881</v>
      </c>
      <c r="C782" s="250" t="s">
        <v>11882</v>
      </c>
      <c r="D782" s="235" t="str">
        <f t="shared" si="12"/>
        <v xml:space="preserve"> 791 Representaciones públicas</v>
      </c>
    </row>
    <row r="783" spans="1:4" x14ac:dyDescent="0.2">
      <c r="B783" s="249" t="s">
        <v>11883</v>
      </c>
      <c r="C783" s="250" t="s">
        <v>11884</v>
      </c>
      <c r="D783" s="235" t="str">
        <f t="shared" si="12"/>
        <v xml:space="preserve"> 792 Presentaciones escénicas</v>
      </c>
    </row>
    <row r="784" spans="1:4" x14ac:dyDescent="0.2">
      <c r="B784" s="249" t="s">
        <v>11885</v>
      </c>
      <c r="C784" s="250" t="s">
        <v>11886</v>
      </c>
      <c r="D784" s="235" t="str">
        <f t="shared" si="12"/>
        <v xml:space="preserve"> 793 Juegos y diversiones bajo techo</v>
      </c>
    </row>
    <row r="785" spans="1:4" x14ac:dyDescent="0.2">
      <c r="B785" s="249" t="s">
        <v>11887</v>
      </c>
      <c r="C785" s="250" t="s">
        <v>11888</v>
      </c>
      <c r="D785" s="235" t="str">
        <f t="shared" si="12"/>
        <v xml:space="preserve"> 794 Juegos de destreza bajo techo</v>
      </c>
    </row>
    <row r="786" spans="1:4" x14ac:dyDescent="0.2">
      <c r="B786" s="249" t="s">
        <v>11889</v>
      </c>
      <c r="C786" s="250" t="s">
        <v>11890</v>
      </c>
      <c r="D786" s="235" t="str">
        <f t="shared" si="12"/>
        <v xml:space="preserve"> 795 Juegos de suerte</v>
      </c>
    </row>
    <row r="787" spans="1:4" x14ac:dyDescent="0.2">
      <c r="B787" s="249" t="s">
        <v>11891</v>
      </c>
      <c r="C787" s="250" t="s">
        <v>11892</v>
      </c>
      <c r="D787" s="235" t="str">
        <f t="shared" si="12"/>
        <v xml:space="preserve"> 796 Deportes y juegos atléticos y al aire libre</v>
      </c>
    </row>
    <row r="788" spans="1:4" x14ac:dyDescent="0.2">
      <c r="B788" s="249" t="s">
        <v>11893</v>
      </c>
      <c r="C788" s="250" t="s">
        <v>11894</v>
      </c>
      <c r="D788" s="235" t="str">
        <f t="shared" si="12"/>
        <v xml:space="preserve"> 797 Deportes acuáticos y aéreos</v>
      </c>
    </row>
    <row r="789" spans="1:4" x14ac:dyDescent="0.2">
      <c r="B789" s="249" t="s">
        <v>11895</v>
      </c>
      <c r="C789" s="250" t="s">
        <v>11896</v>
      </c>
      <c r="D789" s="235" t="str">
        <f t="shared" si="12"/>
        <v xml:space="preserve"> 798 Deportes ecuestres y carreras de animales</v>
      </c>
    </row>
    <row r="790" spans="1:4" x14ac:dyDescent="0.2">
      <c r="B790" s="249" t="s">
        <v>11897</v>
      </c>
      <c r="C790" s="250" t="s">
        <v>11898</v>
      </c>
      <c r="D790" s="235" t="str">
        <f t="shared" si="12"/>
        <v xml:space="preserve"> 799 Pesca, caza, tiro</v>
      </c>
    </row>
    <row r="791" spans="1:4" x14ac:dyDescent="0.2">
      <c r="A791" s="249" t="s">
        <v>10510</v>
      </c>
      <c r="C791" s="250" t="s">
        <v>11899</v>
      </c>
      <c r="D791" s="235" t="str">
        <f t="shared" si="12"/>
        <v>800  Literatura y retórica</v>
      </c>
    </row>
    <row r="792" spans="1:4" x14ac:dyDescent="0.2">
      <c r="B792" s="249" t="s">
        <v>11900</v>
      </c>
      <c r="C792" s="250" t="s">
        <v>11207</v>
      </c>
      <c r="D792" s="235" t="str">
        <f t="shared" si="12"/>
        <v xml:space="preserve"> 801 Filosofía y teoría</v>
      </c>
    </row>
    <row r="793" spans="1:4" x14ac:dyDescent="0.2">
      <c r="B793" s="249" t="s">
        <v>11901</v>
      </c>
      <c r="C793" s="250" t="s">
        <v>10678</v>
      </c>
      <c r="D793" s="235" t="str">
        <f t="shared" si="12"/>
        <v xml:space="preserve"> 802 Miscelánea</v>
      </c>
    </row>
    <row r="794" spans="1:4" x14ac:dyDescent="0.2">
      <c r="B794" s="249" t="s">
        <v>11902</v>
      </c>
      <c r="C794" s="250" t="s">
        <v>10680</v>
      </c>
      <c r="D794" s="235" t="str">
        <f t="shared" si="12"/>
        <v xml:space="preserve"> 803 Diccionarios y enciclopedias</v>
      </c>
    </row>
    <row r="795" spans="1:4" x14ac:dyDescent="0.2">
      <c r="B795" s="249" t="s">
        <v>11903</v>
      </c>
      <c r="D795" s="235" t="str">
        <f t="shared" si="12"/>
        <v xml:space="preserve"> 804 </v>
      </c>
    </row>
    <row r="796" spans="1:4" x14ac:dyDescent="0.2">
      <c r="B796" s="249" t="s">
        <v>11904</v>
      </c>
      <c r="C796" s="250" t="s">
        <v>10683</v>
      </c>
      <c r="D796" s="235" t="str">
        <f t="shared" si="12"/>
        <v xml:space="preserve"> 805 Publicaciones seriadas</v>
      </c>
    </row>
    <row r="797" spans="1:4" x14ac:dyDescent="0.2">
      <c r="B797" s="249" t="s">
        <v>11905</v>
      </c>
      <c r="C797" s="250" t="s">
        <v>10685</v>
      </c>
      <c r="D797" s="235" t="str">
        <f t="shared" si="12"/>
        <v xml:space="preserve"> 806 Organizaciones y gerencia</v>
      </c>
    </row>
    <row r="798" spans="1:4" x14ac:dyDescent="0.2">
      <c r="B798" s="249" t="s">
        <v>11906</v>
      </c>
      <c r="C798" s="250" t="s">
        <v>10687</v>
      </c>
      <c r="D798" s="235" t="str">
        <f t="shared" si="12"/>
        <v xml:space="preserve"> 807 Educación, investigación, temas relacionados</v>
      </c>
    </row>
    <row r="799" spans="1:4" x14ac:dyDescent="0.2">
      <c r="B799" s="249" t="s">
        <v>11907</v>
      </c>
      <c r="C799" s="250" t="s">
        <v>11908</v>
      </c>
      <c r="D799" s="235" t="str">
        <f t="shared" si="12"/>
        <v xml:space="preserve"> 808 Retórica y colecciones de literatura</v>
      </c>
    </row>
    <row r="800" spans="1:4" x14ac:dyDescent="0.2">
      <c r="B800" s="249" t="s">
        <v>11909</v>
      </c>
      <c r="C800" s="250" t="s">
        <v>11910</v>
      </c>
      <c r="D800" s="235" t="str">
        <f t="shared" si="12"/>
        <v xml:space="preserve"> 809 Historia, descripción, crítica</v>
      </c>
    </row>
    <row r="801" spans="1:4" x14ac:dyDescent="0.2">
      <c r="A801" s="249" t="s">
        <v>11911</v>
      </c>
      <c r="C801" s="250" t="s">
        <v>11912</v>
      </c>
      <c r="D801" s="235" t="str">
        <f t="shared" si="12"/>
        <v>810  Literatura norteamericana en inglés</v>
      </c>
    </row>
    <row r="802" spans="1:4" x14ac:dyDescent="0.2">
      <c r="B802" s="249" t="s">
        <v>11913</v>
      </c>
      <c r="C802" s="250" t="s">
        <v>11914</v>
      </c>
      <c r="D802" s="235" t="str">
        <f t="shared" si="12"/>
        <v xml:space="preserve"> 811 Poesía norteamericana en inglés</v>
      </c>
    </row>
    <row r="803" spans="1:4" x14ac:dyDescent="0.2">
      <c r="B803" s="249" t="s">
        <v>11915</v>
      </c>
      <c r="C803" s="250" t="s">
        <v>11916</v>
      </c>
      <c r="D803" s="235" t="str">
        <f t="shared" si="12"/>
        <v xml:space="preserve"> 812 Teatro norteamericano en inglés</v>
      </c>
    </row>
    <row r="804" spans="1:4" x14ac:dyDescent="0.2">
      <c r="B804" s="249" t="s">
        <v>11917</v>
      </c>
      <c r="C804" s="250" t="s">
        <v>11918</v>
      </c>
      <c r="D804" s="235" t="str">
        <f t="shared" si="12"/>
        <v xml:space="preserve"> 813 Novelística norteamericana en inglés</v>
      </c>
    </row>
    <row r="805" spans="1:4" x14ac:dyDescent="0.2">
      <c r="B805" s="249" t="s">
        <v>11919</v>
      </c>
      <c r="C805" s="250" t="s">
        <v>11920</v>
      </c>
      <c r="D805" s="235" t="str">
        <f t="shared" si="12"/>
        <v xml:space="preserve"> 814 Ensayos norteamericanos en inglés</v>
      </c>
    </row>
    <row r="806" spans="1:4" x14ac:dyDescent="0.2">
      <c r="B806" s="249" t="s">
        <v>11921</v>
      </c>
      <c r="C806" s="250" t="s">
        <v>11922</v>
      </c>
      <c r="D806" s="235" t="str">
        <f t="shared" si="12"/>
        <v xml:space="preserve"> 815 Discursos norteamericanos en inglés</v>
      </c>
    </row>
    <row r="807" spans="1:4" x14ac:dyDescent="0.2">
      <c r="B807" s="249" t="s">
        <v>11923</v>
      </c>
      <c r="C807" s="250" t="s">
        <v>11924</v>
      </c>
      <c r="D807" s="235" t="str">
        <f t="shared" si="12"/>
        <v xml:space="preserve"> 816 Cartas norteamericanas en inglés</v>
      </c>
    </row>
    <row r="808" spans="1:4" x14ac:dyDescent="0.2">
      <c r="B808" s="249" t="s">
        <v>11925</v>
      </c>
      <c r="C808" s="250" t="s">
        <v>11926</v>
      </c>
      <c r="D808" s="235" t="str">
        <f t="shared" si="12"/>
        <v xml:space="preserve"> 817 Humor y sátira norteamericanos en inglés</v>
      </c>
    </row>
    <row r="809" spans="1:4" x14ac:dyDescent="0.2">
      <c r="B809" s="249" t="s">
        <v>11927</v>
      </c>
      <c r="C809" s="250" t="s">
        <v>11928</v>
      </c>
      <c r="D809" s="235" t="str">
        <f t="shared" si="12"/>
        <v xml:space="preserve"> 818 Escritos varios norteamericanos</v>
      </c>
    </row>
    <row r="810" spans="1:4" x14ac:dyDescent="0.2">
      <c r="B810" s="249" t="s">
        <v>11929</v>
      </c>
      <c r="D810" s="235" t="str">
        <f t="shared" si="12"/>
        <v xml:space="preserve"> 819 </v>
      </c>
    </row>
    <row r="811" spans="1:4" x14ac:dyDescent="0.2">
      <c r="A811" s="249" t="s">
        <v>11930</v>
      </c>
      <c r="C811" s="250" t="s">
        <v>11931</v>
      </c>
      <c r="D811" s="235" t="str">
        <f t="shared" si="12"/>
        <v>820  Literatura inglesa e inglesa antigua</v>
      </c>
    </row>
    <row r="812" spans="1:4" x14ac:dyDescent="0.2">
      <c r="B812" s="249" t="s">
        <v>11932</v>
      </c>
      <c r="C812" s="250" t="s">
        <v>11933</v>
      </c>
      <c r="D812" s="235" t="str">
        <f t="shared" si="12"/>
        <v xml:space="preserve"> 821 Poesía inglesa</v>
      </c>
    </row>
    <row r="813" spans="1:4" x14ac:dyDescent="0.2">
      <c r="B813" s="249" t="s">
        <v>11934</v>
      </c>
      <c r="C813" s="250" t="s">
        <v>11935</v>
      </c>
      <c r="D813" s="235" t="str">
        <f t="shared" si="12"/>
        <v xml:space="preserve"> 822 Teatro inglés</v>
      </c>
    </row>
    <row r="814" spans="1:4" x14ac:dyDescent="0.2">
      <c r="B814" s="249" t="s">
        <v>11936</v>
      </c>
      <c r="C814" s="250" t="s">
        <v>11937</v>
      </c>
      <c r="D814" s="235" t="str">
        <f t="shared" si="12"/>
        <v xml:space="preserve"> 823 Novelística inglesa</v>
      </c>
    </row>
    <row r="815" spans="1:4" x14ac:dyDescent="0.2">
      <c r="B815" s="249" t="s">
        <v>11938</v>
      </c>
      <c r="C815" s="250" t="s">
        <v>11939</v>
      </c>
      <c r="D815" s="235" t="str">
        <f t="shared" si="12"/>
        <v xml:space="preserve"> 824 Ensayos ingleses</v>
      </c>
    </row>
    <row r="816" spans="1:4" x14ac:dyDescent="0.2">
      <c r="B816" s="249" t="s">
        <v>11940</v>
      </c>
      <c r="C816" s="250" t="s">
        <v>11941</v>
      </c>
      <c r="D816" s="235" t="str">
        <f t="shared" si="12"/>
        <v xml:space="preserve"> 825 Discursos ingleses</v>
      </c>
    </row>
    <row r="817" spans="1:4" x14ac:dyDescent="0.2">
      <c r="B817" s="249" t="s">
        <v>11942</v>
      </c>
      <c r="C817" s="250" t="s">
        <v>11943</v>
      </c>
      <c r="D817" s="235" t="str">
        <f t="shared" si="12"/>
        <v xml:space="preserve"> 826 Cartas inglesas</v>
      </c>
    </row>
    <row r="818" spans="1:4" x14ac:dyDescent="0.2">
      <c r="B818" s="249" t="s">
        <v>11944</v>
      </c>
      <c r="C818" s="250" t="s">
        <v>11945</v>
      </c>
      <c r="D818" s="235" t="str">
        <f t="shared" si="12"/>
        <v xml:space="preserve"> 827 Humor y sátira ingleses</v>
      </c>
    </row>
    <row r="819" spans="1:4" x14ac:dyDescent="0.2">
      <c r="B819" s="249" t="s">
        <v>11946</v>
      </c>
      <c r="C819" s="250" t="s">
        <v>11947</v>
      </c>
      <c r="D819" s="235" t="str">
        <f t="shared" si="12"/>
        <v xml:space="preserve"> 828 Escritos varios ingleses</v>
      </c>
    </row>
    <row r="820" spans="1:4" x14ac:dyDescent="0.2">
      <c r="B820" s="249" t="s">
        <v>11948</v>
      </c>
      <c r="C820" s="250" t="s">
        <v>11949</v>
      </c>
      <c r="D820" s="235" t="str">
        <f t="shared" si="12"/>
        <v xml:space="preserve"> 829 Literatura inglesa antigüa (anglosajona)</v>
      </c>
    </row>
    <row r="821" spans="1:4" x14ac:dyDescent="0.2">
      <c r="A821" s="249" t="s">
        <v>11950</v>
      </c>
      <c r="C821" s="250" t="s">
        <v>11951</v>
      </c>
      <c r="D821" s="235" t="str">
        <f t="shared" si="12"/>
        <v>830  Literatura de las lenguas germánicas</v>
      </c>
    </row>
    <row r="822" spans="1:4" x14ac:dyDescent="0.2">
      <c r="B822" s="249" t="s">
        <v>11952</v>
      </c>
      <c r="C822" s="250" t="s">
        <v>11953</v>
      </c>
      <c r="D822" s="235" t="str">
        <f t="shared" si="12"/>
        <v xml:space="preserve"> 831 Poesía alemana</v>
      </c>
    </row>
    <row r="823" spans="1:4" x14ac:dyDescent="0.2">
      <c r="B823" s="249" t="s">
        <v>11954</v>
      </c>
      <c r="C823" s="250" t="s">
        <v>11955</v>
      </c>
      <c r="D823" s="235" t="str">
        <f t="shared" si="12"/>
        <v xml:space="preserve"> 832 Teatro alemán</v>
      </c>
    </row>
    <row r="824" spans="1:4" x14ac:dyDescent="0.2">
      <c r="B824" s="249" t="s">
        <v>11956</v>
      </c>
      <c r="C824" s="250" t="s">
        <v>11957</v>
      </c>
      <c r="D824" s="235" t="str">
        <f t="shared" si="12"/>
        <v xml:space="preserve"> 833 Novelística alemana</v>
      </c>
    </row>
    <row r="825" spans="1:4" x14ac:dyDescent="0.2">
      <c r="B825" s="249" t="s">
        <v>11958</v>
      </c>
      <c r="C825" s="250" t="s">
        <v>11959</v>
      </c>
      <c r="D825" s="235" t="str">
        <f t="shared" si="12"/>
        <v xml:space="preserve"> 834 Ensayos alemanes</v>
      </c>
    </row>
    <row r="826" spans="1:4" x14ac:dyDescent="0.2">
      <c r="B826" s="249" t="s">
        <v>11960</v>
      </c>
      <c r="C826" s="250" t="s">
        <v>11961</v>
      </c>
      <c r="D826" s="235" t="str">
        <f t="shared" si="12"/>
        <v xml:space="preserve"> 835 Discursos alemanes</v>
      </c>
    </row>
    <row r="827" spans="1:4" x14ac:dyDescent="0.2">
      <c r="B827" s="249" t="s">
        <v>11962</v>
      </c>
      <c r="C827" s="250" t="s">
        <v>11963</v>
      </c>
      <c r="D827" s="235" t="str">
        <f t="shared" si="12"/>
        <v xml:space="preserve"> 836 Cartas alemanas</v>
      </c>
    </row>
    <row r="828" spans="1:4" x14ac:dyDescent="0.2">
      <c r="B828" s="249" t="s">
        <v>11964</v>
      </c>
      <c r="C828" s="250" t="s">
        <v>11965</v>
      </c>
      <c r="D828" s="235" t="str">
        <f t="shared" si="12"/>
        <v xml:space="preserve"> 837 Humor y sátira alemanes</v>
      </c>
    </row>
    <row r="829" spans="1:4" x14ac:dyDescent="0.2">
      <c r="B829" s="249" t="s">
        <v>11966</v>
      </c>
      <c r="C829" s="250" t="s">
        <v>11967</v>
      </c>
      <c r="D829" s="235" t="str">
        <f t="shared" si="12"/>
        <v xml:space="preserve"> 838 Escritos varios alemanes</v>
      </c>
    </row>
    <row r="830" spans="1:4" x14ac:dyDescent="0.2">
      <c r="B830" s="249" t="s">
        <v>11968</v>
      </c>
      <c r="C830" s="250" t="s">
        <v>11969</v>
      </c>
      <c r="D830" s="235" t="str">
        <f t="shared" si="12"/>
        <v xml:space="preserve"> 839 Otras literaturas germánicas</v>
      </c>
    </row>
    <row r="831" spans="1:4" x14ac:dyDescent="0.2">
      <c r="A831" s="249" t="s">
        <v>11970</v>
      </c>
      <c r="C831" s="250" t="s">
        <v>11971</v>
      </c>
      <c r="D831" s="235" t="str">
        <f t="shared" si="12"/>
        <v>840  Literatura de las lenguas romances</v>
      </c>
    </row>
    <row r="832" spans="1:4" x14ac:dyDescent="0.2">
      <c r="B832" s="249" t="s">
        <v>11972</v>
      </c>
      <c r="C832" s="250" t="s">
        <v>11973</v>
      </c>
      <c r="D832" s="235" t="str">
        <f t="shared" si="12"/>
        <v xml:space="preserve"> 841 Poesía francesa</v>
      </c>
    </row>
    <row r="833" spans="1:4" x14ac:dyDescent="0.2">
      <c r="B833" s="249" t="s">
        <v>11974</v>
      </c>
      <c r="C833" s="250" t="s">
        <v>11975</v>
      </c>
      <c r="D833" s="235" t="str">
        <f t="shared" si="12"/>
        <v xml:space="preserve"> 842 Teatro francés</v>
      </c>
    </row>
    <row r="834" spans="1:4" x14ac:dyDescent="0.2">
      <c r="B834" s="249" t="s">
        <v>11976</v>
      </c>
      <c r="C834" s="250" t="s">
        <v>11977</v>
      </c>
      <c r="D834" s="235" t="str">
        <f t="shared" si="12"/>
        <v xml:space="preserve"> 843 Novelística francesa</v>
      </c>
    </row>
    <row r="835" spans="1:4" x14ac:dyDescent="0.2">
      <c r="B835" s="249" t="s">
        <v>11978</v>
      </c>
      <c r="C835" s="250" t="s">
        <v>11979</v>
      </c>
      <c r="D835" s="235" t="str">
        <f t="shared" si="12"/>
        <v xml:space="preserve"> 844 Ensayos franceses</v>
      </c>
    </row>
    <row r="836" spans="1:4" x14ac:dyDescent="0.2">
      <c r="B836" s="249" t="s">
        <v>11980</v>
      </c>
      <c r="C836" s="250" t="s">
        <v>11981</v>
      </c>
      <c r="D836" s="235" t="str">
        <f t="shared" si="12"/>
        <v xml:space="preserve"> 845 Discursos franceses</v>
      </c>
    </row>
    <row r="837" spans="1:4" x14ac:dyDescent="0.2">
      <c r="B837" s="249" t="s">
        <v>11982</v>
      </c>
      <c r="C837" s="250" t="s">
        <v>11983</v>
      </c>
      <c r="D837" s="235" t="str">
        <f t="shared" si="12"/>
        <v xml:space="preserve"> 846 Cartas francesas</v>
      </c>
    </row>
    <row r="838" spans="1:4" x14ac:dyDescent="0.2">
      <c r="B838" s="249" t="s">
        <v>11984</v>
      </c>
      <c r="C838" s="250" t="s">
        <v>11985</v>
      </c>
      <c r="D838" s="235" t="str">
        <f t="shared" ref="D838:D901" si="13">CONCATENATE(A838," ",B838," ","",C838)</f>
        <v xml:space="preserve"> 847 Humor y sátira franceses</v>
      </c>
    </row>
    <row r="839" spans="1:4" x14ac:dyDescent="0.2">
      <c r="B839" s="249" t="s">
        <v>11986</v>
      </c>
      <c r="C839" s="250" t="s">
        <v>11987</v>
      </c>
      <c r="D839" s="235" t="str">
        <f t="shared" si="13"/>
        <v xml:space="preserve"> 848 Escritos varios franceses</v>
      </c>
    </row>
    <row r="840" spans="1:4" x14ac:dyDescent="0.2">
      <c r="B840" s="249" t="s">
        <v>11988</v>
      </c>
      <c r="C840" s="250" t="s">
        <v>11989</v>
      </c>
      <c r="D840" s="235" t="str">
        <f t="shared" si="13"/>
        <v xml:space="preserve"> 849 Literaturas provenzal y catalana</v>
      </c>
    </row>
    <row r="841" spans="1:4" x14ac:dyDescent="0.2">
      <c r="A841" s="249" t="s">
        <v>11990</v>
      </c>
      <c r="C841" s="250" t="s">
        <v>11991</v>
      </c>
      <c r="D841" s="235" t="str">
        <f t="shared" si="13"/>
        <v>850  Literaturas italiana, rumana, retorromana</v>
      </c>
    </row>
    <row r="842" spans="1:4" x14ac:dyDescent="0.2">
      <c r="B842" s="249" t="s">
        <v>11992</v>
      </c>
      <c r="C842" s="250" t="s">
        <v>11993</v>
      </c>
      <c r="D842" s="235" t="str">
        <f t="shared" si="13"/>
        <v xml:space="preserve"> 851 Poesía italiana</v>
      </c>
    </row>
    <row r="843" spans="1:4" x14ac:dyDescent="0.2">
      <c r="B843" s="249" t="s">
        <v>11994</v>
      </c>
      <c r="C843" s="250" t="s">
        <v>11995</v>
      </c>
      <c r="D843" s="235" t="str">
        <f t="shared" si="13"/>
        <v xml:space="preserve"> 852 Teatro italiano</v>
      </c>
    </row>
    <row r="844" spans="1:4" x14ac:dyDescent="0.2">
      <c r="B844" s="249" t="s">
        <v>11996</v>
      </c>
      <c r="C844" s="250" t="s">
        <v>11997</v>
      </c>
      <c r="D844" s="235" t="str">
        <f t="shared" si="13"/>
        <v xml:space="preserve"> 853 Novelística italiana</v>
      </c>
    </row>
    <row r="845" spans="1:4" x14ac:dyDescent="0.2">
      <c r="B845" s="249" t="s">
        <v>11998</v>
      </c>
      <c r="C845" s="250" t="s">
        <v>11999</v>
      </c>
      <c r="D845" s="235" t="str">
        <f t="shared" si="13"/>
        <v xml:space="preserve"> 854 Ensayos italianos</v>
      </c>
    </row>
    <row r="846" spans="1:4" x14ac:dyDescent="0.2">
      <c r="B846" s="249" t="s">
        <v>12000</v>
      </c>
      <c r="C846" s="250" t="s">
        <v>12001</v>
      </c>
      <c r="D846" s="235" t="str">
        <f t="shared" si="13"/>
        <v xml:space="preserve"> 855 Discursos italianos</v>
      </c>
    </row>
    <row r="847" spans="1:4" x14ac:dyDescent="0.2">
      <c r="B847" s="249" t="s">
        <v>12002</v>
      </c>
      <c r="C847" s="250" t="s">
        <v>12003</v>
      </c>
      <c r="D847" s="235" t="str">
        <f t="shared" si="13"/>
        <v xml:space="preserve"> 856 Cartas italianas</v>
      </c>
    </row>
    <row r="848" spans="1:4" x14ac:dyDescent="0.2">
      <c r="B848" s="249" t="s">
        <v>12004</v>
      </c>
      <c r="C848" s="250" t="s">
        <v>12005</v>
      </c>
      <c r="D848" s="235" t="str">
        <f t="shared" si="13"/>
        <v xml:space="preserve"> 857 Humor y sátira italianos</v>
      </c>
    </row>
    <row r="849" spans="1:4" x14ac:dyDescent="0.2">
      <c r="B849" s="249" t="s">
        <v>12006</v>
      </c>
      <c r="C849" s="250" t="s">
        <v>12007</v>
      </c>
      <c r="D849" s="235" t="str">
        <f t="shared" si="13"/>
        <v xml:space="preserve"> 858 Escritos varios italianos</v>
      </c>
    </row>
    <row r="850" spans="1:4" x14ac:dyDescent="0.2">
      <c r="B850" s="249" t="s">
        <v>12008</v>
      </c>
      <c r="C850" s="250" t="s">
        <v>12009</v>
      </c>
      <c r="D850" s="235" t="str">
        <f t="shared" si="13"/>
        <v xml:space="preserve"> 859 Literatura portuguesa</v>
      </c>
    </row>
    <row r="851" spans="1:4" x14ac:dyDescent="0.2">
      <c r="A851" s="249" t="s">
        <v>12010</v>
      </c>
      <c r="C851" s="250" t="s">
        <v>12011</v>
      </c>
      <c r="D851" s="235" t="str">
        <f t="shared" si="13"/>
        <v>860  Literatura española y portuguesa</v>
      </c>
    </row>
    <row r="852" spans="1:4" x14ac:dyDescent="0.2">
      <c r="B852" s="249" t="s">
        <v>12012</v>
      </c>
      <c r="C852" s="250" t="s">
        <v>12013</v>
      </c>
      <c r="D852" s="235" t="str">
        <f t="shared" si="13"/>
        <v xml:space="preserve"> 861 Poesía española</v>
      </c>
    </row>
    <row r="853" spans="1:4" x14ac:dyDescent="0.2">
      <c r="B853" s="249" t="s">
        <v>12014</v>
      </c>
      <c r="C853" s="250" t="s">
        <v>12015</v>
      </c>
      <c r="D853" s="235" t="str">
        <f t="shared" si="13"/>
        <v xml:space="preserve"> 862 Teatro español</v>
      </c>
    </row>
    <row r="854" spans="1:4" x14ac:dyDescent="0.2">
      <c r="B854" s="249" t="s">
        <v>12016</v>
      </c>
      <c r="C854" s="250" t="s">
        <v>12017</v>
      </c>
      <c r="D854" s="235" t="str">
        <f t="shared" si="13"/>
        <v xml:space="preserve"> 863 Novelística española</v>
      </c>
    </row>
    <row r="855" spans="1:4" x14ac:dyDescent="0.2">
      <c r="B855" s="249" t="s">
        <v>12018</v>
      </c>
      <c r="C855" s="250" t="s">
        <v>12019</v>
      </c>
      <c r="D855" s="235" t="str">
        <f t="shared" si="13"/>
        <v xml:space="preserve"> 864 Ensayos españoles</v>
      </c>
    </row>
    <row r="856" spans="1:4" x14ac:dyDescent="0.2">
      <c r="B856" s="249" t="s">
        <v>12020</v>
      </c>
      <c r="C856" s="250" t="s">
        <v>12021</v>
      </c>
      <c r="D856" s="235" t="str">
        <f t="shared" si="13"/>
        <v xml:space="preserve"> 865 Discursos españoles</v>
      </c>
    </row>
    <row r="857" spans="1:4" x14ac:dyDescent="0.2">
      <c r="B857" s="249" t="s">
        <v>12022</v>
      </c>
      <c r="C857" s="250" t="s">
        <v>12023</v>
      </c>
      <c r="D857" s="235" t="str">
        <f t="shared" si="13"/>
        <v xml:space="preserve"> 866 Cartas españolas</v>
      </c>
    </row>
    <row r="858" spans="1:4" x14ac:dyDescent="0.2">
      <c r="B858" s="249" t="s">
        <v>12024</v>
      </c>
      <c r="C858" s="250" t="s">
        <v>12025</v>
      </c>
      <c r="D858" s="235" t="str">
        <f t="shared" si="13"/>
        <v xml:space="preserve"> 867 Humor y sátira españoles</v>
      </c>
    </row>
    <row r="859" spans="1:4" x14ac:dyDescent="0.2">
      <c r="B859" s="249" t="s">
        <v>12026</v>
      </c>
      <c r="C859" s="250" t="s">
        <v>12027</v>
      </c>
      <c r="D859" s="235" t="str">
        <f t="shared" si="13"/>
        <v xml:space="preserve"> 868 Escritos varios españoles</v>
      </c>
    </row>
    <row r="860" spans="1:4" x14ac:dyDescent="0.2">
      <c r="B860" s="249" t="s">
        <v>12028</v>
      </c>
      <c r="C860" s="250" t="s">
        <v>12009</v>
      </c>
      <c r="D860" s="235" t="str">
        <f t="shared" si="13"/>
        <v xml:space="preserve"> 869 Literatura portuguesa</v>
      </c>
    </row>
    <row r="861" spans="1:4" x14ac:dyDescent="0.2">
      <c r="A861" s="249" t="s">
        <v>12029</v>
      </c>
      <c r="C861" s="250" t="s">
        <v>12030</v>
      </c>
      <c r="D861" s="235" t="str">
        <f t="shared" si="13"/>
        <v>870  Literaturas itálicas. Literatura latina</v>
      </c>
    </row>
    <row r="862" spans="1:4" x14ac:dyDescent="0.2">
      <c r="B862" s="249" t="s">
        <v>12031</v>
      </c>
      <c r="C862" s="250" t="s">
        <v>12032</v>
      </c>
      <c r="D862" s="235" t="str">
        <f t="shared" si="13"/>
        <v xml:space="preserve"> 871 Poesía latina</v>
      </c>
    </row>
    <row r="863" spans="1:4" x14ac:dyDescent="0.2">
      <c r="B863" s="249" t="s">
        <v>12033</v>
      </c>
      <c r="C863" s="250" t="s">
        <v>12034</v>
      </c>
      <c r="D863" s="235" t="str">
        <f t="shared" si="13"/>
        <v xml:space="preserve"> 872 Poesía y teatro dramáticos latinos</v>
      </c>
    </row>
    <row r="864" spans="1:4" x14ac:dyDescent="0.2">
      <c r="B864" s="249" t="s">
        <v>12035</v>
      </c>
      <c r="C864" s="250" t="s">
        <v>12036</v>
      </c>
      <c r="D864" s="235" t="str">
        <f t="shared" si="13"/>
        <v xml:space="preserve"> 873 Poesía y novelística épicas latinas</v>
      </c>
    </row>
    <row r="865" spans="1:4" x14ac:dyDescent="0.2">
      <c r="B865" s="249" t="s">
        <v>12037</v>
      </c>
      <c r="C865" s="250" t="s">
        <v>12038</v>
      </c>
      <c r="D865" s="235" t="str">
        <f t="shared" si="13"/>
        <v xml:space="preserve"> 874 Poesía lírica latina</v>
      </c>
    </row>
    <row r="866" spans="1:4" x14ac:dyDescent="0.2">
      <c r="B866" s="249" t="s">
        <v>12039</v>
      </c>
      <c r="C866" s="250" t="s">
        <v>12040</v>
      </c>
      <c r="D866" s="235" t="str">
        <f t="shared" si="13"/>
        <v xml:space="preserve"> 875 Discursos latinos</v>
      </c>
    </row>
    <row r="867" spans="1:4" x14ac:dyDescent="0.2">
      <c r="B867" s="249" t="s">
        <v>12041</v>
      </c>
      <c r="C867" s="250" t="s">
        <v>12042</v>
      </c>
      <c r="D867" s="235" t="str">
        <f t="shared" si="13"/>
        <v xml:space="preserve"> 876 Cartas latinas</v>
      </c>
    </row>
    <row r="868" spans="1:4" x14ac:dyDescent="0.2">
      <c r="B868" s="249" t="s">
        <v>12043</v>
      </c>
      <c r="C868" s="250" t="s">
        <v>12044</v>
      </c>
      <c r="D868" s="235" t="str">
        <f t="shared" si="13"/>
        <v xml:space="preserve"> 877 Humor y sátira latinos</v>
      </c>
    </row>
    <row r="869" spans="1:4" x14ac:dyDescent="0.2">
      <c r="B869" s="249" t="s">
        <v>12045</v>
      </c>
      <c r="C869" s="250" t="s">
        <v>12046</v>
      </c>
      <c r="D869" s="235" t="str">
        <f t="shared" si="13"/>
        <v xml:space="preserve"> 878 Escritos varios latinos</v>
      </c>
    </row>
    <row r="870" spans="1:4" x14ac:dyDescent="0.2">
      <c r="B870" s="249" t="s">
        <v>12047</v>
      </c>
      <c r="C870" s="250" t="s">
        <v>12048</v>
      </c>
      <c r="D870" s="235" t="str">
        <f t="shared" si="13"/>
        <v xml:space="preserve"> 879 Literaturas de otras lenguas itálicas</v>
      </c>
    </row>
    <row r="871" spans="1:4" x14ac:dyDescent="0.2">
      <c r="A871" s="249" t="s">
        <v>12049</v>
      </c>
      <c r="C871" s="250" t="s">
        <v>12050</v>
      </c>
      <c r="D871" s="235" t="str">
        <f t="shared" si="13"/>
        <v>880  Literaturas helénicas. Literatura griega clásica</v>
      </c>
    </row>
    <row r="872" spans="1:4" x14ac:dyDescent="0.2">
      <c r="B872" s="249" t="s">
        <v>12051</v>
      </c>
      <c r="C872" s="250" t="s">
        <v>12052</v>
      </c>
      <c r="D872" s="235" t="str">
        <f t="shared" si="13"/>
        <v xml:space="preserve"> 881 Poesía griega clásica</v>
      </c>
    </row>
    <row r="873" spans="1:4" x14ac:dyDescent="0.2">
      <c r="B873" s="249" t="s">
        <v>12053</v>
      </c>
      <c r="C873" s="250" t="s">
        <v>12054</v>
      </c>
      <c r="D873" s="235" t="str">
        <f t="shared" si="13"/>
        <v xml:space="preserve"> 882 Poesía y teatro dramáticos griegos clásicos</v>
      </c>
    </row>
    <row r="874" spans="1:4" x14ac:dyDescent="0.2">
      <c r="B874" s="249" t="s">
        <v>12055</v>
      </c>
      <c r="C874" s="250" t="s">
        <v>12056</v>
      </c>
      <c r="D874" s="235" t="str">
        <f t="shared" si="13"/>
        <v xml:space="preserve"> 883 Poesía y novelística épicas griegas clásicas</v>
      </c>
    </row>
    <row r="875" spans="1:4" x14ac:dyDescent="0.2">
      <c r="B875" s="249" t="s">
        <v>12057</v>
      </c>
      <c r="C875" s="250" t="s">
        <v>12058</v>
      </c>
      <c r="D875" s="235" t="str">
        <f t="shared" si="13"/>
        <v xml:space="preserve"> 884 Poesía lírica griega clásica</v>
      </c>
    </row>
    <row r="876" spans="1:4" x14ac:dyDescent="0.2">
      <c r="B876" s="249" t="s">
        <v>12059</v>
      </c>
      <c r="C876" s="250" t="s">
        <v>12060</v>
      </c>
      <c r="D876" s="235" t="str">
        <f t="shared" si="13"/>
        <v xml:space="preserve"> 885 Discursos griegos clásicos</v>
      </c>
    </row>
    <row r="877" spans="1:4" x14ac:dyDescent="0.2">
      <c r="B877" s="249" t="s">
        <v>12061</v>
      </c>
      <c r="C877" s="250" t="s">
        <v>12062</v>
      </c>
      <c r="D877" s="235" t="str">
        <f t="shared" si="13"/>
        <v xml:space="preserve"> 886 Cartas griegas clásicas</v>
      </c>
    </row>
    <row r="878" spans="1:4" x14ac:dyDescent="0.2">
      <c r="B878" s="249" t="s">
        <v>12063</v>
      </c>
      <c r="C878" s="250" t="s">
        <v>12064</v>
      </c>
      <c r="D878" s="235" t="str">
        <f t="shared" si="13"/>
        <v xml:space="preserve"> 887 Humor y sátira griegos clásicos</v>
      </c>
    </row>
    <row r="879" spans="1:4" x14ac:dyDescent="0.2">
      <c r="B879" s="249" t="s">
        <v>12065</v>
      </c>
      <c r="C879" s="250" t="s">
        <v>12066</v>
      </c>
      <c r="D879" s="235" t="str">
        <f t="shared" si="13"/>
        <v xml:space="preserve"> 888 Escritos varios griegos clásicos</v>
      </c>
    </row>
    <row r="880" spans="1:4" x14ac:dyDescent="0.2">
      <c r="B880" s="249" t="s">
        <v>12067</v>
      </c>
      <c r="C880" s="250" t="s">
        <v>12068</v>
      </c>
      <c r="D880" s="235" t="str">
        <f t="shared" si="13"/>
        <v xml:space="preserve"> 889 Literatura griega moderna</v>
      </c>
    </row>
    <row r="881" spans="1:4" x14ac:dyDescent="0.2">
      <c r="A881" s="249" t="s">
        <v>12069</v>
      </c>
      <c r="C881" s="250" t="s">
        <v>12070</v>
      </c>
      <c r="D881" s="235" t="str">
        <f t="shared" si="13"/>
        <v>890  Literaturas de otras lenguas</v>
      </c>
    </row>
    <row r="882" spans="1:4" x14ac:dyDescent="0.2">
      <c r="B882" s="249" t="s">
        <v>12071</v>
      </c>
      <c r="C882" s="250" t="s">
        <v>12072</v>
      </c>
      <c r="D882" s="235" t="str">
        <f t="shared" si="13"/>
        <v xml:space="preserve"> 891 Indoeuropeas, orientales y célticas</v>
      </c>
    </row>
    <row r="883" spans="1:4" x14ac:dyDescent="0.2">
      <c r="B883" s="249" t="s">
        <v>12073</v>
      </c>
      <c r="C883" s="250" t="s">
        <v>12074</v>
      </c>
      <c r="D883" s="235" t="str">
        <f t="shared" si="13"/>
        <v xml:space="preserve"> 892 Afroasiáticas. Semíticas</v>
      </c>
    </row>
    <row r="884" spans="1:4" x14ac:dyDescent="0.2">
      <c r="B884" s="249" t="s">
        <v>12075</v>
      </c>
      <c r="C884" s="250" t="s">
        <v>12076</v>
      </c>
      <c r="D884" s="235" t="str">
        <f t="shared" si="13"/>
        <v xml:space="preserve"> 893 Afroasiáticas no semíticas</v>
      </c>
    </row>
    <row r="885" spans="1:4" x14ac:dyDescent="0.2">
      <c r="B885" s="249" t="s">
        <v>12077</v>
      </c>
      <c r="C885" s="250" t="s">
        <v>12078</v>
      </c>
      <c r="D885" s="235" t="str">
        <f t="shared" si="13"/>
        <v xml:space="preserve"> 894 Altaicas, urálicas, hiperbóleas, dravídicas</v>
      </c>
    </row>
    <row r="886" spans="1:4" x14ac:dyDescent="0.2">
      <c r="B886" s="249" t="s">
        <v>12079</v>
      </c>
      <c r="C886" s="250" t="s">
        <v>12080</v>
      </c>
      <c r="D886" s="235" t="str">
        <f t="shared" si="13"/>
        <v xml:space="preserve"> 895 Del Asia oriental y sudoriental</v>
      </c>
    </row>
    <row r="887" spans="1:4" x14ac:dyDescent="0.2">
      <c r="B887" s="249" t="s">
        <v>12081</v>
      </c>
      <c r="C887" s="250" t="s">
        <v>12082</v>
      </c>
      <c r="D887" s="235" t="str">
        <f t="shared" si="13"/>
        <v xml:space="preserve"> 896 Africanas</v>
      </c>
    </row>
    <row r="888" spans="1:4" x14ac:dyDescent="0.2">
      <c r="B888" s="249" t="s">
        <v>12083</v>
      </c>
      <c r="C888" s="250" t="s">
        <v>12084</v>
      </c>
      <c r="D888" s="235" t="str">
        <f t="shared" si="13"/>
        <v xml:space="preserve"> 897 Nativas norteamericanas</v>
      </c>
    </row>
    <row r="889" spans="1:4" x14ac:dyDescent="0.2">
      <c r="B889" s="249" t="s">
        <v>12085</v>
      </c>
      <c r="C889" s="250" t="s">
        <v>12086</v>
      </c>
      <c r="D889" s="235" t="str">
        <f t="shared" si="13"/>
        <v xml:space="preserve"> 898 Nativas sudamericanas</v>
      </c>
    </row>
    <row r="890" spans="1:4" x14ac:dyDescent="0.2">
      <c r="B890" s="249" t="s">
        <v>12087</v>
      </c>
      <c r="C890" s="250" t="s">
        <v>12088</v>
      </c>
      <c r="D890" s="235" t="str">
        <f t="shared" si="13"/>
        <v xml:space="preserve"> 899 Austronesias y otras</v>
      </c>
    </row>
    <row r="891" spans="1:4" x14ac:dyDescent="0.2">
      <c r="A891" s="249" t="s">
        <v>10514</v>
      </c>
      <c r="C891" s="247" t="s">
        <v>12089</v>
      </c>
      <c r="D891" s="235" t="str">
        <f t="shared" si="13"/>
        <v>900  Geografía e historia</v>
      </c>
    </row>
    <row r="892" spans="1:4" x14ac:dyDescent="0.2">
      <c r="B892" s="249" t="s">
        <v>12090</v>
      </c>
      <c r="C892" s="247" t="s">
        <v>11207</v>
      </c>
      <c r="D892" s="235" t="str">
        <f t="shared" si="13"/>
        <v xml:space="preserve"> 901 Filosofía y teoría</v>
      </c>
    </row>
    <row r="893" spans="1:4" x14ac:dyDescent="0.2">
      <c r="B893" s="249" t="s">
        <v>12091</v>
      </c>
      <c r="C893" s="247" t="s">
        <v>10678</v>
      </c>
      <c r="D893" s="235" t="str">
        <f t="shared" si="13"/>
        <v xml:space="preserve"> 902 Miscelánea</v>
      </c>
    </row>
    <row r="894" spans="1:4" x14ac:dyDescent="0.2">
      <c r="B894" s="249" t="s">
        <v>12092</v>
      </c>
      <c r="C894" s="247" t="s">
        <v>10680</v>
      </c>
      <c r="D894" s="235" t="str">
        <f t="shared" si="13"/>
        <v xml:space="preserve"> 903 Diccionarios y enciclopedias</v>
      </c>
    </row>
    <row r="895" spans="1:4" x14ac:dyDescent="0.2">
      <c r="B895" s="249" t="s">
        <v>12093</v>
      </c>
      <c r="C895" s="247" t="s">
        <v>12094</v>
      </c>
      <c r="D895" s="235" t="str">
        <f t="shared" si="13"/>
        <v xml:space="preserve"> 904 Relatos colectivos de acontecimientos</v>
      </c>
    </row>
    <row r="896" spans="1:4" x14ac:dyDescent="0.2">
      <c r="B896" s="249" t="s">
        <v>12095</v>
      </c>
      <c r="C896" s="247" t="s">
        <v>10683</v>
      </c>
      <c r="D896" s="235" t="str">
        <f t="shared" si="13"/>
        <v xml:space="preserve"> 905 Publicaciones seriadas</v>
      </c>
    </row>
    <row r="897" spans="1:4" x14ac:dyDescent="0.2">
      <c r="B897" s="249" t="s">
        <v>12096</v>
      </c>
      <c r="C897" s="247" t="s">
        <v>10685</v>
      </c>
      <c r="D897" s="235" t="str">
        <f t="shared" si="13"/>
        <v xml:space="preserve"> 906 Organizaciones y gerencia</v>
      </c>
    </row>
    <row r="898" spans="1:4" x14ac:dyDescent="0.2">
      <c r="B898" s="249" t="s">
        <v>12097</v>
      </c>
      <c r="C898" s="247" t="s">
        <v>10687</v>
      </c>
      <c r="D898" s="235" t="str">
        <f t="shared" si="13"/>
        <v xml:space="preserve"> 907 Educación, investigación, temas relacionados</v>
      </c>
    </row>
    <row r="899" spans="1:4" x14ac:dyDescent="0.2">
      <c r="B899" s="249" t="s">
        <v>12098</v>
      </c>
      <c r="C899" s="247" t="s">
        <v>10689</v>
      </c>
      <c r="D899" s="235" t="str">
        <f t="shared" si="13"/>
        <v xml:space="preserve"> 908 Tratamiento de clases de personas</v>
      </c>
    </row>
    <row r="900" spans="1:4" x14ac:dyDescent="0.2">
      <c r="B900" s="249" t="s">
        <v>12099</v>
      </c>
      <c r="C900" s="247" t="s">
        <v>12100</v>
      </c>
      <c r="D900" s="235" t="str">
        <f t="shared" si="13"/>
        <v xml:space="preserve"> 909 Historia universal</v>
      </c>
    </row>
    <row r="901" spans="1:4" x14ac:dyDescent="0.2">
      <c r="A901" s="249" t="s">
        <v>12101</v>
      </c>
      <c r="C901" s="247" t="s">
        <v>12102</v>
      </c>
      <c r="D901" s="235" t="str">
        <f t="shared" si="13"/>
        <v>910  Geografía y viajes</v>
      </c>
    </row>
    <row r="902" spans="1:4" x14ac:dyDescent="0.2">
      <c r="B902" s="249" t="s">
        <v>12103</v>
      </c>
      <c r="C902" s="247" t="s">
        <v>12104</v>
      </c>
      <c r="D902" s="235" t="str">
        <f t="shared" ref="D902:D965" si="14">CONCATENATE(A902," ",B902," ","",C902)</f>
        <v xml:space="preserve"> 911 Geografía histórica</v>
      </c>
    </row>
    <row r="903" spans="1:4" x14ac:dyDescent="0.2">
      <c r="B903" s="249" t="s">
        <v>12105</v>
      </c>
      <c r="C903" s="247" t="s">
        <v>12106</v>
      </c>
      <c r="D903" s="235" t="str">
        <f t="shared" si="14"/>
        <v xml:space="preserve"> 912 Representaciones gráficas</v>
      </c>
    </row>
    <row r="904" spans="1:4" x14ac:dyDescent="0.2">
      <c r="B904" s="249" t="s">
        <v>12107</v>
      </c>
      <c r="C904" s="247" t="s">
        <v>12108</v>
      </c>
      <c r="D904" s="235" t="str">
        <f t="shared" si="14"/>
        <v xml:space="preserve"> 913 Geografía de y viajes en el mundo antiguo</v>
      </c>
    </row>
    <row r="905" spans="1:4" x14ac:dyDescent="0.2">
      <c r="B905" s="249" t="s">
        <v>12109</v>
      </c>
      <c r="C905" s="247" t="s">
        <v>12110</v>
      </c>
      <c r="D905" s="235" t="str">
        <f t="shared" si="14"/>
        <v xml:space="preserve"> 914 Geografía de y viajes en Europa</v>
      </c>
    </row>
    <row r="906" spans="1:4" x14ac:dyDescent="0.2">
      <c r="B906" s="249" t="s">
        <v>12111</v>
      </c>
      <c r="C906" s="247" t="s">
        <v>12112</v>
      </c>
      <c r="D906" s="235" t="str">
        <f t="shared" si="14"/>
        <v xml:space="preserve"> 915 Geografía de y viajes en Asia</v>
      </c>
    </row>
    <row r="907" spans="1:4" x14ac:dyDescent="0.2">
      <c r="B907" s="249" t="s">
        <v>12113</v>
      </c>
      <c r="C907" s="247" t="s">
        <v>12114</v>
      </c>
      <c r="D907" s="235" t="str">
        <f t="shared" si="14"/>
        <v xml:space="preserve"> 916 Geografía de y viajes en África</v>
      </c>
    </row>
    <row r="908" spans="1:4" x14ac:dyDescent="0.2">
      <c r="B908" s="249" t="s">
        <v>12115</v>
      </c>
      <c r="C908" s="247" t="s">
        <v>12116</v>
      </c>
      <c r="D908" s="235" t="str">
        <f t="shared" si="14"/>
        <v xml:space="preserve"> 917 Geografía de y viajes en América del Norte</v>
      </c>
    </row>
    <row r="909" spans="1:4" x14ac:dyDescent="0.2">
      <c r="B909" s="249" t="s">
        <v>12117</v>
      </c>
      <c r="C909" s="247" t="s">
        <v>12118</v>
      </c>
      <c r="D909" s="235" t="str">
        <f t="shared" si="14"/>
        <v xml:space="preserve"> 918 Geografía de y viajes en América del Sur</v>
      </c>
    </row>
    <row r="910" spans="1:4" x14ac:dyDescent="0.2">
      <c r="B910" s="249" t="s">
        <v>12119</v>
      </c>
      <c r="C910" s="247" t="s">
        <v>12120</v>
      </c>
      <c r="D910" s="235" t="str">
        <f t="shared" si="14"/>
        <v xml:space="preserve"> 919 Geografía de y viajes en otras áreas</v>
      </c>
    </row>
    <row r="911" spans="1:4" x14ac:dyDescent="0.2">
      <c r="A911" s="249" t="s">
        <v>12121</v>
      </c>
      <c r="C911" s="247" t="s">
        <v>12122</v>
      </c>
      <c r="D911" s="235" t="str">
        <f t="shared" si="14"/>
        <v>920  Biografía, genealogía, insignias</v>
      </c>
    </row>
    <row r="912" spans="1:4" x14ac:dyDescent="0.2">
      <c r="B912" s="249" t="s">
        <v>12123</v>
      </c>
      <c r="D912" s="235" t="str">
        <f t="shared" si="14"/>
        <v xml:space="preserve"> 921 </v>
      </c>
    </row>
    <row r="913" spans="1:4" x14ac:dyDescent="0.2">
      <c r="B913" s="249" t="s">
        <v>12124</v>
      </c>
      <c r="D913" s="235" t="str">
        <f t="shared" si="14"/>
        <v xml:space="preserve"> 922 </v>
      </c>
    </row>
    <row r="914" spans="1:4" x14ac:dyDescent="0.2">
      <c r="B914" s="249" t="s">
        <v>12125</v>
      </c>
      <c r="D914" s="235" t="str">
        <f t="shared" si="14"/>
        <v xml:space="preserve"> 923 </v>
      </c>
    </row>
    <row r="915" spans="1:4" x14ac:dyDescent="0.2">
      <c r="B915" s="249" t="s">
        <v>12126</v>
      </c>
      <c r="D915" s="235" t="str">
        <f t="shared" si="14"/>
        <v xml:space="preserve"> 924 </v>
      </c>
    </row>
    <row r="916" spans="1:4" x14ac:dyDescent="0.2">
      <c r="B916" s="249" t="s">
        <v>12127</v>
      </c>
      <c r="D916" s="235" t="str">
        <f t="shared" si="14"/>
        <v xml:space="preserve"> 925 </v>
      </c>
    </row>
    <row r="917" spans="1:4" x14ac:dyDescent="0.2">
      <c r="B917" s="249" t="s">
        <v>12128</v>
      </c>
      <c r="D917" s="235" t="str">
        <f t="shared" si="14"/>
        <v xml:space="preserve"> 926 </v>
      </c>
    </row>
    <row r="918" spans="1:4" x14ac:dyDescent="0.2">
      <c r="B918" s="249" t="s">
        <v>12129</v>
      </c>
      <c r="D918" s="235" t="str">
        <f t="shared" si="14"/>
        <v xml:space="preserve"> 927 </v>
      </c>
    </row>
    <row r="919" spans="1:4" x14ac:dyDescent="0.2">
      <c r="B919" s="249" t="s">
        <v>12130</v>
      </c>
      <c r="D919" s="235" t="str">
        <f t="shared" si="14"/>
        <v xml:space="preserve"> 928 </v>
      </c>
    </row>
    <row r="920" spans="1:4" x14ac:dyDescent="0.2">
      <c r="B920" s="249" t="s">
        <v>12131</v>
      </c>
      <c r="C920" s="247" t="s">
        <v>12132</v>
      </c>
      <c r="D920" s="235" t="str">
        <f t="shared" si="14"/>
        <v xml:space="preserve"> 929 Biografía, nombres, insignias</v>
      </c>
    </row>
    <row r="921" spans="1:4" x14ac:dyDescent="0.2">
      <c r="A921" s="249" t="s">
        <v>12133</v>
      </c>
      <c r="C921" s="247" t="s">
        <v>12134</v>
      </c>
      <c r="D921" s="235" t="str">
        <f t="shared" si="14"/>
        <v>930  Historia del mundo antiguo hasta ca. 499</v>
      </c>
    </row>
    <row r="922" spans="1:4" x14ac:dyDescent="0.2">
      <c r="B922" s="249" t="s">
        <v>12135</v>
      </c>
      <c r="C922" s="247" t="s">
        <v>12136</v>
      </c>
      <c r="D922" s="235" t="str">
        <f t="shared" si="14"/>
        <v xml:space="preserve"> 931 China hasta 420</v>
      </c>
    </row>
    <row r="923" spans="1:4" x14ac:dyDescent="0.2">
      <c r="B923" s="249" t="s">
        <v>12137</v>
      </c>
      <c r="C923" s="247" t="s">
        <v>12138</v>
      </c>
      <c r="D923" s="235" t="str">
        <f t="shared" si="14"/>
        <v xml:space="preserve"> 932 Egipto hasta 640</v>
      </c>
    </row>
    <row r="924" spans="1:4" x14ac:dyDescent="0.2">
      <c r="B924" s="249" t="s">
        <v>12139</v>
      </c>
      <c r="C924" s="247" t="s">
        <v>12140</v>
      </c>
      <c r="D924" s="235" t="str">
        <f t="shared" si="14"/>
        <v xml:space="preserve"> 933 Palestina hasta 70</v>
      </c>
    </row>
    <row r="925" spans="1:4" x14ac:dyDescent="0.2">
      <c r="B925" s="249" t="s">
        <v>12141</v>
      </c>
      <c r="C925" s="247" t="s">
        <v>12142</v>
      </c>
      <c r="D925" s="235" t="str">
        <f t="shared" si="14"/>
        <v xml:space="preserve"> 934 India hasta 647</v>
      </c>
    </row>
    <row r="926" spans="1:4" x14ac:dyDescent="0.2">
      <c r="B926" s="249" t="s">
        <v>12143</v>
      </c>
      <c r="C926" s="247" t="s">
        <v>12144</v>
      </c>
      <c r="D926" s="235" t="str">
        <f t="shared" si="14"/>
        <v xml:space="preserve"> 935 Mesopotamia y Meseta Iraní hasta 637</v>
      </c>
    </row>
    <row r="927" spans="1:4" x14ac:dyDescent="0.2">
      <c r="B927" s="249" t="s">
        <v>12145</v>
      </c>
      <c r="C927" s="247" t="s">
        <v>12146</v>
      </c>
      <c r="D927" s="235" t="str">
        <f t="shared" si="14"/>
        <v xml:space="preserve"> 936 Europa al norte y al occidente de Italia hasta ca. 499</v>
      </c>
    </row>
    <row r="928" spans="1:4" x14ac:dyDescent="0.2">
      <c r="B928" s="249" t="s">
        <v>12147</v>
      </c>
      <c r="C928" s="247" t="s">
        <v>12148</v>
      </c>
      <c r="D928" s="235" t="str">
        <f t="shared" si="14"/>
        <v xml:space="preserve"> 937 Italia y territorios adyacentes hasta 476</v>
      </c>
    </row>
    <row r="929" spans="1:4" x14ac:dyDescent="0.2">
      <c r="B929" s="249" t="s">
        <v>12149</v>
      </c>
      <c r="C929" s="247" t="s">
        <v>12150</v>
      </c>
      <c r="D929" s="235" t="str">
        <f t="shared" si="14"/>
        <v xml:space="preserve"> 938 Grecia hasta 323</v>
      </c>
    </row>
    <row r="930" spans="1:4" x14ac:dyDescent="0.2">
      <c r="B930" s="249" t="s">
        <v>12151</v>
      </c>
      <c r="C930" s="247" t="s">
        <v>12152</v>
      </c>
      <c r="D930" s="235" t="str">
        <f t="shared" si="14"/>
        <v xml:space="preserve"> 939 Otras partes del mundo antiguo hasta 640</v>
      </c>
    </row>
    <row r="931" spans="1:4" x14ac:dyDescent="0.2">
      <c r="A931" s="249" t="s">
        <v>12153</v>
      </c>
      <c r="C931" s="247" t="s">
        <v>12154</v>
      </c>
      <c r="D931" s="235" t="str">
        <f t="shared" si="14"/>
        <v>940  Historia general de Europa</v>
      </c>
    </row>
    <row r="932" spans="1:4" x14ac:dyDescent="0.2">
      <c r="B932" s="249" t="s">
        <v>12155</v>
      </c>
      <c r="C932" s="247" t="s">
        <v>12156</v>
      </c>
      <c r="D932" s="235" t="str">
        <f t="shared" si="14"/>
        <v xml:space="preserve"> 941 Islas Británicas</v>
      </c>
    </row>
    <row r="933" spans="1:4" x14ac:dyDescent="0.2">
      <c r="B933" s="249" t="s">
        <v>12157</v>
      </c>
      <c r="C933" s="247" t="s">
        <v>12158</v>
      </c>
      <c r="D933" s="235" t="str">
        <f t="shared" si="14"/>
        <v xml:space="preserve"> 942 Inglaterra y Gales</v>
      </c>
    </row>
    <row r="934" spans="1:4" x14ac:dyDescent="0.2">
      <c r="B934" s="249" t="s">
        <v>12159</v>
      </c>
      <c r="C934" s="250" t="s">
        <v>12160</v>
      </c>
      <c r="D934" s="235" t="str">
        <f t="shared" si="14"/>
        <v xml:space="preserve"> 943 932     Europa central. Alemania</v>
      </c>
    </row>
    <row r="935" spans="1:4" x14ac:dyDescent="0.2">
      <c r="B935" s="249" t="s">
        <v>12161</v>
      </c>
      <c r="C935" s="250" t="s">
        <v>12162</v>
      </c>
      <c r="D935" s="235" t="str">
        <f t="shared" si="14"/>
        <v xml:space="preserve"> 944 933     Francia y Mónaco</v>
      </c>
    </row>
    <row r="936" spans="1:4" x14ac:dyDescent="0.2">
      <c r="B936" s="249" t="s">
        <v>12163</v>
      </c>
      <c r="C936" s="250" t="s">
        <v>12164</v>
      </c>
      <c r="D936" s="235" t="str">
        <f t="shared" si="14"/>
        <v xml:space="preserve"> 945 934     Península Itálica e islas adyacentes</v>
      </c>
    </row>
    <row r="937" spans="1:4" x14ac:dyDescent="0.2">
      <c r="B937" s="249" t="s">
        <v>12165</v>
      </c>
      <c r="C937" s="250" t="s">
        <v>12166</v>
      </c>
      <c r="D937" s="235" t="str">
        <f t="shared" si="14"/>
        <v xml:space="preserve"> 946 935     Península Ibérica e islas adyacentes</v>
      </c>
    </row>
    <row r="938" spans="1:4" x14ac:dyDescent="0.2">
      <c r="B938" s="249" t="s">
        <v>12167</v>
      </c>
      <c r="C938" s="250" t="s">
        <v>12168</v>
      </c>
      <c r="D938" s="235" t="str">
        <f t="shared" si="14"/>
        <v xml:space="preserve"> 947 936     Europa Oriental. Rusia</v>
      </c>
    </row>
    <row r="939" spans="1:4" x14ac:dyDescent="0.2">
      <c r="B939" s="249" t="s">
        <v>12169</v>
      </c>
      <c r="C939" s="250" t="s">
        <v>12170</v>
      </c>
      <c r="D939" s="235" t="str">
        <f t="shared" si="14"/>
        <v xml:space="preserve"> 948 937     Escandinavia</v>
      </c>
    </row>
    <row r="940" spans="1:4" x14ac:dyDescent="0.2">
      <c r="B940" s="249" t="s">
        <v>12171</v>
      </c>
      <c r="C940" s="250" t="s">
        <v>12172</v>
      </c>
      <c r="D940" s="235" t="str">
        <f t="shared" si="14"/>
        <v xml:space="preserve"> 949 938     Otras partes de Europa</v>
      </c>
    </row>
    <row r="941" spans="1:4" x14ac:dyDescent="0.2">
      <c r="A941" s="249" t="s">
        <v>12173</v>
      </c>
      <c r="C941" s="247" t="s">
        <v>12174</v>
      </c>
      <c r="D941" s="235" t="str">
        <f t="shared" si="14"/>
        <v>950  Historia general de Asia. Lejano Oriente</v>
      </c>
    </row>
    <row r="942" spans="1:4" x14ac:dyDescent="0.2">
      <c r="B942" s="249" t="s">
        <v>12175</v>
      </c>
      <c r="C942" s="247" t="s">
        <v>12176</v>
      </c>
      <c r="D942" s="235" t="str">
        <f t="shared" si="14"/>
        <v xml:space="preserve"> 951 China y áreas adyacentes</v>
      </c>
    </row>
    <row r="943" spans="1:4" x14ac:dyDescent="0.2">
      <c r="B943" s="249" t="s">
        <v>12177</v>
      </c>
      <c r="C943" s="247" t="s">
        <v>12178</v>
      </c>
      <c r="D943" s="235" t="str">
        <f t="shared" si="14"/>
        <v xml:space="preserve"> 952 Japón</v>
      </c>
    </row>
    <row r="944" spans="1:4" x14ac:dyDescent="0.2">
      <c r="B944" s="249" t="s">
        <v>12179</v>
      </c>
      <c r="C944" s="247" t="s">
        <v>12180</v>
      </c>
      <c r="D944" s="235" t="str">
        <f t="shared" si="14"/>
        <v xml:space="preserve"> 953 Península de Arabia y áreas adyacentes</v>
      </c>
    </row>
    <row r="945" spans="1:4" x14ac:dyDescent="0.2">
      <c r="B945" s="249" t="s">
        <v>12181</v>
      </c>
      <c r="C945" s="247" t="s">
        <v>12182</v>
      </c>
      <c r="D945" s="235" t="str">
        <f t="shared" si="14"/>
        <v xml:space="preserve"> 954 Asia del Sur. India</v>
      </c>
    </row>
    <row r="946" spans="1:4" x14ac:dyDescent="0.2">
      <c r="B946" s="249" t="s">
        <v>12183</v>
      </c>
      <c r="C946" s="247" t="s">
        <v>12184</v>
      </c>
      <c r="D946" s="235" t="str">
        <f t="shared" si="14"/>
        <v xml:space="preserve"> 955 Irán</v>
      </c>
    </row>
    <row r="947" spans="1:4" x14ac:dyDescent="0.2">
      <c r="B947" s="249" t="s">
        <v>12185</v>
      </c>
      <c r="C947" s="247" t="s">
        <v>12186</v>
      </c>
      <c r="D947" s="235" t="str">
        <f t="shared" si="14"/>
        <v xml:space="preserve"> 956 Medio Oriente (Cercano Oriente)</v>
      </c>
    </row>
    <row r="948" spans="1:4" x14ac:dyDescent="0.2">
      <c r="B948" s="249" t="s">
        <v>12187</v>
      </c>
      <c r="C948" s="247" t="s">
        <v>12188</v>
      </c>
      <c r="D948" s="235" t="str">
        <f t="shared" si="14"/>
        <v xml:space="preserve"> 957 Siberia (Rusia asiática)</v>
      </c>
    </row>
    <row r="949" spans="1:4" x14ac:dyDescent="0.2">
      <c r="B949" s="249" t="s">
        <v>12189</v>
      </c>
      <c r="C949" s="247" t="s">
        <v>12190</v>
      </c>
      <c r="D949" s="235" t="str">
        <f t="shared" si="14"/>
        <v xml:space="preserve"> 958 Asia Central</v>
      </c>
    </row>
    <row r="950" spans="1:4" x14ac:dyDescent="0.2">
      <c r="B950" s="249" t="s">
        <v>12191</v>
      </c>
      <c r="C950" s="247" t="s">
        <v>12192</v>
      </c>
      <c r="D950" s="235" t="str">
        <f t="shared" si="14"/>
        <v xml:space="preserve"> 959 Asia Sudoriental</v>
      </c>
    </row>
    <row r="951" spans="1:4" x14ac:dyDescent="0.2">
      <c r="A951" s="249" t="s">
        <v>12193</v>
      </c>
      <c r="C951" s="247" t="s">
        <v>12194</v>
      </c>
      <c r="D951" s="235" t="str">
        <f t="shared" si="14"/>
        <v>960  Historia general de África</v>
      </c>
    </row>
    <row r="952" spans="1:4" x14ac:dyDescent="0.2">
      <c r="B952" s="249" t="s">
        <v>12195</v>
      </c>
      <c r="C952" s="247" t="s">
        <v>12196</v>
      </c>
      <c r="D952" s="235" t="str">
        <f t="shared" si="14"/>
        <v xml:space="preserve"> 961 Túnez y Libia</v>
      </c>
    </row>
    <row r="953" spans="1:4" x14ac:dyDescent="0.2">
      <c r="B953" s="249" t="s">
        <v>12197</v>
      </c>
      <c r="C953" s="247" t="s">
        <v>12198</v>
      </c>
      <c r="D953" s="235" t="str">
        <f t="shared" si="14"/>
        <v xml:space="preserve"> 962 Egipto y Sudán</v>
      </c>
    </row>
    <row r="954" spans="1:4" x14ac:dyDescent="0.2">
      <c r="B954" s="249" t="s">
        <v>12199</v>
      </c>
      <c r="C954" s="247" t="s">
        <v>12200</v>
      </c>
      <c r="D954" s="235" t="str">
        <f t="shared" si="14"/>
        <v xml:space="preserve"> 963 Etiopía y Eritrea</v>
      </c>
    </row>
    <row r="955" spans="1:4" x14ac:dyDescent="0.2">
      <c r="B955" s="249" t="s">
        <v>12201</v>
      </c>
      <c r="C955" s="247" t="s">
        <v>12202</v>
      </c>
      <c r="D955" s="235" t="str">
        <f t="shared" si="14"/>
        <v xml:space="preserve"> 964 Costa noroccidental africana e islas cercanas</v>
      </c>
    </row>
    <row r="956" spans="1:4" x14ac:dyDescent="0.2">
      <c r="B956" s="249" t="s">
        <v>12203</v>
      </c>
      <c r="C956" s="247" t="s">
        <v>12204</v>
      </c>
      <c r="D956" s="235" t="str">
        <f t="shared" si="14"/>
        <v xml:space="preserve"> 965 Argelia</v>
      </c>
    </row>
    <row r="957" spans="1:4" x14ac:dyDescent="0.2">
      <c r="B957" s="249" t="s">
        <v>12205</v>
      </c>
      <c r="C957" s="247" t="s">
        <v>12206</v>
      </c>
      <c r="D957" s="235" t="str">
        <f t="shared" si="14"/>
        <v xml:space="preserve"> 966 África occidental e islas cercanas</v>
      </c>
    </row>
    <row r="958" spans="1:4" x14ac:dyDescent="0.2">
      <c r="B958" s="249" t="s">
        <v>12207</v>
      </c>
      <c r="C958" s="247" t="s">
        <v>12208</v>
      </c>
      <c r="D958" s="235" t="str">
        <f t="shared" si="14"/>
        <v xml:space="preserve"> 967 África central e islas cercanas</v>
      </c>
    </row>
    <row r="959" spans="1:4" x14ac:dyDescent="0.2">
      <c r="B959" s="249" t="s">
        <v>12209</v>
      </c>
      <c r="C959" s="247" t="s">
        <v>12210</v>
      </c>
      <c r="D959" s="235" t="str">
        <f t="shared" si="14"/>
        <v xml:space="preserve"> 968 África del Sur. República de Sudáfrica</v>
      </c>
    </row>
    <row r="960" spans="1:4" x14ac:dyDescent="0.2">
      <c r="B960" s="249" t="s">
        <v>12211</v>
      </c>
      <c r="C960" s="247" t="s">
        <v>12212</v>
      </c>
      <c r="D960" s="235" t="str">
        <f t="shared" si="14"/>
        <v xml:space="preserve"> 969 Islas del Oceáno Índico Sur</v>
      </c>
    </row>
    <row r="961" spans="1:4" x14ac:dyDescent="0.2">
      <c r="A961" s="249" t="s">
        <v>12213</v>
      </c>
      <c r="C961" s="247" t="s">
        <v>12214</v>
      </c>
      <c r="D961" s="235" t="str">
        <f t="shared" si="14"/>
        <v>970  Historia general de América del Norte</v>
      </c>
    </row>
    <row r="962" spans="1:4" x14ac:dyDescent="0.2">
      <c r="B962" s="249" t="s">
        <v>12215</v>
      </c>
      <c r="C962" s="247" t="s">
        <v>12216</v>
      </c>
      <c r="D962" s="235" t="str">
        <f t="shared" si="14"/>
        <v xml:space="preserve"> 971 Canadá</v>
      </c>
    </row>
    <row r="963" spans="1:4" x14ac:dyDescent="0.2">
      <c r="B963" s="249" t="s">
        <v>12217</v>
      </c>
      <c r="C963" s="247" t="s">
        <v>12218</v>
      </c>
      <c r="D963" s="235" t="str">
        <f t="shared" si="14"/>
        <v xml:space="preserve"> 972 Mesoamérica (América Media) México</v>
      </c>
    </row>
    <row r="964" spans="1:4" x14ac:dyDescent="0.2">
      <c r="B964" s="249" t="s">
        <v>12219</v>
      </c>
      <c r="C964" s="247" t="s">
        <v>12220</v>
      </c>
      <c r="D964" s="235" t="str">
        <f t="shared" si="14"/>
        <v xml:space="preserve"> 973 Estados Unidos</v>
      </c>
    </row>
    <row r="965" spans="1:4" x14ac:dyDescent="0.2">
      <c r="B965" s="249" t="s">
        <v>12221</v>
      </c>
      <c r="C965" s="247" t="s">
        <v>12222</v>
      </c>
      <c r="D965" s="235" t="str">
        <f t="shared" si="14"/>
        <v xml:space="preserve"> 974 Nororiente de Estados Unidos</v>
      </c>
    </row>
    <row r="966" spans="1:4" x14ac:dyDescent="0.2">
      <c r="B966" s="249" t="s">
        <v>12223</v>
      </c>
      <c r="C966" s="247" t="s">
        <v>12224</v>
      </c>
      <c r="D966" s="235" t="str">
        <f t="shared" ref="D966:D990" si="15">CONCATENATE(A966," ",B966," ","",C966)</f>
        <v xml:space="preserve"> 975 Sudoriente de Estados Unidos</v>
      </c>
    </row>
    <row r="967" spans="1:4" x14ac:dyDescent="0.2">
      <c r="B967" s="249" t="s">
        <v>12225</v>
      </c>
      <c r="C967" s="247" t="s">
        <v>12226</v>
      </c>
      <c r="D967" s="235" t="str">
        <f t="shared" si="15"/>
        <v xml:space="preserve"> 976 Centro-sur de Estados Unidos</v>
      </c>
    </row>
    <row r="968" spans="1:4" x14ac:dyDescent="0.2">
      <c r="B968" s="249" t="s">
        <v>12227</v>
      </c>
      <c r="C968" s="247" t="s">
        <v>12228</v>
      </c>
      <c r="D968" s="235" t="str">
        <f t="shared" si="15"/>
        <v xml:space="preserve"> 977 Centro-norte de Estados Unidos</v>
      </c>
    </row>
    <row r="969" spans="1:4" x14ac:dyDescent="0.2">
      <c r="B969" s="249" t="s">
        <v>12229</v>
      </c>
      <c r="C969" s="247" t="s">
        <v>12230</v>
      </c>
      <c r="D969" s="235" t="str">
        <f t="shared" si="15"/>
        <v xml:space="preserve"> 978 Occidente de Estados Unidos</v>
      </c>
    </row>
    <row r="970" spans="1:4" x14ac:dyDescent="0.2">
      <c r="B970" s="249" t="s">
        <v>12231</v>
      </c>
      <c r="C970" s="247" t="s">
        <v>12232</v>
      </c>
      <c r="D970" s="235" t="str">
        <f t="shared" si="15"/>
        <v xml:space="preserve"> 979 Región de la Gran Cuenca y de la Vertiente del Pacífico</v>
      </c>
    </row>
    <row r="971" spans="1:4" x14ac:dyDescent="0.2">
      <c r="A971" s="249" t="s">
        <v>12233</v>
      </c>
      <c r="C971" s="247" t="s">
        <v>12234</v>
      </c>
      <c r="D971" s="235" t="str">
        <f t="shared" si="15"/>
        <v>980  Historia general de América del Sur</v>
      </c>
    </row>
    <row r="972" spans="1:4" x14ac:dyDescent="0.2">
      <c r="B972" s="249" t="s">
        <v>12235</v>
      </c>
      <c r="C972" s="247" t="s">
        <v>12236</v>
      </c>
      <c r="D972" s="235" t="str">
        <f t="shared" si="15"/>
        <v xml:space="preserve"> 981 Brasil</v>
      </c>
    </row>
    <row r="973" spans="1:4" x14ac:dyDescent="0.2">
      <c r="B973" s="249" t="s">
        <v>12237</v>
      </c>
      <c r="C973" s="247" t="s">
        <v>12238</v>
      </c>
      <c r="D973" s="235" t="str">
        <f t="shared" si="15"/>
        <v xml:space="preserve"> 982 Argentina</v>
      </c>
    </row>
    <row r="974" spans="1:4" x14ac:dyDescent="0.2">
      <c r="B974" s="249" t="s">
        <v>12239</v>
      </c>
      <c r="C974" s="247" t="s">
        <v>12240</v>
      </c>
      <c r="D974" s="235" t="str">
        <f t="shared" si="15"/>
        <v xml:space="preserve"> 983 Chile</v>
      </c>
    </row>
    <row r="975" spans="1:4" x14ac:dyDescent="0.2">
      <c r="B975" s="249" t="s">
        <v>12241</v>
      </c>
      <c r="C975" s="247" t="s">
        <v>12242</v>
      </c>
      <c r="D975" s="235" t="str">
        <f t="shared" si="15"/>
        <v xml:space="preserve"> 984 Bolivia</v>
      </c>
    </row>
    <row r="976" spans="1:4" x14ac:dyDescent="0.2">
      <c r="B976" s="249" t="s">
        <v>12243</v>
      </c>
      <c r="C976" s="247" t="s">
        <v>12244</v>
      </c>
      <c r="D976" s="235" t="str">
        <f t="shared" si="15"/>
        <v xml:space="preserve"> 985 Perú</v>
      </c>
    </row>
    <row r="977" spans="1:4" x14ac:dyDescent="0.2">
      <c r="B977" s="249" t="s">
        <v>12245</v>
      </c>
      <c r="C977" s="247" t="s">
        <v>12246</v>
      </c>
      <c r="D977" s="235" t="str">
        <f t="shared" si="15"/>
        <v xml:space="preserve"> 986 Colombia y Ecuador</v>
      </c>
    </row>
    <row r="978" spans="1:4" x14ac:dyDescent="0.2">
      <c r="B978" s="249" t="s">
        <v>12247</v>
      </c>
      <c r="C978" s="247" t="s">
        <v>12248</v>
      </c>
      <c r="D978" s="235" t="str">
        <f t="shared" si="15"/>
        <v xml:space="preserve"> 987 Venezuela</v>
      </c>
    </row>
    <row r="979" spans="1:4" x14ac:dyDescent="0.2">
      <c r="B979" s="249" t="s">
        <v>12249</v>
      </c>
      <c r="C979" s="247" t="s">
        <v>12250</v>
      </c>
      <c r="D979" s="235" t="str">
        <f t="shared" si="15"/>
        <v xml:space="preserve"> 988 Guayanas</v>
      </c>
    </row>
    <row r="980" spans="1:4" x14ac:dyDescent="0.2">
      <c r="B980" s="249" t="s">
        <v>12251</v>
      </c>
      <c r="C980" s="247" t="s">
        <v>12252</v>
      </c>
      <c r="D980" s="235" t="str">
        <f t="shared" si="15"/>
        <v xml:space="preserve"> 989 Paraguay y Uruguay</v>
      </c>
    </row>
    <row r="981" spans="1:4" x14ac:dyDescent="0.2">
      <c r="A981" s="249" t="s">
        <v>12253</v>
      </c>
      <c r="C981" s="247" t="s">
        <v>12254</v>
      </c>
      <c r="D981" s="235" t="str">
        <f t="shared" si="15"/>
        <v>990  Historia general de otras áreas</v>
      </c>
    </row>
    <row r="982" spans="1:4" x14ac:dyDescent="0.2">
      <c r="B982" s="249" t="s">
        <v>12255</v>
      </c>
      <c r="D982" s="235" t="str">
        <f t="shared" si="15"/>
        <v xml:space="preserve"> 991 </v>
      </c>
    </row>
    <row r="983" spans="1:4" x14ac:dyDescent="0.2">
      <c r="B983" s="249" t="s">
        <v>12256</v>
      </c>
      <c r="D983" s="235" t="str">
        <f t="shared" si="15"/>
        <v xml:space="preserve"> 992 </v>
      </c>
    </row>
    <row r="984" spans="1:4" x14ac:dyDescent="0.2">
      <c r="B984" s="249" t="s">
        <v>12257</v>
      </c>
      <c r="C984" s="247" t="s">
        <v>12258</v>
      </c>
      <c r="D984" s="235" t="str">
        <f t="shared" si="15"/>
        <v xml:space="preserve"> 993 Nueva Zelanda</v>
      </c>
    </row>
    <row r="985" spans="1:4" x14ac:dyDescent="0.2">
      <c r="B985" s="249" t="s">
        <v>12259</v>
      </c>
      <c r="C985" s="247" t="s">
        <v>12260</v>
      </c>
      <c r="D985" s="235" t="str">
        <f t="shared" si="15"/>
        <v xml:space="preserve"> 994 Australia</v>
      </c>
    </row>
    <row r="986" spans="1:4" x14ac:dyDescent="0.2">
      <c r="B986" s="249" t="s">
        <v>12261</v>
      </c>
      <c r="C986" s="247" t="s">
        <v>12262</v>
      </c>
      <c r="D986" s="235" t="str">
        <f t="shared" si="15"/>
        <v xml:space="preserve"> 995 Melanesia. Nueva Guinea</v>
      </c>
    </row>
    <row r="987" spans="1:4" x14ac:dyDescent="0.2">
      <c r="B987" s="249" t="s">
        <v>12263</v>
      </c>
      <c r="C987" s="247" t="s">
        <v>12264</v>
      </c>
      <c r="D987" s="235" t="str">
        <f t="shared" si="15"/>
        <v xml:space="preserve"> 996 Otras partes del Océano Pacífico Polinesia</v>
      </c>
    </row>
    <row r="988" spans="1:4" x14ac:dyDescent="0.2">
      <c r="B988" s="249" t="s">
        <v>12265</v>
      </c>
      <c r="C988" s="247" t="s">
        <v>12266</v>
      </c>
      <c r="D988" s="235" t="str">
        <f t="shared" si="15"/>
        <v xml:space="preserve"> 997 Islas del Océano Atlántico</v>
      </c>
    </row>
    <row r="989" spans="1:4" x14ac:dyDescent="0.2">
      <c r="B989" s="249" t="s">
        <v>12267</v>
      </c>
      <c r="C989" s="247" t="s">
        <v>12268</v>
      </c>
      <c r="D989" s="235" t="str">
        <f t="shared" si="15"/>
        <v xml:space="preserve"> 998 Islas árticas y Antártida</v>
      </c>
    </row>
    <row r="990" spans="1:4" x14ac:dyDescent="0.2">
      <c r="B990" s="249" t="s">
        <v>12269</v>
      </c>
      <c r="C990" s="247" t="s">
        <v>12270</v>
      </c>
      <c r="D990" s="235" t="str">
        <f t="shared" si="15"/>
        <v xml:space="preserve"> 999 Mundos extraterrestres</v>
      </c>
    </row>
  </sheetData>
  <autoFilter ref="A3:C191"/>
  <mergeCells count="5">
    <mergeCell ref="A1:K1"/>
    <mergeCell ref="F45:I47"/>
    <mergeCell ref="G5:G14"/>
    <mergeCell ref="G15:G18"/>
    <mergeCell ref="G19:G2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AG1358"/>
  <sheetViews>
    <sheetView showGridLines="0" view="pageBreakPreview" zoomScale="70" zoomScaleNormal="60" zoomScaleSheetLayoutView="70" zoomScalePageLayoutView="80" workbookViewId="0">
      <selection activeCell="E12" sqref="E12"/>
    </sheetView>
  </sheetViews>
  <sheetFormatPr baseColWidth="10" defaultRowHeight="12.75" x14ac:dyDescent="0.2"/>
  <cols>
    <col min="1" max="1" width="5" style="332" customWidth="1"/>
    <col min="2" max="2" width="31.28515625" style="333" customWidth="1"/>
    <col min="3" max="3" width="54.28515625" style="333" customWidth="1"/>
    <col min="4" max="4" width="14.7109375" style="333" customWidth="1"/>
    <col min="5" max="5" width="12.28515625" style="333" customWidth="1"/>
    <col min="6" max="6" width="22.28515625" style="333" customWidth="1"/>
    <col min="7" max="7" width="37.42578125" style="333" customWidth="1"/>
    <col min="8" max="8" width="18" style="333" customWidth="1"/>
    <col min="9" max="10" width="8.28515625" style="333" customWidth="1"/>
    <col min="11" max="11" width="6.42578125" style="334" customWidth="1"/>
    <col min="12" max="12" width="8.140625" style="333" customWidth="1"/>
    <col min="13" max="13" width="10" style="334" customWidth="1"/>
    <col min="14" max="14" width="7.85546875" style="333" customWidth="1"/>
    <col min="15" max="15" width="11.28515625" style="336" customWidth="1"/>
    <col min="16" max="16" width="15.28515625" style="336" customWidth="1"/>
    <col min="17" max="33" width="11.42578125" style="200"/>
    <col min="34" max="16384" width="11.42578125" style="54"/>
  </cols>
  <sheetData>
    <row r="1" spans="1:32" x14ac:dyDescent="0.2">
      <c r="N1" s="497" t="s">
        <v>9724</v>
      </c>
      <c r="O1" s="497"/>
      <c r="P1" s="497"/>
    </row>
    <row r="2" spans="1:32" ht="18" x14ac:dyDescent="0.2">
      <c r="A2" s="498" t="s">
        <v>83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</row>
    <row r="3" spans="1:32" ht="19.5" x14ac:dyDescent="0.2">
      <c r="A3" s="499" t="s">
        <v>9725</v>
      </c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</row>
    <row r="4" spans="1:32" ht="19.5" customHeight="1" x14ac:dyDescent="0.2">
      <c r="A4" s="500" t="s">
        <v>18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</row>
    <row r="5" spans="1:32" ht="19.5" customHeight="1" x14ac:dyDescent="0.2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02"/>
      <c r="M5" s="261"/>
      <c r="N5" s="261"/>
      <c r="O5" s="261"/>
      <c r="P5" s="261"/>
    </row>
    <row r="6" spans="1:32" ht="19.5" customHeight="1" x14ac:dyDescent="0.2">
      <c r="A6" s="494" t="s">
        <v>19</v>
      </c>
      <c r="B6" s="494"/>
      <c r="C6" s="501" t="s">
        <v>9807</v>
      </c>
      <c r="D6" s="502"/>
      <c r="E6" s="502"/>
      <c r="F6" s="502"/>
      <c r="G6" s="502"/>
      <c r="H6" s="502"/>
      <c r="I6" s="502"/>
      <c r="J6" s="502"/>
      <c r="K6" s="502"/>
      <c r="L6" s="335"/>
      <c r="M6" s="335"/>
    </row>
    <row r="7" spans="1:32" ht="19.5" customHeight="1" x14ac:dyDescent="0.2">
      <c r="A7" s="494" t="s">
        <v>20</v>
      </c>
      <c r="B7" s="494"/>
      <c r="C7" s="495"/>
      <c r="D7" s="495"/>
      <c r="E7" s="495"/>
      <c r="F7" s="495"/>
      <c r="G7" s="495"/>
      <c r="H7" s="495"/>
      <c r="I7" s="495"/>
      <c r="J7" s="495"/>
      <c r="K7" s="495"/>
      <c r="L7" s="335"/>
      <c r="M7" s="335"/>
      <c r="O7" s="337" t="s">
        <v>21</v>
      </c>
      <c r="P7" s="338">
        <f ca="1">TODAY()</f>
        <v>44103</v>
      </c>
    </row>
    <row r="8" spans="1:32" ht="22.5" customHeight="1" x14ac:dyDescent="0.2">
      <c r="A8" s="496" t="s">
        <v>22</v>
      </c>
      <c r="B8" s="496"/>
      <c r="C8" s="495"/>
      <c r="D8" s="495"/>
      <c r="E8" s="495"/>
      <c r="F8" s="495"/>
      <c r="G8" s="495"/>
      <c r="H8" s="495"/>
      <c r="I8" s="495"/>
      <c r="J8" s="495"/>
      <c r="K8" s="495"/>
      <c r="L8" s="335"/>
      <c r="M8" s="335"/>
      <c r="P8" s="339"/>
    </row>
    <row r="9" spans="1:32" ht="25.5" customHeight="1" x14ac:dyDescent="0.2">
      <c r="A9" s="260"/>
      <c r="B9" s="260"/>
      <c r="K9" s="492" t="s">
        <v>10457</v>
      </c>
      <c r="L9" s="492"/>
      <c r="M9" s="492"/>
      <c r="N9" s="492"/>
      <c r="O9" s="492"/>
      <c r="P9" s="206" t="s">
        <v>9071</v>
      </c>
      <c r="Q9" s="203"/>
      <c r="R9" s="203"/>
      <c r="S9" s="203"/>
    </row>
    <row r="10" spans="1:32" ht="25.5" customHeight="1" x14ac:dyDescent="0.2">
      <c r="A10" s="493" t="s">
        <v>23</v>
      </c>
      <c r="B10" s="486" t="s">
        <v>9747</v>
      </c>
      <c r="C10" s="491" t="s">
        <v>146</v>
      </c>
      <c r="D10" s="484" t="s">
        <v>9741</v>
      </c>
      <c r="E10" s="484" t="s">
        <v>193</v>
      </c>
      <c r="F10" s="484" t="s">
        <v>9752</v>
      </c>
      <c r="G10" s="486" t="s">
        <v>126</v>
      </c>
      <c r="H10" s="486" t="s">
        <v>127</v>
      </c>
      <c r="I10" s="488" t="s">
        <v>128</v>
      </c>
      <c r="J10" s="489" t="s">
        <v>9745</v>
      </c>
      <c r="K10" s="491" t="s">
        <v>129</v>
      </c>
      <c r="L10" s="484" t="s">
        <v>9742</v>
      </c>
      <c r="M10" s="484" t="s">
        <v>196</v>
      </c>
      <c r="N10" s="491" t="s">
        <v>195</v>
      </c>
      <c r="O10" s="483" t="s">
        <v>130</v>
      </c>
      <c r="P10" s="482" t="s">
        <v>131</v>
      </c>
    </row>
    <row r="11" spans="1:32" ht="25.5" customHeight="1" x14ac:dyDescent="0.2">
      <c r="A11" s="493"/>
      <c r="B11" s="487"/>
      <c r="C11" s="491"/>
      <c r="D11" s="485"/>
      <c r="E11" s="485"/>
      <c r="F11" s="485"/>
      <c r="G11" s="487"/>
      <c r="H11" s="487"/>
      <c r="I11" s="488"/>
      <c r="J11" s="490"/>
      <c r="K11" s="491"/>
      <c r="L11" s="485"/>
      <c r="M11" s="485"/>
      <c r="N11" s="491"/>
      <c r="O11" s="483"/>
      <c r="P11" s="483"/>
    </row>
    <row r="12" spans="1:32" s="200" customFormat="1" ht="39.75" customHeight="1" x14ac:dyDescent="0.2">
      <c r="A12" s="340">
        <v>1</v>
      </c>
      <c r="B12" s="341" t="str">
        <f>CONCATENATE(MID(D12,4,11)," ",MID(E12,1,2)," ",MID(F12,1,5)," ",L12," ",M12," ",J12," ",$P$9)</f>
        <v>CUENTO  2 000   10  0001  2006 0472415</v>
      </c>
      <c r="C12" s="342"/>
      <c r="D12" s="342" t="s">
        <v>13630</v>
      </c>
      <c r="E12" s="343" t="s">
        <v>9728</v>
      </c>
      <c r="F12" s="344" t="s">
        <v>13784</v>
      </c>
      <c r="G12" s="342"/>
      <c r="H12" s="342"/>
      <c r="I12" s="345">
        <v>1905</v>
      </c>
      <c r="J12" s="342" t="s">
        <v>9746</v>
      </c>
      <c r="K12" s="346" t="s">
        <v>9748</v>
      </c>
      <c r="L12" s="342" t="s">
        <v>168</v>
      </c>
      <c r="M12" s="342" t="s">
        <v>9744</v>
      </c>
      <c r="N12" s="342" t="s">
        <v>168</v>
      </c>
      <c r="O12" s="347">
        <v>5</v>
      </c>
      <c r="P12" s="347">
        <f t="shared" ref="P12" si="0">N12*O12</f>
        <v>50</v>
      </c>
    </row>
    <row r="13" spans="1:32" s="200" customFormat="1" ht="29.25" customHeight="1" x14ac:dyDescent="0.2">
      <c r="A13" s="340">
        <v>2</v>
      </c>
      <c r="B13" s="341" t="str">
        <f t="shared" ref="B13" si="1">CONCATENATE(MID(D13,4,11)," ",MID(E13,1,2)," ",MID(F13,1,5)," ",L13," ",M13," ",J13," ",$P$9)</f>
        <v xml:space="preserve">     0002  0472415</v>
      </c>
      <c r="C13" s="345"/>
      <c r="D13" s="342"/>
      <c r="E13" s="343"/>
      <c r="F13" s="344"/>
      <c r="G13" s="342"/>
      <c r="H13" s="342"/>
      <c r="I13" s="345"/>
      <c r="J13" s="342"/>
      <c r="K13" s="346"/>
      <c r="L13" s="342"/>
      <c r="M13" s="342" t="s">
        <v>13774</v>
      </c>
      <c r="N13" s="342"/>
      <c r="O13" s="347"/>
      <c r="P13" s="347">
        <f t="shared" ref="P13" si="2">N13*O13</f>
        <v>0</v>
      </c>
    </row>
    <row r="14" spans="1:32" s="200" customFormat="1" ht="29.25" customHeight="1" x14ac:dyDescent="0.2">
      <c r="A14" s="340">
        <v>3</v>
      </c>
      <c r="B14" s="341" t="str">
        <f t="shared" ref="B14:B77" si="3">CONCATENATE(MID(D14,4,11)," ",MID(E14,1,2)," ",MID(F14,1,5)," ",L14," ",M14," ",J14," ",$P$9)</f>
        <v xml:space="preserve">     0003  0472415</v>
      </c>
      <c r="C14" s="345"/>
      <c r="D14" s="342"/>
      <c r="E14" s="343"/>
      <c r="F14" s="344"/>
      <c r="G14" s="342"/>
      <c r="H14" s="342"/>
      <c r="I14" s="345"/>
      <c r="J14" s="342"/>
      <c r="K14" s="346"/>
      <c r="L14" s="342"/>
      <c r="M14" s="342" t="s">
        <v>13775</v>
      </c>
      <c r="N14" s="342"/>
      <c r="O14" s="347"/>
      <c r="P14" s="347">
        <f t="shared" ref="P14:P77" si="4">N14*O14</f>
        <v>0</v>
      </c>
    </row>
    <row r="15" spans="1:32" s="200" customFormat="1" ht="29.25" customHeight="1" x14ac:dyDescent="0.2">
      <c r="A15" s="340">
        <v>4</v>
      </c>
      <c r="B15" s="341" t="str">
        <f t="shared" si="3"/>
        <v xml:space="preserve">     0004  0472415</v>
      </c>
      <c r="C15" s="345"/>
      <c r="D15" s="342"/>
      <c r="E15" s="343"/>
      <c r="F15" s="344"/>
      <c r="G15" s="342"/>
      <c r="H15" s="342"/>
      <c r="I15" s="345"/>
      <c r="J15" s="342"/>
      <c r="K15" s="346"/>
      <c r="L15" s="342"/>
      <c r="M15" s="342" t="s">
        <v>13776</v>
      </c>
      <c r="N15" s="342"/>
      <c r="O15" s="347"/>
      <c r="P15" s="347">
        <f t="shared" si="4"/>
        <v>0</v>
      </c>
    </row>
    <row r="16" spans="1:32" s="200" customFormat="1" ht="29.25" customHeight="1" x14ac:dyDescent="0.2">
      <c r="A16" s="340">
        <v>5</v>
      </c>
      <c r="B16" s="341" t="str">
        <f t="shared" si="3"/>
        <v xml:space="preserve">     0005  0472415</v>
      </c>
      <c r="C16" s="345"/>
      <c r="D16" s="342"/>
      <c r="E16" s="343"/>
      <c r="F16" s="344"/>
      <c r="G16" s="342"/>
      <c r="H16" s="342"/>
      <c r="I16" s="345"/>
      <c r="J16" s="342"/>
      <c r="K16" s="346"/>
      <c r="L16" s="342"/>
      <c r="M16" s="342" t="s">
        <v>13777</v>
      </c>
      <c r="N16" s="342"/>
      <c r="O16" s="347"/>
      <c r="P16" s="347">
        <f t="shared" si="4"/>
        <v>0</v>
      </c>
    </row>
    <row r="17" spans="1:16" s="200" customFormat="1" ht="29.25" customHeight="1" x14ac:dyDescent="0.2">
      <c r="A17" s="340">
        <v>6</v>
      </c>
      <c r="B17" s="341" t="str">
        <f t="shared" si="3"/>
        <v xml:space="preserve">     0006  0472415</v>
      </c>
      <c r="C17" s="345"/>
      <c r="D17" s="342"/>
      <c r="E17" s="343"/>
      <c r="F17" s="344"/>
      <c r="G17" s="342"/>
      <c r="H17" s="342"/>
      <c r="I17" s="345"/>
      <c r="J17" s="342"/>
      <c r="K17" s="346"/>
      <c r="L17" s="342"/>
      <c r="M17" s="342" t="s">
        <v>13778</v>
      </c>
      <c r="N17" s="342"/>
      <c r="O17" s="347"/>
      <c r="P17" s="347">
        <f t="shared" si="4"/>
        <v>0</v>
      </c>
    </row>
    <row r="18" spans="1:16" s="200" customFormat="1" ht="29.25" customHeight="1" x14ac:dyDescent="0.2">
      <c r="A18" s="340">
        <v>7</v>
      </c>
      <c r="B18" s="341" t="str">
        <f t="shared" si="3"/>
        <v xml:space="preserve">     0007  0472415</v>
      </c>
      <c r="C18" s="345"/>
      <c r="D18" s="342"/>
      <c r="E18" s="343"/>
      <c r="F18" s="344"/>
      <c r="G18" s="342"/>
      <c r="H18" s="342"/>
      <c r="I18" s="345"/>
      <c r="J18" s="342"/>
      <c r="K18" s="346"/>
      <c r="L18" s="342"/>
      <c r="M18" s="342" t="s">
        <v>13779</v>
      </c>
      <c r="N18" s="342"/>
      <c r="O18" s="347"/>
      <c r="P18" s="347">
        <f t="shared" si="4"/>
        <v>0</v>
      </c>
    </row>
    <row r="19" spans="1:16" s="200" customFormat="1" ht="29.25" customHeight="1" x14ac:dyDescent="0.2">
      <c r="A19" s="340">
        <v>8</v>
      </c>
      <c r="B19" s="341" t="str">
        <f t="shared" si="3"/>
        <v xml:space="preserve">     0008  0472415</v>
      </c>
      <c r="C19" s="345"/>
      <c r="D19" s="342"/>
      <c r="E19" s="343"/>
      <c r="F19" s="344"/>
      <c r="G19" s="342"/>
      <c r="H19" s="342"/>
      <c r="I19" s="345"/>
      <c r="J19" s="342"/>
      <c r="K19" s="346"/>
      <c r="L19" s="342"/>
      <c r="M19" s="342" t="s">
        <v>13780</v>
      </c>
      <c r="N19" s="342"/>
      <c r="O19" s="347"/>
      <c r="P19" s="347">
        <f t="shared" si="4"/>
        <v>0</v>
      </c>
    </row>
    <row r="20" spans="1:16" s="200" customFormat="1" ht="29.25" customHeight="1" x14ac:dyDescent="0.2">
      <c r="A20" s="340">
        <v>9</v>
      </c>
      <c r="B20" s="341" t="str">
        <f t="shared" si="3"/>
        <v xml:space="preserve">     0009  0472415</v>
      </c>
      <c r="C20" s="345"/>
      <c r="D20" s="342"/>
      <c r="E20" s="343"/>
      <c r="F20" s="344"/>
      <c r="G20" s="342"/>
      <c r="H20" s="342"/>
      <c r="I20" s="345"/>
      <c r="J20" s="342"/>
      <c r="K20" s="346"/>
      <c r="L20" s="342"/>
      <c r="M20" s="342" t="s">
        <v>13781</v>
      </c>
      <c r="N20" s="342"/>
      <c r="O20" s="347"/>
      <c r="P20" s="347">
        <f t="shared" si="4"/>
        <v>0</v>
      </c>
    </row>
    <row r="21" spans="1:16" s="200" customFormat="1" ht="29.25" customHeight="1" x14ac:dyDescent="0.2">
      <c r="A21" s="340">
        <v>10</v>
      </c>
      <c r="B21" s="341" t="str">
        <f t="shared" si="3"/>
        <v xml:space="preserve">     0010  0472415</v>
      </c>
      <c r="C21" s="345"/>
      <c r="D21" s="342"/>
      <c r="E21" s="343"/>
      <c r="F21" s="344"/>
      <c r="G21" s="342"/>
      <c r="H21" s="342"/>
      <c r="I21" s="345"/>
      <c r="J21" s="342"/>
      <c r="K21" s="346"/>
      <c r="L21" s="342"/>
      <c r="M21" s="342" t="s">
        <v>13782</v>
      </c>
      <c r="N21" s="342"/>
      <c r="O21" s="347"/>
      <c r="P21" s="347">
        <f t="shared" si="4"/>
        <v>0</v>
      </c>
    </row>
    <row r="22" spans="1:16" s="200" customFormat="1" ht="29.25" customHeight="1" x14ac:dyDescent="0.2">
      <c r="A22" s="340">
        <v>11</v>
      </c>
      <c r="B22" s="341" t="str">
        <f t="shared" si="3"/>
        <v xml:space="preserve">     0011  0472415</v>
      </c>
      <c r="C22" s="345"/>
      <c r="D22" s="342"/>
      <c r="E22" s="343"/>
      <c r="F22" s="344"/>
      <c r="G22" s="342"/>
      <c r="H22" s="342"/>
      <c r="I22" s="345"/>
      <c r="J22" s="342"/>
      <c r="K22" s="346"/>
      <c r="L22" s="342"/>
      <c r="M22" s="342" t="s">
        <v>13783</v>
      </c>
      <c r="N22" s="342"/>
      <c r="O22" s="347"/>
      <c r="P22" s="347">
        <f t="shared" si="4"/>
        <v>0</v>
      </c>
    </row>
    <row r="23" spans="1:16" s="200" customFormat="1" ht="29.25" customHeight="1" x14ac:dyDescent="0.2">
      <c r="A23" s="340">
        <v>12</v>
      </c>
      <c r="B23" s="341" t="str">
        <f t="shared" si="3"/>
        <v xml:space="preserve">     0012  0472415</v>
      </c>
      <c r="C23" s="345"/>
      <c r="D23" s="342"/>
      <c r="E23" s="343"/>
      <c r="F23" s="344"/>
      <c r="G23" s="342"/>
      <c r="H23" s="342"/>
      <c r="I23" s="345"/>
      <c r="J23" s="342"/>
      <c r="K23" s="346"/>
      <c r="L23" s="342"/>
      <c r="M23" s="342" t="s">
        <v>13785</v>
      </c>
      <c r="N23" s="342"/>
      <c r="O23" s="347"/>
      <c r="P23" s="347">
        <f t="shared" si="4"/>
        <v>0</v>
      </c>
    </row>
    <row r="24" spans="1:16" s="200" customFormat="1" ht="29.25" customHeight="1" x14ac:dyDescent="0.2">
      <c r="A24" s="340">
        <v>13</v>
      </c>
      <c r="B24" s="341" t="str">
        <f t="shared" si="3"/>
        <v xml:space="preserve">     0013  0472415</v>
      </c>
      <c r="C24" s="345"/>
      <c r="D24" s="342"/>
      <c r="E24" s="343"/>
      <c r="F24" s="344"/>
      <c r="G24" s="342"/>
      <c r="H24" s="342"/>
      <c r="I24" s="345"/>
      <c r="J24" s="342"/>
      <c r="K24" s="346"/>
      <c r="L24" s="342"/>
      <c r="M24" s="342" t="s">
        <v>13786</v>
      </c>
      <c r="N24" s="342"/>
      <c r="O24" s="347"/>
      <c r="P24" s="347">
        <f t="shared" si="4"/>
        <v>0</v>
      </c>
    </row>
    <row r="25" spans="1:16" s="200" customFormat="1" ht="29.25" customHeight="1" x14ac:dyDescent="0.2">
      <c r="A25" s="340">
        <v>14</v>
      </c>
      <c r="B25" s="341" t="str">
        <f t="shared" si="3"/>
        <v xml:space="preserve">     0014  0472415</v>
      </c>
      <c r="C25" s="345"/>
      <c r="D25" s="342"/>
      <c r="E25" s="343"/>
      <c r="F25" s="344"/>
      <c r="G25" s="342"/>
      <c r="H25" s="342"/>
      <c r="I25" s="345"/>
      <c r="J25" s="342"/>
      <c r="K25" s="346"/>
      <c r="L25" s="342"/>
      <c r="M25" s="342" t="s">
        <v>13787</v>
      </c>
      <c r="N25" s="342"/>
      <c r="O25" s="347"/>
      <c r="P25" s="347">
        <f t="shared" si="4"/>
        <v>0</v>
      </c>
    </row>
    <row r="26" spans="1:16" s="200" customFormat="1" ht="29.25" customHeight="1" x14ac:dyDescent="0.2">
      <c r="A26" s="340">
        <v>15</v>
      </c>
      <c r="B26" s="341" t="str">
        <f t="shared" si="3"/>
        <v xml:space="preserve">     0015  0472415</v>
      </c>
      <c r="C26" s="345"/>
      <c r="D26" s="342"/>
      <c r="E26" s="343"/>
      <c r="F26" s="344"/>
      <c r="G26" s="342"/>
      <c r="H26" s="342"/>
      <c r="I26" s="345"/>
      <c r="J26" s="342"/>
      <c r="K26" s="346"/>
      <c r="L26" s="342"/>
      <c r="M26" s="342" t="s">
        <v>13788</v>
      </c>
      <c r="N26" s="342"/>
      <c r="O26" s="347"/>
      <c r="P26" s="347">
        <f t="shared" si="4"/>
        <v>0</v>
      </c>
    </row>
    <row r="27" spans="1:16" s="200" customFormat="1" ht="29.25" customHeight="1" x14ac:dyDescent="0.2">
      <c r="A27" s="340">
        <v>16</v>
      </c>
      <c r="B27" s="341" t="str">
        <f t="shared" si="3"/>
        <v xml:space="preserve">     0016  0472415</v>
      </c>
      <c r="C27" s="345"/>
      <c r="D27" s="342"/>
      <c r="E27" s="343"/>
      <c r="F27" s="344"/>
      <c r="G27" s="342"/>
      <c r="H27" s="342"/>
      <c r="I27" s="345"/>
      <c r="J27" s="342"/>
      <c r="K27" s="346"/>
      <c r="L27" s="342"/>
      <c r="M27" s="342" t="s">
        <v>13789</v>
      </c>
      <c r="N27" s="342"/>
      <c r="O27" s="347"/>
      <c r="P27" s="347">
        <f t="shared" si="4"/>
        <v>0</v>
      </c>
    </row>
    <row r="28" spans="1:16" s="200" customFormat="1" ht="29.25" customHeight="1" x14ac:dyDescent="0.2">
      <c r="A28" s="340">
        <v>17</v>
      </c>
      <c r="B28" s="341" t="str">
        <f t="shared" si="3"/>
        <v xml:space="preserve">     0017  0472415</v>
      </c>
      <c r="C28" s="345"/>
      <c r="D28" s="342"/>
      <c r="E28" s="343"/>
      <c r="F28" s="344"/>
      <c r="G28" s="342"/>
      <c r="H28" s="342"/>
      <c r="I28" s="345"/>
      <c r="J28" s="342"/>
      <c r="K28" s="346"/>
      <c r="L28" s="342"/>
      <c r="M28" s="342" t="s">
        <v>13790</v>
      </c>
      <c r="N28" s="342"/>
      <c r="O28" s="347"/>
      <c r="P28" s="347">
        <f t="shared" si="4"/>
        <v>0</v>
      </c>
    </row>
    <row r="29" spans="1:16" s="200" customFormat="1" ht="29.25" customHeight="1" x14ac:dyDescent="0.2">
      <c r="A29" s="340">
        <v>18</v>
      </c>
      <c r="B29" s="341" t="str">
        <f t="shared" si="3"/>
        <v xml:space="preserve">     0018  0472415</v>
      </c>
      <c r="C29" s="345"/>
      <c r="D29" s="342"/>
      <c r="E29" s="343"/>
      <c r="F29" s="344"/>
      <c r="G29" s="342"/>
      <c r="H29" s="342"/>
      <c r="I29" s="345"/>
      <c r="J29" s="342"/>
      <c r="K29" s="346"/>
      <c r="L29" s="342"/>
      <c r="M29" s="342" t="s">
        <v>13791</v>
      </c>
      <c r="N29" s="342"/>
      <c r="O29" s="347"/>
      <c r="P29" s="347">
        <f t="shared" si="4"/>
        <v>0</v>
      </c>
    </row>
    <row r="30" spans="1:16" s="200" customFormat="1" ht="29.25" customHeight="1" x14ac:dyDescent="0.2">
      <c r="A30" s="340">
        <v>19</v>
      </c>
      <c r="B30" s="341" t="str">
        <f t="shared" si="3"/>
        <v xml:space="preserve">     0019  0472415</v>
      </c>
      <c r="C30" s="345"/>
      <c r="D30" s="342"/>
      <c r="E30" s="343"/>
      <c r="F30" s="344"/>
      <c r="G30" s="342"/>
      <c r="H30" s="342"/>
      <c r="I30" s="345"/>
      <c r="J30" s="342"/>
      <c r="K30" s="346"/>
      <c r="L30" s="342"/>
      <c r="M30" s="342" t="s">
        <v>13792</v>
      </c>
      <c r="N30" s="342"/>
      <c r="O30" s="347"/>
      <c r="P30" s="347">
        <f t="shared" si="4"/>
        <v>0</v>
      </c>
    </row>
    <row r="31" spans="1:16" s="200" customFormat="1" ht="29.25" customHeight="1" x14ac:dyDescent="0.2">
      <c r="A31" s="340">
        <v>20</v>
      </c>
      <c r="B31" s="341" t="str">
        <f t="shared" si="3"/>
        <v xml:space="preserve">     0020  0472415</v>
      </c>
      <c r="C31" s="345"/>
      <c r="D31" s="342"/>
      <c r="E31" s="343"/>
      <c r="F31" s="344"/>
      <c r="G31" s="342"/>
      <c r="H31" s="342"/>
      <c r="I31" s="345"/>
      <c r="J31" s="342"/>
      <c r="K31" s="346"/>
      <c r="L31" s="342"/>
      <c r="M31" s="342" t="s">
        <v>13793</v>
      </c>
      <c r="N31" s="342"/>
      <c r="O31" s="347"/>
      <c r="P31" s="347">
        <f t="shared" si="4"/>
        <v>0</v>
      </c>
    </row>
    <row r="32" spans="1:16" s="200" customFormat="1" ht="29.25" customHeight="1" x14ac:dyDescent="0.2">
      <c r="A32" s="340">
        <v>21</v>
      </c>
      <c r="B32" s="341" t="str">
        <f t="shared" si="3"/>
        <v xml:space="preserve">     0021  0472415</v>
      </c>
      <c r="C32" s="345"/>
      <c r="D32" s="342"/>
      <c r="E32" s="343"/>
      <c r="F32" s="344"/>
      <c r="G32" s="342"/>
      <c r="H32" s="342"/>
      <c r="I32" s="345"/>
      <c r="J32" s="342"/>
      <c r="K32" s="346"/>
      <c r="L32" s="342"/>
      <c r="M32" s="342" t="s">
        <v>13794</v>
      </c>
      <c r="N32" s="342"/>
      <c r="O32" s="347"/>
      <c r="P32" s="347">
        <f t="shared" si="4"/>
        <v>0</v>
      </c>
    </row>
    <row r="33" spans="1:16" s="200" customFormat="1" ht="39.75" customHeight="1" x14ac:dyDescent="0.2">
      <c r="A33" s="340">
        <v>22</v>
      </c>
      <c r="B33" s="341" t="str">
        <f t="shared" si="3"/>
        <v xml:space="preserve">     0022  0472415</v>
      </c>
      <c r="C33" s="345"/>
      <c r="D33" s="342"/>
      <c r="E33" s="343"/>
      <c r="F33" s="344"/>
      <c r="G33" s="342"/>
      <c r="H33" s="342"/>
      <c r="I33" s="345"/>
      <c r="J33" s="342"/>
      <c r="K33" s="346"/>
      <c r="L33" s="342"/>
      <c r="M33" s="342" t="s">
        <v>13795</v>
      </c>
      <c r="N33" s="342"/>
      <c r="O33" s="347"/>
      <c r="P33" s="347">
        <f t="shared" si="4"/>
        <v>0</v>
      </c>
    </row>
    <row r="34" spans="1:16" s="200" customFormat="1" ht="29.25" customHeight="1" x14ac:dyDescent="0.2">
      <c r="A34" s="340">
        <v>23</v>
      </c>
      <c r="B34" s="341" t="str">
        <f t="shared" si="3"/>
        <v xml:space="preserve">     0023  0472415</v>
      </c>
      <c r="C34" s="345"/>
      <c r="D34" s="342"/>
      <c r="E34" s="343"/>
      <c r="F34" s="344"/>
      <c r="G34" s="342"/>
      <c r="H34" s="342"/>
      <c r="I34" s="345"/>
      <c r="J34" s="342"/>
      <c r="K34" s="346"/>
      <c r="L34" s="342"/>
      <c r="M34" s="342" t="s">
        <v>13796</v>
      </c>
      <c r="N34" s="342"/>
      <c r="O34" s="347"/>
      <c r="P34" s="347">
        <f t="shared" si="4"/>
        <v>0</v>
      </c>
    </row>
    <row r="35" spans="1:16" s="200" customFormat="1" ht="29.25" customHeight="1" x14ac:dyDescent="0.2">
      <c r="A35" s="340">
        <v>24</v>
      </c>
      <c r="B35" s="341" t="str">
        <f t="shared" si="3"/>
        <v xml:space="preserve">     0024  0472415</v>
      </c>
      <c r="C35" s="345"/>
      <c r="D35" s="342"/>
      <c r="E35" s="343"/>
      <c r="F35" s="344"/>
      <c r="G35" s="342"/>
      <c r="H35" s="342"/>
      <c r="I35" s="345"/>
      <c r="J35" s="342"/>
      <c r="K35" s="346"/>
      <c r="L35" s="342"/>
      <c r="M35" s="342" t="s">
        <v>13797</v>
      </c>
      <c r="N35" s="342"/>
      <c r="O35" s="347"/>
      <c r="P35" s="347">
        <f t="shared" si="4"/>
        <v>0</v>
      </c>
    </row>
    <row r="36" spans="1:16" s="200" customFormat="1" ht="29.25" customHeight="1" x14ac:dyDescent="0.2">
      <c r="A36" s="340">
        <v>25</v>
      </c>
      <c r="B36" s="341" t="str">
        <f t="shared" si="3"/>
        <v xml:space="preserve">      0472415</v>
      </c>
      <c r="C36" s="345"/>
      <c r="D36" s="342"/>
      <c r="E36" s="343"/>
      <c r="F36" s="344"/>
      <c r="G36" s="342"/>
      <c r="H36" s="342"/>
      <c r="I36" s="345"/>
      <c r="J36" s="342"/>
      <c r="K36" s="346"/>
      <c r="L36" s="342"/>
      <c r="M36" s="342"/>
      <c r="N36" s="342"/>
      <c r="O36" s="347"/>
      <c r="P36" s="347">
        <f t="shared" si="4"/>
        <v>0</v>
      </c>
    </row>
    <row r="37" spans="1:16" s="200" customFormat="1" ht="29.25" customHeight="1" x14ac:dyDescent="0.2">
      <c r="A37" s="340">
        <v>26</v>
      </c>
      <c r="B37" s="341" t="str">
        <f t="shared" si="3"/>
        <v xml:space="preserve">      0472415</v>
      </c>
      <c r="C37" s="345"/>
      <c r="D37" s="342"/>
      <c r="E37" s="343"/>
      <c r="F37" s="344"/>
      <c r="G37" s="342"/>
      <c r="H37" s="342"/>
      <c r="I37" s="345"/>
      <c r="J37" s="342"/>
      <c r="K37" s="346"/>
      <c r="L37" s="342"/>
      <c r="M37" s="342"/>
      <c r="N37" s="342"/>
      <c r="O37" s="347"/>
      <c r="P37" s="347">
        <f t="shared" si="4"/>
        <v>0</v>
      </c>
    </row>
    <row r="38" spans="1:16" s="200" customFormat="1" ht="29.25" customHeight="1" x14ac:dyDescent="0.2">
      <c r="A38" s="340">
        <v>27</v>
      </c>
      <c r="B38" s="341" t="str">
        <f t="shared" si="3"/>
        <v xml:space="preserve">      0472415</v>
      </c>
      <c r="C38" s="345"/>
      <c r="D38" s="342"/>
      <c r="E38" s="343"/>
      <c r="F38" s="344"/>
      <c r="G38" s="342"/>
      <c r="H38" s="342"/>
      <c r="I38" s="345"/>
      <c r="J38" s="342"/>
      <c r="K38" s="346"/>
      <c r="L38" s="342"/>
      <c r="M38" s="342"/>
      <c r="N38" s="342"/>
      <c r="O38" s="347"/>
      <c r="P38" s="347">
        <f t="shared" si="4"/>
        <v>0</v>
      </c>
    </row>
    <row r="39" spans="1:16" s="200" customFormat="1" ht="29.25" customHeight="1" x14ac:dyDescent="0.2">
      <c r="A39" s="340">
        <v>28</v>
      </c>
      <c r="B39" s="341" t="str">
        <f t="shared" si="3"/>
        <v xml:space="preserve">      0472415</v>
      </c>
      <c r="C39" s="345"/>
      <c r="D39" s="342"/>
      <c r="E39" s="343"/>
      <c r="F39" s="344"/>
      <c r="G39" s="342"/>
      <c r="H39" s="342"/>
      <c r="I39" s="345"/>
      <c r="J39" s="342"/>
      <c r="K39" s="346"/>
      <c r="L39" s="342"/>
      <c r="M39" s="342"/>
      <c r="N39" s="342"/>
      <c r="O39" s="347"/>
      <c r="P39" s="347">
        <f t="shared" si="4"/>
        <v>0</v>
      </c>
    </row>
    <row r="40" spans="1:16" s="200" customFormat="1" ht="29.25" customHeight="1" x14ac:dyDescent="0.2">
      <c r="A40" s="340">
        <v>29</v>
      </c>
      <c r="B40" s="341" t="str">
        <f t="shared" si="3"/>
        <v xml:space="preserve">      0472415</v>
      </c>
      <c r="C40" s="345"/>
      <c r="D40" s="342"/>
      <c r="E40" s="343"/>
      <c r="F40" s="344"/>
      <c r="G40" s="342"/>
      <c r="H40" s="342"/>
      <c r="I40" s="345"/>
      <c r="J40" s="342"/>
      <c r="K40" s="346"/>
      <c r="L40" s="342"/>
      <c r="M40" s="342"/>
      <c r="N40" s="342"/>
      <c r="O40" s="347"/>
      <c r="P40" s="347">
        <f t="shared" si="4"/>
        <v>0</v>
      </c>
    </row>
    <row r="41" spans="1:16" s="200" customFormat="1" ht="29.25" customHeight="1" x14ac:dyDescent="0.2">
      <c r="A41" s="340">
        <v>30</v>
      </c>
      <c r="B41" s="341" t="str">
        <f t="shared" si="3"/>
        <v xml:space="preserve">      0472415</v>
      </c>
      <c r="C41" s="345"/>
      <c r="D41" s="342"/>
      <c r="E41" s="343"/>
      <c r="F41" s="344"/>
      <c r="G41" s="342"/>
      <c r="H41" s="342"/>
      <c r="I41" s="345"/>
      <c r="J41" s="342"/>
      <c r="K41" s="346"/>
      <c r="L41" s="342"/>
      <c r="M41" s="342"/>
      <c r="N41" s="342"/>
      <c r="O41" s="347"/>
      <c r="P41" s="347">
        <f t="shared" si="4"/>
        <v>0</v>
      </c>
    </row>
    <row r="42" spans="1:16" s="200" customFormat="1" ht="29.25" customHeight="1" x14ac:dyDescent="0.2">
      <c r="A42" s="340">
        <v>31</v>
      </c>
      <c r="B42" s="341" t="str">
        <f t="shared" si="3"/>
        <v xml:space="preserve">      0472415</v>
      </c>
      <c r="C42" s="345"/>
      <c r="D42" s="342"/>
      <c r="E42" s="343"/>
      <c r="F42" s="344"/>
      <c r="G42" s="342"/>
      <c r="H42" s="342"/>
      <c r="I42" s="345"/>
      <c r="J42" s="342"/>
      <c r="K42" s="346"/>
      <c r="L42" s="342"/>
      <c r="M42" s="342"/>
      <c r="N42" s="342"/>
      <c r="O42" s="347"/>
      <c r="P42" s="347">
        <f t="shared" si="4"/>
        <v>0</v>
      </c>
    </row>
    <row r="43" spans="1:16" s="200" customFormat="1" ht="29.25" customHeight="1" x14ac:dyDescent="0.2">
      <c r="A43" s="340">
        <v>32</v>
      </c>
      <c r="B43" s="341" t="str">
        <f t="shared" si="3"/>
        <v xml:space="preserve">      0472415</v>
      </c>
      <c r="C43" s="345"/>
      <c r="D43" s="342"/>
      <c r="E43" s="343"/>
      <c r="F43" s="344"/>
      <c r="G43" s="342"/>
      <c r="H43" s="342"/>
      <c r="I43" s="345"/>
      <c r="J43" s="342"/>
      <c r="K43" s="346"/>
      <c r="L43" s="342"/>
      <c r="M43" s="342"/>
      <c r="N43" s="342"/>
      <c r="O43" s="347"/>
      <c r="P43" s="347">
        <f t="shared" si="4"/>
        <v>0</v>
      </c>
    </row>
    <row r="44" spans="1:16" s="200" customFormat="1" ht="29.25" customHeight="1" x14ac:dyDescent="0.2">
      <c r="A44" s="340">
        <v>33</v>
      </c>
      <c r="B44" s="341" t="str">
        <f t="shared" si="3"/>
        <v xml:space="preserve">      0472415</v>
      </c>
      <c r="C44" s="345"/>
      <c r="D44" s="342"/>
      <c r="E44" s="343"/>
      <c r="F44" s="344"/>
      <c r="G44" s="342"/>
      <c r="H44" s="342"/>
      <c r="I44" s="345"/>
      <c r="J44" s="342"/>
      <c r="K44" s="346"/>
      <c r="L44" s="342"/>
      <c r="M44" s="342"/>
      <c r="N44" s="342"/>
      <c r="O44" s="347"/>
      <c r="P44" s="347">
        <f t="shared" si="4"/>
        <v>0</v>
      </c>
    </row>
    <row r="45" spans="1:16" s="200" customFormat="1" ht="29.25" customHeight="1" x14ac:dyDescent="0.2">
      <c r="A45" s="340">
        <v>34</v>
      </c>
      <c r="B45" s="341" t="str">
        <f t="shared" si="3"/>
        <v xml:space="preserve">      0472415</v>
      </c>
      <c r="C45" s="345"/>
      <c r="D45" s="342"/>
      <c r="E45" s="343"/>
      <c r="F45" s="344"/>
      <c r="G45" s="342"/>
      <c r="H45" s="342"/>
      <c r="I45" s="345"/>
      <c r="J45" s="342"/>
      <c r="K45" s="346"/>
      <c r="L45" s="342"/>
      <c r="M45" s="342"/>
      <c r="N45" s="342"/>
      <c r="O45" s="347"/>
      <c r="P45" s="347">
        <f t="shared" si="4"/>
        <v>0</v>
      </c>
    </row>
    <row r="46" spans="1:16" s="200" customFormat="1" ht="29.25" customHeight="1" x14ac:dyDescent="0.2">
      <c r="A46" s="340">
        <v>35</v>
      </c>
      <c r="B46" s="341" t="str">
        <f t="shared" si="3"/>
        <v xml:space="preserve">      0472415</v>
      </c>
      <c r="C46" s="345"/>
      <c r="D46" s="342"/>
      <c r="E46" s="343"/>
      <c r="F46" s="344"/>
      <c r="G46" s="342"/>
      <c r="H46" s="342"/>
      <c r="I46" s="345"/>
      <c r="J46" s="342"/>
      <c r="K46" s="346"/>
      <c r="L46" s="342"/>
      <c r="M46" s="342"/>
      <c r="N46" s="342"/>
      <c r="O46" s="347"/>
      <c r="P46" s="347">
        <f t="shared" si="4"/>
        <v>0</v>
      </c>
    </row>
    <row r="47" spans="1:16" s="200" customFormat="1" ht="29.25" customHeight="1" x14ac:dyDescent="0.2">
      <c r="A47" s="340">
        <v>36</v>
      </c>
      <c r="B47" s="341" t="str">
        <f t="shared" si="3"/>
        <v xml:space="preserve">      0472415</v>
      </c>
      <c r="C47" s="345"/>
      <c r="D47" s="342"/>
      <c r="E47" s="343"/>
      <c r="F47" s="344"/>
      <c r="G47" s="342"/>
      <c r="H47" s="342"/>
      <c r="I47" s="345"/>
      <c r="J47" s="342"/>
      <c r="K47" s="346"/>
      <c r="L47" s="342"/>
      <c r="M47" s="342"/>
      <c r="N47" s="342"/>
      <c r="O47" s="347"/>
      <c r="P47" s="347">
        <f t="shared" si="4"/>
        <v>0</v>
      </c>
    </row>
    <row r="48" spans="1:16" s="200" customFormat="1" ht="29.25" customHeight="1" x14ac:dyDescent="0.2">
      <c r="A48" s="340">
        <v>37</v>
      </c>
      <c r="B48" s="341" t="str">
        <f t="shared" si="3"/>
        <v xml:space="preserve">      0472415</v>
      </c>
      <c r="C48" s="345"/>
      <c r="D48" s="342"/>
      <c r="E48" s="343"/>
      <c r="F48" s="344"/>
      <c r="G48" s="342"/>
      <c r="H48" s="342"/>
      <c r="I48" s="345"/>
      <c r="J48" s="342"/>
      <c r="K48" s="346"/>
      <c r="L48" s="342"/>
      <c r="M48" s="342"/>
      <c r="N48" s="342"/>
      <c r="O48" s="347"/>
      <c r="P48" s="347">
        <f t="shared" si="4"/>
        <v>0</v>
      </c>
    </row>
    <row r="49" spans="1:16" s="200" customFormat="1" ht="29.25" customHeight="1" x14ac:dyDescent="0.2">
      <c r="A49" s="340">
        <v>38</v>
      </c>
      <c r="B49" s="341" t="str">
        <f t="shared" si="3"/>
        <v xml:space="preserve">      0472415</v>
      </c>
      <c r="C49" s="345"/>
      <c r="D49" s="342"/>
      <c r="E49" s="343"/>
      <c r="F49" s="344"/>
      <c r="G49" s="342"/>
      <c r="H49" s="342"/>
      <c r="I49" s="345"/>
      <c r="J49" s="342"/>
      <c r="K49" s="346"/>
      <c r="L49" s="342"/>
      <c r="M49" s="342"/>
      <c r="N49" s="342"/>
      <c r="O49" s="347"/>
      <c r="P49" s="347">
        <f t="shared" si="4"/>
        <v>0</v>
      </c>
    </row>
    <row r="50" spans="1:16" s="200" customFormat="1" ht="29.25" customHeight="1" x14ac:dyDescent="0.2">
      <c r="A50" s="340">
        <v>39</v>
      </c>
      <c r="B50" s="341" t="str">
        <f t="shared" si="3"/>
        <v xml:space="preserve">      0472415</v>
      </c>
      <c r="C50" s="345"/>
      <c r="D50" s="342"/>
      <c r="E50" s="343"/>
      <c r="F50" s="344"/>
      <c r="G50" s="342"/>
      <c r="H50" s="342"/>
      <c r="I50" s="345"/>
      <c r="J50" s="342"/>
      <c r="K50" s="346"/>
      <c r="L50" s="342"/>
      <c r="M50" s="342"/>
      <c r="N50" s="342"/>
      <c r="O50" s="347"/>
      <c r="P50" s="347">
        <f t="shared" si="4"/>
        <v>0</v>
      </c>
    </row>
    <row r="51" spans="1:16" s="200" customFormat="1" ht="29.25" customHeight="1" x14ac:dyDescent="0.2">
      <c r="A51" s="340">
        <v>40</v>
      </c>
      <c r="B51" s="341" t="str">
        <f t="shared" si="3"/>
        <v xml:space="preserve">      0472415</v>
      </c>
      <c r="C51" s="345"/>
      <c r="D51" s="342"/>
      <c r="E51" s="343"/>
      <c r="F51" s="344"/>
      <c r="G51" s="342"/>
      <c r="H51" s="342"/>
      <c r="I51" s="345"/>
      <c r="J51" s="342"/>
      <c r="K51" s="346"/>
      <c r="L51" s="342"/>
      <c r="M51" s="342"/>
      <c r="N51" s="342"/>
      <c r="O51" s="347"/>
      <c r="P51" s="347">
        <f t="shared" si="4"/>
        <v>0</v>
      </c>
    </row>
    <row r="52" spans="1:16" s="200" customFormat="1" ht="29.25" customHeight="1" x14ac:dyDescent="0.2">
      <c r="A52" s="340">
        <v>41</v>
      </c>
      <c r="B52" s="341" t="str">
        <f t="shared" si="3"/>
        <v xml:space="preserve">      0472415</v>
      </c>
      <c r="C52" s="345"/>
      <c r="D52" s="342"/>
      <c r="E52" s="343"/>
      <c r="F52" s="344"/>
      <c r="G52" s="342"/>
      <c r="H52" s="342"/>
      <c r="I52" s="345"/>
      <c r="J52" s="342"/>
      <c r="K52" s="346"/>
      <c r="L52" s="342"/>
      <c r="M52" s="342"/>
      <c r="N52" s="342"/>
      <c r="O52" s="347"/>
      <c r="P52" s="347">
        <f t="shared" si="4"/>
        <v>0</v>
      </c>
    </row>
    <row r="53" spans="1:16" s="200" customFormat="1" ht="29.25" customHeight="1" x14ac:dyDescent="0.2">
      <c r="A53" s="340">
        <v>42</v>
      </c>
      <c r="B53" s="341" t="str">
        <f t="shared" si="3"/>
        <v xml:space="preserve">      0472415</v>
      </c>
      <c r="C53" s="345"/>
      <c r="D53" s="342"/>
      <c r="E53" s="343"/>
      <c r="F53" s="344"/>
      <c r="G53" s="342"/>
      <c r="H53" s="342"/>
      <c r="I53" s="345"/>
      <c r="J53" s="342"/>
      <c r="K53" s="346"/>
      <c r="L53" s="342"/>
      <c r="M53" s="342"/>
      <c r="N53" s="342"/>
      <c r="O53" s="347"/>
      <c r="P53" s="347">
        <f t="shared" si="4"/>
        <v>0</v>
      </c>
    </row>
    <row r="54" spans="1:16" ht="39.75" customHeight="1" x14ac:dyDescent="0.2">
      <c r="A54" s="340">
        <v>43</v>
      </c>
      <c r="B54" s="341" t="str">
        <f t="shared" si="3"/>
        <v xml:space="preserve">      0472415</v>
      </c>
      <c r="C54" s="345"/>
      <c r="D54" s="342"/>
      <c r="E54" s="343"/>
      <c r="F54" s="344"/>
      <c r="G54" s="342"/>
      <c r="H54" s="342"/>
      <c r="I54" s="345"/>
      <c r="J54" s="342"/>
      <c r="K54" s="346"/>
      <c r="L54" s="342"/>
      <c r="M54" s="342"/>
      <c r="N54" s="342"/>
      <c r="O54" s="347"/>
      <c r="P54" s="347">
        <f t="shared" si="4"/>
        <v>0</v>
      </c>
    </row>
    <row r="55" spans="1:16" ht="29.25" customHeight="1" x14ac:dyDescent="0.2">
      <c r="A55" s="340">
        <v>44</v>
      </c>
      <c r="B55" s="341" t="str">
        <f t="shared" si="3"/>
        <v xml:space="preserve">      0472415</v>
      </c>
      <c r="C55" s="345"/>
      <c r="D55" s="342"/>
      <c r="E55" s="343"/>
      <c r="F55" s="344"/>
      <c r="G55" s="342"/>
      <c r="H55" s="342"/>
      <c r="I55" s="345"/>
      <c r="J55" s="342"/>
      <c r="K55" s="346"/>
      <c r="L55" s="342"/>
      <c r="M55" s="342"/>
      <c r="N55" s="342"/>
      <c r="O55" s="347"/>
      <c r="P55" s="347">
        <f t="shared" si="4"/>
        <v>0</v>
      </c>
    </row>
    <row r="56" spans="1:16" ht="29.25" customHeight="1" x14ac:dyDescent="0.2">
      <c r="A56" s="340">
        <v>45</v>
      </c>
      <c r="B56" s="341" t="str">
        <f t="shared" si="3"/>
        <v xml:space="preserve">      0472415</v>
      </c>
      <c r="C56" s="345"/>
      <c r="D56" s="342"/>
      <c r="E56" s="343"/>
      <c r="F56" s="344"/>
      <c r="G56" s="342"/>
      <c r="H56" s="342"/>
      <c r="I56" s="345"/>
      <c r="J56" s="342"/>
      <c r="K56" s="346"/>
      <c r="L56" s="342"/>
      <c r="M56" s="342"/>
      <c r="N56" s="342"/>
      <c r="O56" s="347"/>
      <c r="P56" s="347">
        <f t="shared" si="4"/>
        <v>0</v>
      </c>
    </row>
    <row r="57" spans="1:16" ht="29.25" customHeight="1" x14ac:dyDescent="0.2">
      <c r="A57" s="340">
        <v>46</v>
      </c>
      <c r="B57" s="341" t="str">
        <f t="shared" si="3"/>
        <v xml:space="preserve">      0472415</v>
      </c>
      <c r="C57" s="345"/>
      <c r="D57" s="342"/>
      <c r="E57" s="343"/>
      <c r="F57" s="344"/>
      <c r="G57" s="342"/>
      <c r="H57" s="342"/>
      <c r="I57" s="345"/>
      <c r="J57" s="342"/>
      <c r="K57" s="346"/>
      <c r="L57" s="342"/>
      <c r="M57" s="342"/>
      <c r="N57" s="342"/>
      <c r="O57" s="347"/>
      <c r="P57" s="347">
        <f t="shared" si="4"/>
        <v>0</v>
      </c>
    </row>
    <row r="58" spans="1:16" ht="29.25" customHeight="1" x14ac:dyDescent="0.2">
      <c r="A58" s="340">
        <v>47</v>
      </c>
      <c r="B58" s="341" t="str">
        <f t="shared" si="3"/>
        <v xml:space="preserve">      0472415</v>
      </c>
      <c r="C58" s="345"/>
      <c r="D58" s="342"/>
      <c r="E58" s="343"/>
      <c r="F58" s="344"/>
      <c r="G58" s="342"/>
      <c r="H58" s="342"/>
      <c r="I58" s="345"/>
      <c r="J58" s="342"/>
      <c r="K58" s="346"/>
      <c r="L58" s="342"/>
      <c r="M58" s="342"/>
      <c r="N58" s="342"/>
      <c r="O58" s="347"/>
      <c r="P58" s="347">
        <f t="shared" si="4"/>
        <v>0</v>
      </c>
    </row>
    <row r="59" spans="1:16" ht="29.25" customHeight="1" x14ac:dyDescent="0.2">
      <c r="A59" s="340">
        <v>48</v>
      </c>
      <c r="B59" s="341" t="str">
        <f t="shared" si="3"/>
        <v xml:space="preserve">      0472415</v>
      </c>
      <c r="C59" s="345"/>
      <c r="D59" s="342"/>
      <c r="E59" s="343"/>
      <c r="F59" s="344"/>
      <c r="G59" s="342"/>
      <c r="H59" s="342"/>
      <c r="I59" s="345"/>
      <c r="J59" s="342"/>
      <c r="K59" s="346"/>
      <c r="L59" s="342"/>
      <c r="M59" s="342"/>
      <c r="N59" s="342"/>
      <c r="O59" s="347"/>
      <c r="P59" s="347">
        <f t="shared" si="4"/>
        <v>0</v>
      </c>
    </row>
    <row r="60" spans="1:16" ht="29.25" customHeight="1" x14ac:dyDescent="0.2">
      <c r="A60" s="340">
        <v>49</v>
      </c>
      <c r="B60" s="341" t="str">
        <f t="shared" si="3"/>
        <v xml:space="preserve">      0472415</v>
      </c>
      <c r="C60" s="345"/>
      <c r="D60" s="342"/>
      <c r="E60" s="343"/>
      <c r="F60" s="344"/>
      <c r="G60" s="342"/>
      <c r="H60" s="342"/>
      <c r="I60" s="345"/>
      <c r="J60" s="342"/>
      <c r="K60" s="346"/>
      <c r="L60" s="342"/>
      <c r="M60" s="342"/>
      <c r="N60" s="342"/>
      <c r="O60" s="347"/>
      <c r="P60" s="347">
        <f t="shared" si="4"/>
        <v>0</v>
      </c>
    </row>
    <row r="61" spans="1:16" ht="29.25" customHeight="1" x14ac:dyDescent="0.2">
      <c r="A61" s="340">
        <v>50</v>
      </c>
      <c r="B61" s="341" t="str">
        <f t="shared" si="3"/>
        <v xml:space="preserve">      0472415</v>
      </c>
      <c r="C61" s="345"/>
      <c r="D61" s="342"/>
      <c r="E61" s="343"/>
      <c r="F61" s="344"/>
      <c r="G61" s="342"/>
      <c r="H61" s="342"/>
      <c r="I61" s="345"/>
      <c r="J61" s="342"/>
      <c r="K61" s="346"/>
      <c r="L61" s="342"/>
      <c r="M61" s="342"/>
      <c r="N61" s="342"/>
      <c r="O61" s="347"/>
      <c r="P61" s="347">
        <f t="shared" si="4"/>
        <v>0</v>
      </c>
    </row>
    <row r="62" spans="1:16" ht="29.25" customHeight="1" x14ac:dyDescent="0.2">
      <c r="A62" s="340">
        <v>51</v>
      </c>
      <c r="B62" s="341" t="str">
        <f t="shared" si="3"/>
        <v xml:space="preserve">      0472415</v>
      </c>
      <c r="C62" s="345"/>
      <c r="D62" s="342"/>
      <c r="E62" s="343"/>
      <c r="F62" s="344"/>
      <c r="G62" s="342"/>
      <c r="H62" s="342"/>
      <c r="I62" s="345"/>
      <c r="J62" s="342"/>
      <c r="K62" s="346"/>
      <c r="L62" s="342"/>
      <c r="M62" s="342"/>
      <c r="N62" s="342"/>
      <c r="O62" s="347"/>
      <c r="P62" s="347">
        <f t="shared" si="4"/>
        <v>0</v>
      </c>
    </row>
    <row r="63" spans="1:16" ht="29.25" customHeight="1" x14ac:dyDescent="0.2">
      <c r="A63" s="340">
        <v>52</v>
      </c>
      <c r="B63" s="341" t="str">
        <f t="shared" si="3"/>
        <v xml:space="preserve">      0472415</v>
      </c>
      <c r="C63" s="345"/>
      <c r="D63" s="342"/>
      <c r="E63" s="343"/>
      <c r="F63" s="344"/>
      <c r="G63" s="342"/>
      <c r="H63" s="342"/>
      <c r="I63" s="345"/>
      <c r="J63" s="342"/>
      <c r="K63" s="346"/>
      <c r="L63" s="342"/>
      <c r="M63" s="342"/>
      <c r="N63" s="342"/>
      <c r="O63" s="347"/>
      <c r="P63" s="347">
        <f t="shared" si="4"/>
        <v>0</v>
      </c>
    </row>
    <row r="64" spans="1:16" ht="29.25" customHeight="1" x14ac:dyDescent="0.2">
      <c r="A64" s="340">
        <v>53</v>
      </c>
      <c r="B64" s="341" t="str">
        <f t="shared" si="3"/>
        <v xml:space="preserve">      0472415</v>
      </c>
      <c r="C64" s="345"/>
      <c r="D64" s="342"/>
      <c r="E64" s="343"/>
      <c r="F64" s="344"/>
      <c r="G64" s="342"/>
      <c r="H64" s="342"/>
      <c r="I64" s="345"/>
      <c r="J64" s="342"/>
      <c r="K64" s="346"/>
      <c r="L64" s="342"/>
      <c r="M64" s="342"/>
      <c r="N64" s="342"/>
      <c r="O64" s="347"/>
      <c r="P64" s="347">
        <f t="shared" si="4"/>
        <v>0</v>
      </c>
    </row>
    <row r="65" spans="1:16" ht="29.25" customHeight="1" x14ac:dyDescent="0.2">
      <c r="A65" s="340">
        <v>54</v>
      </c>
      <c r="B65" s="341" t="str">
        <f t="shared" si="3"/>
        <v xml:space="preserve">      0472415</v>
      </c>
      <c r="C65" s="345"/>
      <c r="D65" s="342"/>
      <c r="E65" s="343"/>
      <c r="F65" s="344"/>
      <c r="G65" s="342"/>
      <c r="H65" s="342"/>
      <c r="I65" s="345"/>
      <c r="J65" s="342"/>
      <c r="K65" s="346"/>
      <c r="L65" s="342"/>
      <c r="M65" s="342"/>
      <c r="N65" s="342"/>
      <c r="O65" s="347"/>
      <c r="P65" s="347">
        <f t="shared" si="4"/>
        <v>0</v>
      </c>
    </row>
    <row r="66" spans="1:16" ht="29.25" customHeight="1" x14ac:dyDescent="0.2">
      <c r="A66" s="340">
        <v>55</v>
      </c>
      <c r="B66" s="341" t="str">
        <f t="shared" si="3"/>
        <v xml:space="preserve">      0472415</v>
      </c>
      <c r="C66" s="345"/>
      <c r="D66" s="342"/>
      <c r="E66" s="343"/>
      <c r="F66" s="344"/>
      <c r="G66" s="342"/>
      <c r="H66" s="342"/>
      <c r="I66" s="345"/>
      <c r="J66" s="342"/>
      <c r="K66" s="346"/>
      <c r="L66" s="342"/>
      <c r="M66" s="342"/>
      <c r="N66" s="342"/>
      <c r="O66" s="347"/>
      <c r="P66" s="347">
        <f t="shared" si="4"/>
        <v>0</v>
      </c>
    </row>
    <row r="67" spans="1:16" ht="29.25" customHeight="1" x14ac:dyDescent="0.2">
      <c r="A67" s="340">
        <v>56</v>
      </c>
      <c r="B67" s="341" t="str">
        <f t="shared" si="3"/>
        <v xml:space="preserve">      0472415</v>
      </c>
      <c r="C67" s="345"/>
      <c r="D67" s="342"/>
      <c r="E67" s="343"/>
      <c r="F67" s="344"/>
      <c r="G67" s="342"/>
      <c r="H67" s="342"/>
      <c r="I67" s="345"/>
      <c r="J67" s="342"/>
      <c r="K67" s="346"/>
      <c r="L67" s="342"/>
      <c r="M67" s="342"/>
      <c r="N67" s="342"/>
      <c r="O67" s="347"/>
      <c r="P67" s="347">
        <f t="shared" si="4"/>
        <v>0</v>
      </c>
    </row>
    <row r="68" spans="1:16" ht="29.25" customHeight="1" x14ac:dyDescent="0.2">
      <c r="A68" s="340">
        <v>57</v>
      </c>
      <c r="B68" s="341" t="str">
        <f t="shared" si="3"/>
        <v xml:space="preserve">      0472415</v>
      </c>
      <c r="C68" s="345"/>
      <c r="D68" s="342"/>
      <c r="E68" s="343"/>
      <c r="F68" s="344"/>
      <c r="G68" s="342"/>
      <c r="H68" s="342"/>
      <c r="I68" s="345"/>
      <c r="J68" s="342"/>
      <c r="K68" s="346"/>
      <c r="L68" s="342"/>
      <c r="M68" s="342"/>
      <c r="N68" s="342"/>
      <c r="O68" s="347"/>
      <c r="P68" s="347">
        <f t="shared" si="4"/>
        <v>0</v>
      </c>
    </row>
    <row r="69" spans="1:16" ht="29.25" customHeight="1" x14ac:dyDescent="0.2">
      <c r="A69" s="340">
        <v>58</v>
      </c>
      <c r="B69" s="341" t="str">
        <f t="shared" si="3"/>
        <v xml:space="preserve">      0472415</v>
      </c>
      <c r="C69" s="345"/>
      <c r="D69" s="342"/>
      <c r="E69" s="343"/>
      <c r="F69" s="344"/>
      <c r="G69" s="342"/>
      <c r="H69" s="342"/>
      <c r="I69" s="345"/>
      <c r="J69" s="342"/>
      <c r="K69" s="346"/>
      <c r="L69" s="342"/>
      <c r="M69" s="342"/>
      <c r="N69" s="342"/>
      <c r="O69" s="347"/>
      <c r="P69" s="347">
        <f t="shared" si="4"/>
        <v>0</v>
      </c>
    </row>
    <row r="70" spans="1:16" ht="29.25" customHeight="1" x14ac:dyDescent="0.2">
      <c r="A70" s="340">
        <v>59</v>
      </c>
      <c r="B70" s="341" t="str">
        <f t="shared" si="3"/>
        <v xml:space="preserve">      0472415</v>
      </c>
      <c r="C70" s="345"/>
      <c r="D70" s="342"/>
      <c r="E70" s="343"/>
      <c r="F70" s="344"/>
      <c r="G70" s="342"/>
      <c r="H70" s="342"/>
      <c r="I70" s="345"/>
      <c r="J70" s="342"/>
      <c r="K70" s="346"/>
      <c r="L70" s="342"/>
      <c r="M70" s="342"/>
      <c r="N70" s="342"/>
      <c r="O70" s="347"/>
      <c r="P70" s="347">
        <f t="shared" si="4"/>
        <v>0</v>
      </c>
    </row>
    <row r="71" spans="1:16" ht="29.25" customHeight="1" x14ac:dyDescent="0.2">
      <c r="A71" s="340">
        <v>60</v>
      </c>
      <c r="B71" s="341" t="str">
        <f t="shared" si="3"/>
        <v xml:space="preserve">      0472415</v>
      </c>
      <c r="C71" s="345"/>
      <c r="D71" s="342"/>
      <c r="E71" s="343"/>
      <c r="F71" s="344"/>
      <c r="G71" s="342"/>
      <c r="H71" s="342"/>
      <c r="I71" s="345"/>
      <c r="J71" s="342"/>
      <c r="K71" s="346"/>
      <c r="L71" s="342"/>
      <c r="M71" s="342"/>
      <c r="N71" s="342"/>
      <c r="O71" s="347"/>
      <c r="P71" s="347">
        <f t="shared" si="4"/>
        <v>0</v>
      </c>
    </row>
    <row r="72" spans="1:16" ht="29.25" customHeight="1" x14ac:dyDescent="0.2">
      <c r="A72" s="340">
        <v>61</v>
      </c>
      <c r="B72" s="341" t="str">
        <f t="shared" si="3"/>
        <v xml:space="preserve">      0472415</v>
      </c>
      <c r="C72" s="345"/>
      <c r="D72" s="342"/>
      <c r="E72" s="343"/>
      <c r="F72" s="344"/>
      <c r="G72" s="342"/>
      <c r="H72" s="342"/>
      <c r="I72" s="345"/>
      <c r="J72" s="342"/>
      <c r="K72" s="346"/>
      <c r="L72" s="342"/>
      <c r="M72" s="342"/>
      <c r="N72" s="342"/>
      <c r="O72" s="347"/>
      <c r="P72" s="347">
        <f t="shared" si="4"/>
        <v>0</v>
      </c>
    </row>
    <row r="73" spans="1:16" ht="29.25" customHeight="1" x14ac:dyDescent="0.2">
      <c r="A73" s="340">
        <v>62</v>
      </c>
      <c r="B73" s="341" t="str">
        <f t="shared" si="3"/>
        <v xml:space="preserve">      0472415</v>
      </c>
      <c r="C73" s="345"/>
      <c r="D73" s="342"/>
      <c r="E73" s="343"/>
      <c r="F73" s="344"/>
      <c r="G73" s="342"/>
      <c r="H73" s="342"/>
      <c r="I73" s="345"/>
      <c r="J73" s="342"/>
      <c r="K73" s="346"/>
      <c r="L73" s="342"/>
      <c r="M73" s="342"/>
      <c r="N73" s="342"/>
      <c r="O73" s="347"/>
      <c r="P73" s="347">
        <f t="shared" si="4"/>
        <v>0</v>
      </c>
    </row>
    <row r="74" spans="1:16" ht="29.25" customHeight="1" x14ac:dyDescent="0.2">
      <c r="A74" s="340">
        <v>63</v>
      </c>
      <c r="B74" s="341" t="str">
        <f t="shared" si="3"/>
        <v xml:space="preserve">      0472415</v>
      </c>
      <c r="C74" s="345"/>
      <c r="D74" s="342"/>
      <c r="E74" s="343"/>
      <c r="F74" s="344"/>
      <c r="G74" s="342"/>
      <c r="H74" s="342"/>
      <c r="I74" s="345"/>
      <c r="J74" s="342"/>
      <c r="K74" s="346"/>
      <c r="L74" s="342"/>
      <c r="M74" s="342"/>
      <c r="N74" s="342"/>
      <c r="O74" s="347"/>
      <c r="P74" s="347">
        <f t="shared" si="4"/>
        <v>0</v>
      </c>
    </row>
    <row r="75" spans="1:16" ht="39.75" customHeight="1" x14ac:dyDescent="0.2">
      <c r="A75" s="340">
        <v>64</v>
      </c>
      <c r="B75" s="341" t="str">
        <f t="shared" si="3"/>
        <v xml:space="preserve">      0472415</v>
      </c>
      <c r="C75" s="345"/>
      <c r="D75" s="342"/>
      <c r="E75" s="343"/>
      <c r="F75" s="344"/>
      <c r="G75" s="342"/>
      <c r="H75" s="342"/>
      <c r="I75" s="345"/>
      <c r="J75" s="342"/>
      <c r="K75" s="346"/>
      <c r="L75" s="342"/>
      <c r="M75" s="342"/>
      <c r="N75" s="342"/>
      <c r="O75" s="347"/>
      <c r="P75" s="347">
        <f t="shared" si="4"/>
        <v>0</v>
      </c>
    </row>
    <row r="76" spans="1:16" ht="29.25" customHeight="1" x14ac:dyDescent="0.2">
      <c r="A76" s="340">
        <v>65</v>
      </c>
      <c r="B76" s="341" t="str">
        <f t="shared" si="3"/>
        <v xml:space="preserve">      0472415</v>
      </c>
      <c r="C76" s="345"/>
      <c r="D76" s="342"/>
      <c r="E76" s="343"/>
      <c r="F76" s="344"/>
      <c r="G76" s="342"/>
      <c r="H76" s="342"/>
      <c r="I76" s="345"/>
      <c r="J76" s="342"/>
      <c r="K76" s="346"/>
      <c r="L76" s="342"/>
      <c r="M76" s="342"/>
      <c r="N76" s="342"/>
      <c r="O76" s="347"/>
      <c r="P76" s="347">
        <f t="shared" si="4"/>
        <v>0</v>
      </c>
    </row>
    <row r="77" spans="1:16" ht="29.25" customHeight="1" x14ac:dyDescent="0.2">
      <c r="A77" s="340">
        <v>66</v>
      </c>
      <c r="B77" s="341" t="str">
        <f t="shared" si="3"/>
        <v xml:space="preserve">      0472415</v>
      </c>
      <c r="C77" s="345"/>
      <c r="D77" s="342"/>
      <c r="E77" s="343"/>
      <c r="F77" s="344"/>
      <c r="G77" s="342"/>
      <c r="H77" s="342"/>
      <c r="I77" s="345"/>
      <c r="J77" s="342"/>
      <c r="K77" s="346"/>
      <c r="L77" s="342"/>
      <c r="M77" s="342"/>
      <c r="N77" s="342"/>
      <c r="O77" s="347"/>
      <c r="P77" s="347">
        <f t="shared" si="4"/>
        <v>0</v>
      </c>
    </row>
    <row r="78" spans="1:16" ht="29.25" customHeight="1" x14ac:dyDescent="0.2">
      <c r="A78" s="340">
        <v>67</v>
      </c>
      <c r="B78" s="341" t="str">
        <f t="shared" ref="B78:B141" si="5">CONCATENATE(MID(D78,4,11)," ",MID(E78,1,2)," ",MID(F78,1,5)," ",L78," ",M78," ",J78," ",$P$9)</f>
        <v xml:space="preserve">      0472415</v>
      </c>
      <c r="C78" s="345"/>
      <c r="D78" s="342"/>
      <c r="E78" s="343"/>
      <c r="F78" s="344"/>
      <c r="G78" s="342"/>
      <c r="H78" s="342"/>
      <c r="I78" s="345"/>
      <c r="J78" s="342"/>
      <c r="K78" s="346"/>
      <c r="L78" s="342"/>
      <c r="M78" s="342"/>
      <c r="N78" s="342"/>
      <c r="O78" s="347"/>
      <c r="P78" s="347">
        <f t="shared" ref="P78:P141" si="6">N78*O78</f>
        <v>0</v>
      </c>
    </row>
    <row r="79" spans="1:16" ht="29.25" customHeight="1" x14ac:dyDescent="0.2">
      <c r="A79" s="340">
        <v>68</v>
      </c>
      <c r="B79" s="341" t="str">
        <f t="shared" si="5"/>
        <v xml:space="preserve">      0472415</v>
      </c>
      <c r="C79" s="345"/>
      <c r="D79" s="342"/>
      <c r="E79" s="343"/>
      <c r="F79" s="344"/>
      <c r="G79" s="342"/>
      <c r="H79" s="342"/>
      <c r="I79" s="345"/>
      <c r="J79" s="342"/>
      <c r="K79" s="346"/>
      <c r="L79" s="342"/>
      <c r="M79" s="342"/>
      <c r="N79" s="342"/>
      <c r="O79" s="347"/>
      <c r="P79" s="347">
        <f t="shared" si="6"/>
        <v>0</v>
      </c>
    </row>
    <row r="80" spans="1:16" ht="29.25" customHeight="1" x14ac:dyDescent="0.2">
      <c r="A80" s="340">
        <v>69</v>
      </c>
      <c r="B80" s="341" t="str">
        <f t="shared" si="5"/>
        <v xml:space="preserve">      0472415</v>
      </c>
      <c r="C80" s="345"/>
      <c r="D80" s="342"/>
      <c r="E80" s="343"/>
      <c r="F80" s="344"/>
      <c r="G80" s="342"/>
      <c r="H80" s="342"/>
      <c r="I80" s="345"/>
      <c r="J80" s="342"/>
      <c r="K80" s="346"/>
      <c r="L80" s="342"/>
      <c r="M80" s="342"/>
      <c r="N80" s="342"/>
      <c r="O80" s="347"/>
      <c r="P80" s="347">
        <f t="shared" si="6"/>
        <v>0</v>
      </c>
    </row>
    <row r="81" spans="1:16" ht="29.25" customHeight="1" x14ac:dyDescent="0.2">
      <c r="A81" s="340">
        <v>70</v>
      </c>
      <c r="B81" s="341" t="str">
        <f t="shared" si="5"/>
        <v xml:space="preserve">      0472415</v>
      </c>
      <c r="C81" s="345"/>
      <c r="D81" s="342"/>
      <c r="E81" s="343"/>
      <c r="F81" s="344"/>
      <c r="G81" s="342"/>
      <c r="H81" s="342"/>
      <c r="I81" s="345"/>
      <c r="J81" s="342"/>
      <c r="K81" s="346"/>
      <c r="L81" s="342"/>
      <c r="M81" s="342"/>
      <c r="N81" s="342"/>
      <c r="O81" s="347"/>
      <c r="P81" s="347">
        <f t="shared" si="6"/>
        <v>0</v>
      </c>
    </row>
    <row r="82" spans="1:16" ht="29.25" customHeight="1" x14ac:dyDescent="0.2">
      <c r="A82" s="340">
        <v>71</v>
      </c>
      <c r="B82" s="341" t="str">
        <f t="shared" si="5"/>
        <v xml:space="preserve">      0472415</v>
      </c>
      <c r="C82" s="345"/>
      <c r="D82" s="342"/>
      <c r="E82" s="343"/>
      <c r="F82" s="344"/>
      <c r="G82" s="342"/>
      <c r="H82" s="342"/>
      <c r="I82" s="345"/>
      <c r="J82" s="342"/>
      <c r="K82" s="346"/>
      <c r="L82" s="342"/>
      <c r="M82" s="342"/>
      <c r="N82" s="342"/>
      <c r="O82" s="347"/>
      <c r="P82" s="347">
        <f t="shared" si="6"/>
        <v>0</v>
      </c>
    </row>
    <row r="83" spans="1:16" ht="29.25" customHeight="1" x14ac:dyDescent="0.2">
      <c r="A83" s="340">
        <v>72</v>
      </c>
      <c r="B83" s="341" t="str">
        <f t="shared" si="5"/>
        <v xml:space="preserve">      0472415</v>
      </c>
      <c r="C83" s="345"/>
      <c r="D83" s="342"/>
      <c r="E83" s="343"/>
      <c r="F83" s="344"/>
      <c r="G83" s="342"/>
      <c r="H83" s="342"/>
      <c r="I83" s="345"/>
      <c r="J83" s="342"/>
      <c r="K83" s="346"/>
      <c r="L83" s="342"/>
      <c r="M83" s="342"/>
      <c r="N83" s="342"/>
      <c r="O83" s="347"/>
      <c r="P83" s="347">
        <f t="shared" si="6"/>
        <v>0</v>
      </c>
    </row>
    <row r="84" spans="1:16" ht="29.25" customHeight="1" x14ac:dyDescent="0.2">
      <c r="A84" s="340">
        <v>73</v>
      </c>
      <c r="B84" s="341" t="str">
        <f t="shared" si="5"/>
        <v xml:space="preserve">      0472415</v>
      </c>
      <c r="C84" s="345"/>
      <c r="D84" s="342"/>
      <c r="E84" s="343"/>
      <c r="F84" s="344"/>
      <c r="G84" s="342"/>
      <c r="H84" s="342"/>
      <c r="I84" s="345"/>
      <c r="J84" s="342"/>
      <c r="K84" s="346"/>
      <c r="L84" s="342"/>
      <c r="M84" s="342"/>
      <c r="N84" s="342"/>
      <c r="O84" s="347"/>
      <c r="P84" s="347">
        <f t="shared" si="6"/>
        <v>0</v>
      </c>
    </row>
    <row r="85" spans="1:16" ht="29.25" customHeight="1" x14ac:dyDescent="0.2">
      <c r="A85" s="340">
        <v>74</v>
      </c>
      <c r="B85" s="341" t="str">
        <f t="shared" si="5"/>
        <v xml:space="preserve">      0472415</v>
      </c>
      <c r="C85" s="345"/>
      <c r="D85" s="342"/>
      <c r="E85" s="343"/>
      <c r="F85" s="344"/>
      <c r="G85" s="342"/>
      <c r="H85" s="342"/>
      <c r="I85" s="345"/>
      <c r="J85" s="342"/>
      <c r="K85" s="346"/>
      <c r="L85" s="342"/>
      <c r="M85" s="342"/>
      <c r="N85" s="342"/>
      <c r="O85" s="347"/>
      <c r="P85" s="347">
        <f t="shared" si="6"/>
        <v>0</v>
      </c>
    </row>
    <row r="86" spans="1:16" ht="29.25" customHeight="1" x14ac:dyDescent="0.2">
      <c r="A86" s="340">
        <v>75</v>
      </c>
      <c r="B86" s="341" t="str">
        <f t="shared" si="5"/>
        <v xml:space="preserve">      0472415</v>
      </c>
      <c r="C86" s="345"/>
      <c r="D86" s="342"/>
      <c r="E86" s="343"/>
      <c r="F86" s="344"/>
      <c r="G86" s="342"/>
      <c r="H86" s="342"/>
      <c r="I86" s="345"/>
      <c r="J86" s="342"/>
      <c r="K86" s="346"/>
      <c r="L86" s="342"/>
      <c r="M86" s="342"/>
      <c r="N86" s="342"/>
      <c r="O86" s="347"/>
      <c r="P86" s="347">
        <f t="shared" si="6"/>
        <v>0</v>
      </c>
    </row>
    <row r="87" spans="1:16" ht="29.25" customHeight="1" x14ac:dyDescent="0.2">
      <c r="A87" s="340">
        <v>76</v>
      </c>
      <c r="B87" s="341" t="str">
        <f t="shared" si="5"/>
        <v xml:space="preserve">      0472415</v>
      </c>
      <c r="C87" s="345"/>
      <c r="D87" s="342"/>
      <c r="E87" s="343"/>
      <c r="F87" s="344"/>
      <c r="G87" s="342"/>
      <c r="H87" s="342"/>
      <c r="I87" s="345"/>
      <c r="J87" s="342"/>
      <c r="K87" s="346"/>
      <c r="L87" s="342"/>
      <c r="M87" s="342"/>
      <c r="N87" s="342"/>
      <c r="O87" s="347"/>
      <c r="P87" s="347">
        <f t="shared" si="6"/>
        <v>0</v>
      </c>
    </row>
    <row r="88" spans="1:16" ht="29.25" customHeight="1" x14ac:dyDescent="0.2">
      <c r="A88" s="340">
        <v>77</v>
      </c>
      <c r="B88" s="341" t="str">
        <f t="shared" si="5"/>
        <v xml:space="preserve">      0472415</v>
      </c>
      <c r="C88" s="345"/>
      <c r="D88" s="342"/>
      <c r="E88" s="343"/>
      <c r="F88" s="344"/>
      <c r="G88" s="342"/>
      <c r="H88" s="342"/>
      <c r="I88" s="345"/>
      <c r="J88" s="342"/>
      <c r="K88" s="346"/>
      <c r="L88" s="342"/>
      <c r="M88" s="342"/>
      <c r="N88" s="342"/>
      <c r="O88" s="347"/>
      <c r="P88" s="347">
        <f t="shared" si="6"/>
        <v>0</v>
      </c>
    </row>
    <row r="89" spans="1:16" ht="29.25" customHeight="1" x14ac:dyDescent="0.2">
      <c r="A89" s="340">
        <v>78</v>
      </c>
      <c r="B89" s="341" t="str">
        <f t="shared" si="5"/>
        <v xml:space="preserve">      0472415</v>
      </c>
      <c r="C89" s="345"/>
      <c r="D89" s="342"/>
      <c r="E89" s="343"/>
      <c r="F89" s="344"/>
      <c r="G89" s="342"/>
      <c r="H89" s="342"/>
      <c r="I89" s="345"/>
      <c r="J89" s="342"/>
      <c r="K89" s="346"/>
      <c r="L89" s="342"/>
      <c r="M89" s="342"/>
      <c r="N89" s="342"/>
      <c r="O89" s="347"/>
      <c r="P89" s="347">
        <f t="shared" si="6"/>
        <v>0</v>
      </c>
    </row>
    <row r="90" spans="1:16" ht="29.25" customHeight="1" x14ac:dyDescent="0.2">
      <c r="A90" s="340">
        <v>79</v>
      </c>
      <c r="B90" s="341" t="str">
        <f t="shared" si="5"/>
        <v xml:space="preserve">      0472415</v>
      </c>
      <c r="C90" s="345"/>
      <c r="D90" s="342"/>
      <c r="E90" s="343"/>
      <c r="F90" s="344"/>
      <c r="G90" s="342"/>
      <c r="H90" s="342"/>
      <c r="I90" s="345"/>
      <c r="J90" s="342"/>
      <c r="K90" s="346"/>
      <c r="L90" s="342"/>
      <c r="M90" s="342"/>
      <c r="N90" s="342"/>
      <c r="O90" s="347"/>
      <c r="P90" s="347">
        <f t="shared" si="6"/>
        <v>0</v>
      </c>
    </row>
    <row r="91" spans="1:16" ht="29.25" customHeight="1" x14ac:dyDescent="0.2">
      <c r="A91" s="340">
        <v>80</v>
      </c>
      <c r="B91" s="341" t="str">
        <f t="shared" si="5"/>
        <v xml:space="preserve">      0472415</v>
      </c>
      <c r="C91" s="345"/>
      <c r="D91" s="342"/>
      <c r="E91" s="343"/>
      <c r="F91" s="344"/>
      <c r="G91" s="342"/>
      <c r="H91" s="342"/>
      <c r="I91" s="345"/>
      <c r="J91" s="342"/>
      <c r="K91" s="346"/>
      <c r="L91" s="342"/>
      <c r="M91" s="342"/>
      <c r="N91" s="342"/>
      <c r="O91" s="347"/>
      <c r="P91" s="347">
        <f t="shared" si="6"/>
        <v>0</v>
      </c>
    </row>
    <row r="92" spans="1:16" ht="29.25" customHeight="1" x14ac:dyDescent="0.2">
      <c r="A92" s="340">
        <v>81</v>
      </c>
      <c r="B92" s="341" t="str">
        <f t="shared" si="5"/>
        <v xml:space="preserve">      0472415</v>
      </c>
      <c r="C92" s="345"/>
      <c r="D92" s="342"/>
      <c r="E92" s="343"/>
      <c r="F92" s="344"/>
      <c r="G92" s="342"/>
      <c r="H92" s="342"/>
      <c r="I92" s="345"/>
      <c r="J92" s="342"/>
      <c r="K92" s="346"/>
      <c r="L92" s="342"/>
      <c r="M92" s="342"/>
      <c r="N92" s="342"/>
      <c r="O92" s="347"/>
      <c r="P92" s="347">
        <f t="shared" si="6"/>
        <v>0</v>
      </c>
    </row>
    <row r="93" spans="1:16" ht="29.25" customHeight="1" x14ac:dyDescent="0.2">
      <c r="A93" s="340">
        <v>82</v>
      </c>
      <c r="B93" s="341" t="str">
        <f t="shared" si="5"/>
        <v xml:space="preserve">      0472415</v>
      </c>
      <c r="C93" s="345"/>
      <c r="D93" s="342"/>
      <c r="E93" s="343"/>
      <c r="F93" s="344"/>
      <c r="G93" s="342"/>
      <c r="H93" s="342"/>
      <c r="I93" s="345"/>
      <c r="J93" s="342"/>
      <c r="K93" s="346"/>
      <c r="L93" s="342"/>
      <c r="M93" s="342"/>
      <c r="N93" s="342"/>
      <c r="O93" s="347"/>
      <c r="P93" s="347">
        <f t="shared" si="6"/>
        <v>0</v>
      </c>
    </row>
    <row r="94" spans="1:16" ht="29.25" customHeight="1" x14ac:dyDescent="0.2">
      <c r="A94" s="340">
        <v>83</v>
      </c>
      <c r="B94" s="341" t="str">
        <f t="shared" si="5"/>
        <v xml:space="preserve">      0472415</v>
      </c>
      <c r="C94" s="345"/>
      <c r="D94" s="342"/>
      <c r="E94" s="343"/>
      <c r="F94" s="344"/>
      <c r="G94" s="342"/>
      <c r="H94" s="342"/>
      <c r="I94" s="345"/>
      <c r="J94" s="342"/>
      <c r="K94" s="346"/>
      <c r="L94" s="342"/>
      <c r="M94" s="342"/>
      <c r="N94" s="342"/>
      <c r="O94" s="347"/>
      <c r="P94" s="347">
        <f t="shared" si="6"/>
        <v>0</v>
      </c>
    </row>
    <row r="95" spans="1:16" ht="29.25" customHeight="1" x14ac:dyDescent="0.2">
      <c r="A95" s="340">
        <v>84</v>
      </c>
      <c r="B95" s="341" t="str">
        <f t="shared" si="5"/>
        <v xml:space="preserve">      0472415</v>
      </c>
      <c r="C95" s="345"/>
      <c r="D95" s="342"/>
      <c r="E95" s="343"/>
      <c r="F95" s="344"/>
      <c r="G95" s="342"/>
      <c r="H95" s="342"/>
      <c r="I95" s="345"/>
      <c r="J95" s="342"/>
      <c r="K95" s="346"/>
      <c r="L95" s="342"/>
      <c r="M95" s="342"/>
      <c r="N95" s="342"/>
      <c r="O95" s="347"/>
      <c r="P95" s="347">
        <f t="shared" si="6"/>
        <v>0</v>
      </c>
    </row>
    <row r="96" spans="1:16" ht="39.75" customHeight="1" x14ac:dyDescent="0.2">
      <c r="A96" s="340">
        <v>85</v>
      </c>
      <c r="B96" s="341" t="str">
        <f t="shared" si="5"/>
        <v xml:space="preserve">      0472415</v>
      </c>
      <c r="C96" s="345"/>
      <c r="D96" s="342"/>
      <c r="E96" s="343"/>
      <c r="F96" s="344"/>
      <c r="G96" s="342"/>
      <c r="H96" s="342"/>
      <c r="I96" s="345"/>
      <c r="J96" s="342"/>
      <c r="K96" s="346"/>
      <c r="L96" s="342"/>
      <c r="M96" s="342"/>
      <c r="N96" s="342"/>
      <c r="O96" s="347"/>
      <c r="P96" s="347">
        <f t="shared" si="6"/>
        <v>0</v>
      </c>
    </row>
    <row r="97" spans="1:16" ht="29.25" customHeight="1" x14ac:dyDescent="0.2">
      <c r="A97" s="340">
        <v>86</v>
      </c>
      <c r="B97" s="341" t="str">
        <f t="shared" si="5"/>
        <v xml:space="preserve">      0472415</v>
      </c>
      <c r="C97" s="345"/>
      <c r="D97" s="342"/>
      <c r="E97" s="343"/>
      <c r="F97" s="344"/>
      <c r="G97" s="342"/>
      <c r="H97" s="342"/>
      <c r="I97" s="345"/>
      <c r="J97" s="342"/>
      <c r="K97" s="346"/>
      <c r="L97" s="342"/>
      <c r="M97" s="342"/>
      <c r="N97" s="342"/>
      <c r="O97" s="347"/>
      <c r="P97" s="347">
        <f t="shared" si="6"/>
        <v>0</v>
      </c>
    </row>
    <row r="98" spans="1:16" ht="29.25" customHeight="1" x14ac:dyDescent="0.2">
      <c r="A98" s="340">
        <v>87</v>
      </c>
      <c r="B98" s="341" t="str">
        <f t="shared" si="5"/>
        <v xml:space="preserve">      0472415</v>
      </c>
      <c r="C98" s="345"/>
      <c r="D98" s="342"/>
      <c r="E98" s="343"/>
      <c r="F98" s="344"/>
      <c r="G98" s="342"/>
      <c r="H98" s="342"/>
      <c r="I98" s="345"/>
      <c r="J98" s="342"/>
      <c r="K98" s="346"/>
      <c r="L98" s="342"/>
      <c r="M98" s="342"/>
      <c r="N98" s="342"/>
      <c r="O98" s="347"/>
      <c r="P98" s="347">
        <f t="shared" si="6"/>
        <v>0</v>
      </c>
    </row>
    <row r="99" spans="1:16" ht="29.25" customHeight="1" x14ac:dyDescent="0.2">
      <c r="A99" s="340">
        <v>88</v>
      </c>
      <c r="B99" s="341" t="str">
        <f t="shared" si="5"/>
        <v xml:space="preserve">      0472415</v>
      </c>
      <c r="C99" s="345"/>
      <c r="D99" s="342"/>
      <c r="E99" s="343"/>
      <c r="F99" s="344"/>
      <c r="G99" s="342"/>
      <c r="H99" s="342"/>
      <c r="I99" s="345"/>
      <c r="J99" s="342"/>
      <c r="K99" s="346"/>
      <c r="L99" s="342"/>
      <c r="M99" s="342"/>
      <c r="N99" s="342"/>
      <c r="O99" s="347"/>
      <c r="P99" s="347">
        <f t="shared" si="6"/>
        <v>0</v>
      </c>
    </row>
    <row r="100" spans="1:16" ht="29.25" customHeight="1" x14ac:dyDescent="0.2">
      <c r="A100" s="340">
        <v>89</v>
      </c>
      <c r="B100" s="341" t="str">
        <f t="shared" si="5"/>
        <v xml:space="preserve">      0472415</v>
      </c>
      <c r="C100" s="345"/>
      <c r="D100" s="342"/>
      <c r="E100" s="343"/>
      <c r="F100" s="344"/>
      <c r="G100" s="342"/>
      <c r="H100" s="342"/>
      <c r="I100" s="345"/>
      <c r="J100" s="342"/>
      <c r="K100" s="346"/>
      <c r="L100" s="342"/>
      <c r="M100" s="342"/>
      <c r="N100" s="342"/>
      <c r="O100" s="347"/>
      <c r="P100" s="347">
        <f t="shared" si="6"/>
        <v>0</v>
      </c>
    </row>
    <row r="101" spans="1:16" ht="29.25" customHeight="1" x14ac:dyDescent="0.2">
      <c r="A101" s="340">
        <v>90</v>
      </c>
      <c r="B101" s="341" t="str">
        <f t="shared" si="5"/>
        <v xml:space="preserve">      0472415</v>
      </c>
      <c r="C101" s="345"/>
      <c r="D101" s="342"/>
      <c r="E101" s="343"/>
      <c r="F101" s="344"/>
      <c r="G101" s="342"/>
      <c r="H101" s="342"/>
      <c r="I101" s="345"/>
      <c r="J101" s="342"/>
      <c r="K101" s="346"/>
      <c r="L101" s="342"/>
      <c r="M101" s="342"/>
      <c r="N101" s="342"/>
      <c r="O101" s="347"/>
      <c r="P101" s="347">
        <f t="shared" si="6"/>
        <v>0</v>
      </c>
    </row>
    <row r="102" spans="1:16" ht="29.25" customHeight="1" x14ac:dyDescent="0.2">
      <c r="A102" s="340">
        <v>91</v>
      </c>
      <c r="B102" s="341" t="str">
        <f t="shared" si="5"/>
        <v xml:space="preserve">      0472415</v>
      </c>
      <c r="C102" s="345"/>
      <c r="D102" s="342"/>
      <c r="E102" s="343"/>
      <c r="F102" s="344"/>
      <c r="G102" s="342"/>
      <c r="H102" s="342"/>
      <c r="I102" s="345"/>
      <c r="J102" s="342"/>
      <c r="K102" s="346"/>
      <c r="L102" s="342"/>
      <c r="M102" s="342"/>
      <c r="N102" s="342"/>
      <c r="O102" s="347"/>
      <c r="P102" s="347">
        <f t="shared" si="6"/>
        <v>0</v>
      </c>
    </row>
    <row r="103" spans="1:16" ht="29.25" customHeight="1" x14ac:dyDescent="0.2">
      <c r="A103" s="340">
        <v>92</v>
      </c>
      <c r="B103" s="341" t="str">
        <f t="shared" si="5"/>
        <v xml:space="preserve">      0472415</v>
      </c>
      <c r="C103" s="345"/>
      <c r="D103" s="342"/>
      <c r="E103" s="343"/>
      <c r="F103" s="344"/>
      <c r="G103" s="342"/>
      <c r="H103" s="342"/>
      <c r="I103" s="345"/>
      <c r="J103" s="342"/>
      <c r="K103" s="346"/>
      <c r="L103" s="342"/>
      <c r="M103" s="342"/>
      <c r="N103" s="342"/>
      <c r="O103" s="347"/>
      <c r="P103" s="347">
        <f t="shared" si="6"/>
        <v>0</v>
      </c>
    </row>
    <row r="104" spans="1:16" ht="29.25" customHeight="1" x14ac:dyDescent="0.2">
      <c r="A104" s="340">
        <v>93</v>
      </c>
      <c r="B104" s="341" t="str">
        <f t="shared" si="5"/>
        <v xml:space="preserve">      0472415</v>
      </c>
      <c r="C104" s="345"/>
      <c r="D104" s="342"/>
      <c r="E104" s="343"/>
      <c r="F104" s="344"/>
      <c r="G104" s="342"/>
      <c r="H104" s="342"/>
      <c r="I104" s="345"/>
      <c r="J104" s="342"/>
      <c r="K104" s="346"/>
      <c r="L104" s="342"/>
      <c r="M104" s="342"/>
      <c r="N104" s="342"/>
      <c r="O104" s="347"/>
      <c r="P104" s="347">
        <f t="shared" si="6"/>
        <v>0</v>
      </c>
    </row>
    <row r="105" spans="1:16" ht="29.25" customHeight="1" x14ac:dyDescent="0.2">
      <c r="A105" s="340">
        <v>94</v>
      </c>
      <c r="B105" s="341" t="str">
        <f t="shared" si="5"/>
        <v xml:space="preserve">      0472415</v>
      </c>
      <c r="C105" s="345"/>
      <c r="D105" s="342"/>
      <c r="E105" s="343"/>
      <c r="F105" s="344"/>
      <c r="G105" s="342"/>
      <c r="H105" s="342"/>
      <c r="I105" s="345"/>
      <c r="J105" s="342"/>
      <c r="K105" s="346"/>
      <c r="L105" s="342"/>
      <c r="M105" s="342"/>
      <c r="N105" s="342"/>
      <c r="O105" s="347"/>
      <c r="P105" s="347">
        <f t="shared" si="6"/>
        <v>0</v>
      </c>
    </row>
    <row r="106" spans="1:16" ht="29.25" customHeight="1" x14ac:dyDescent="0.2">
      <c r="A106" s="340">
        <v>95</v>
      </c>
      <c r="B106" s="341" t="str">
        <f t="shared" si="5"/>
        <v xml:space="preserve">      0472415</v>
      </c>
      <c r="C106" s="345"/>
      <c r="D106" s="342"/>
      <c r="E106" s="343"/>
      <c r="F106" s="344"/>
      <c r="G106" s="342"/>
      <c r="H106" s="342"/>
      <c r="I106" s="345"/>
      <c r="J106" s="342"/>
      <c r="K106" s="346"/>
      <c r="L106" s="342"/>
      <c r="M106" s="342"/>
      <c r="N106" s="342"/>
      <c r="O106" s="347"/>
      <c r="P106" s="347">
        <f t="shared" si="6"/>
        <v>0</v>
      </c>
    </row>
    <row r="107" spans="1:16" ht="29.25" customHeight="1" x14ac:dyDescent="0.2">
      <c r="A107" s="340">
        <v>96</v>
      </c>
      <c r="B107" s="341" t="str">
        <f t="shared" si="5"/>
        <v xml:space="preserve">      0472415</v>
      </c>
      <c r="C107" s="345"/>
      <c r="D107" s="342"/>
      <c r="E107" s="343"/>
      <c r="F107" s="344"/>
      <c r="G107" s="342"/>
      <c r="H107" s="342"/>
      <c r="I107" s="345"/>
      <c r="J107" s="342"/>
      <c r="K107" s="346"/>
      <c r="L107" s="342"/>
      <c r="M107" s="342"/>
      <c r="N107" s="342"/>
      <c r="O107" s="347"/>
      <c r="P107" s="347">
        <f t="shared" si="6"/>
        <v>0</v>
      </c>
    </row>
    <row r="108" spans="1:16" ht="29.25" customHeight="1" x14ac:dyDescent="0.2">
      <c r="A108" s="340">
        <v>97</v>
      </c>
      <c r="B108" s="341" t="str">
        <f t="shared" si="5"/>
        <v xml:space="preserve">      0472415</v>
      </c>
      <c r="C108" s="345"/>
      <c r="D108" s="342"/>
      <c r="E108" s="343"/>
      <c r="F108" s="344"/>
      <c r="G108" s="342"/>
      <c r="H108" s="342"/>
      <c r="I108" s="345"/>
      <c r="J108" s="342"/>
      <c r="K108" s="346"/>
      <c r="L108" s="342"/>
      <c r="M108" s="342"/>
      <c r="N108" s="342"/>
      <c r="O108" s="347"/>
      <c r="P108" s="347">
        <f t="shared" si="6"/>
        <v>0</v>
      </c>
    </row>
    <row r="109" spans="1:16" ht="29.25" customHeight="1" x14ac:dyDescent="0.2">
      <c r="A109" s="340">
        <v>98</v>
      </c>
      <c r="B109" s="341" t="str">
        <f t="shared" si="5"/>
        <v xml:space="preserve">      0472415</v>
      </c>
      <c r="C109" s="345"/>
      <c r="D109" s="342"/>
      <c r="E109" s="343"/>
      <c r="F109" s="344"/>
      <c r="G109" s="342"/>
      <c r="H109" s="342"/>
      <c r="I109" s="345"/>
      <c r="J109" s="342"/>
      <c r="K109" s="346"/>
      <c r="L109" s="342"/>
      <c r="M109" s="342"/>
      <c r="N109" s="342"/>
      <c r="O109" s="347"/>
      <c r="P109" s="347">
        <f t="shared" si="6"/>
        <v>0</v>
      </c>
    </row>
    <row r="110" spans="1:16" ht="29.25" customHeight="1" x14ac:dyDescent="0.2">
      <c r="A110" s="340">
        <v>99</v>
      </c>
      <c r="B110" s="341" t="str">
        <f t="shared" si="5"/>
        <v xml:space="preserve">      0472415</v>
      </c>
      <c r="C110" s="345"/>
      <c r="D110" s="342"/>
      <c r="E110" s="343"/>
      <c r="F110" s="344"/>
      <c r="G110" s="342"/>
      <c r="H110" s="342"/>
      <c r="I110" s="345"/>
      <c r="J110" s="342"/>
      <c r="K110" s="346"/>
      <c r="L110" s="342"/>
      <c r="M110" s="342"/>
      <c r="N110" s="342"/>
      <c r="O110" s="347"/>
      <c r="P110" s="347">
        <f t="shared" si="6"/>
        <v>0</v>
      </c>
    </row>
    <row r="111" spans="1:16" ht="29.25" customHeight="1" x14ac:dyDescent="0.2">
      <c r="A111" s="340">
        <v>100</v>
      </c>
      <c r="B111" s="341" t="str">
        <f t="shared" si="5"/>
        <v xml:space="preserve">      0472415</v>
      </c>
      <c r="C111" s="345"/>
      <c r="D111" s="342"/>
      <c r="E111" s="343"/>
      <c r="F111" s="344"/>
      <c r="G111" s="342"/>
      <c r="H111" s="342"/>
      <c r="I111" s="345"/>
      <c r="J111" s="342"/>
      <c r="K111" s="346"/>
      <c r="L111" s="342"/>
      <c r="M111" s="342"/>
      <c r="N111" s="342"/>
      <c r="O111" s="347"/>
      <c r="P111" s="347">
        <f t="shared" si="6"/>
        <v>0</v>
      </c>
    </row>
    <row r="112" spans="1:16" ht="29.25" customHeight="1" x14ac:dyDescent="0.2">
      <c r="A112" s="340">
        <v>101</v>
      </c>
      <c r="B112" s="341" t="str">
        <f t="shared" si="5"/>
        <v xml:space="preserve">      0472415</v>
      </c>
      <c r="C112" s="345"/>
      <c r="D112" s="342"/>
      <c r="E112" s="343"/>
      <c r="F112" s="344"/>
      <c r="G112" s="342"/>
      <c r="H112" s="342"/>
      <c r="I112" s="345"/>
      <c r="J112" s="342"/>
      <c r="K112" s="346"/>
      <c r="L112" s="342"/>
      <c r="M112" s="342"/>
      <c r="N112" s="342"/>
      <c r="O112" s="347"/>
      <c r="P112" s="347">
        <f t="shared" si="6"/>
        <v>0</v>
      </c>
    </row>
    <row r="113" spans="1:16" ht="29.25" customHeight="1" x14ac:dyDescent="0.2">
      <c r="A113" s="340">
        <v>102</v>
      </c>
      <c r="B113" s="341" t="str">
        <f t="shared" si="5"/>
        <v xml:space="preserve">      0472415</v>
      </c>
      <c r="C113" s="345"/>
      <c r="D113" s="342"/>
      <c r="E113" s="343"/>
      <c r="F113" s="344"/>
      <c r="G113" s="342"/>
      <c r="H113" s="342"/>
      <c r="I113" s="345"/>
      <c r="J113" s="342"/>
      <c r="K113" s="346"/>
      <c r="L113" s="342"/>
      <c r="M113" s="342"/>
      <c r="N113" s="342"/>
      <c r="O113" s="347"/>
      <c r="P113" s="347">
        <f t="shared" si="6"/>
        <v>0</v>
      </c>
    </row>
    <row r="114" spans="1:16" ht="29.25" customHeight="1" x14ac:dyDescent="0.2">
      <c r="A114" s="340">
        <v>103</v>
      </c>
      <c r="B114" s="341" t="str">
        <f t="shared" si="5"/>
        <v xml:space="preserve">      0472415</v>
      </c>
      <c r="C114" s="345"/>
      <c r="D114" s="342"/>
      <c r="E114" s="343"/>
      <c r="F114" s="344"/>
      <c r="G114" s="342"/>
      <c r="H114" s="342"/>
      <c r="I114" s="345"/>
      <c r="J114" s="342"/>
      <c r="K114" s="346"/>
      <c r="L114" s="342"/>
      <c r="M114" s="342"/>
      <c r="N114" s="342"/>
      <c r="O114" s="347"/>
      <c r="P114" s="347">
        <f t="shared" si="6"/>
        <v>0</v>
      </c>
    </row>
    <row r="115" spans="1:16" ht="29.25" customHeight="1" x14ac:dyDescent="0.2">
      <c r="A115" s="340">
        <v>104</v>
      </c>
      <c r="B115" s="341" t="str">
        <f t="shared" si="5"/>
        <v xml:space="preserve">      0472415</v>
      </c>
      <c r="C115" s="345"/>
      <c r="D115" s="342"/>
      <c r="E115" s="343"/>
      <c r="F115" s="344"/>
      <c r="G115" s="342"/>
      <c r="H115" s="342"/>
      <c r="I115" s="345"/>
      <c r="J115" s="342"/>
      <c r="K115" s="346"/>
      <c r="L115" s="342"/>
      <c r="M115" s="342"/>
      <c r="N115" s="342"/>
      <c r="O115" s="347"/>
      <c r="P115" s="347">
        <f t="shared" si="6"/>
        <v>0</v>
      </c>
    </row>
    <row r="116" spans="1:16" ht="29.25" customHeight="1" x14ac:dyDescent="0.2">
      <c r="A116" s="340">
        <v>105</v>
      </c>
      <c r="B116" s="341" t="str">
        <f t="shared" si="5"/>
        <v xml:space="preserve">      0472415</v>
      </c>
      <c r="C116" s="345"/>
      <c r="D116" s="342"/>
      <c r="E116" s="343"/>
      <c r="F116" s="344"/>
      <c r="G116" s="342"/>
      <c r="H116" s="342"/>
      <c r="I116" s="345"/>
      <c r="J116" s="342"/>
      <c r="K116" s="346"/>
      <c r="L116" s="342"/>
      <c r="M116" s="342"/>
      <c r="N116" s="342"/>
      <c r="O116" s="347"/>
      <c r="P116" s="347">
        <f t="shared" si="6"/>
        <v>0</v>
      </c>
    </row>
    <row r="117" spans="1:16" ht="39.75" customHeight="1" x14ac:dyDescent="0.2">
      <c r="A117" s="340">
        <v>106</v>
      </c>
      <c r="B117" s="341" t="str">
        <f t="shared" si="5"/>
        <v xml:space="preserve">      0472415</v>
      </c>
      <c r="C117" s="345"/>
      <c r="D117" s="342"/>
      <c r="E117" s="343"/>
      <c r="F117" s="344"/>
      <c r="G117" s="342"/>
      <c r="H117" s="342"/>
      <c r="I117" s="345"/>
      <c r="J117" s="342"/>
      <c r="K117" s="346"/>
      <c r="L117" s="342"/>
      <c r="M117" s="342"/>
      <c r="N117" s="342"/>
      <c r="O117" s="347"/>
      <c r="P117" s="347">
        <f t="shared" si="6"/>
        <v>0</v>
      </c>
    </row>
    <row r="118" spans="1:16" ht="29.25" customHeight="1" x14ac:dyDescent="0.2">
      <c r="A118" s="340">
        <v>107</v>
      </c>
      <c r="B118" s="341" t="str">
        <f t="shared" si="5"/>
        <v xml:space="preserve">      0472415</v>
      </c>
      <c r="C118" s="345"/>
      <c r="D118" s="342"/>
      <c r="E118" s="343"/>
      <c r="F118" s="344"/>
      <c r="G118" s="342"/>
      <c r="H118" s="342"/>
      <c r="I118" s="345"/>
      <c r="J118" s="342"/>
      <c r="K118" s="346"/>
      <c r="L118" s="342"/>
      <c r="M118" s="342"/>
      <c r="N118" s="342"/>
      <c r="O118" s="347"/>
      <c r="P118" s="347">
        <f t="shared" si="6"/>
        <v>0</v>
      </c>
    </row>
    <row r="119" spans="1:16" ht="29.25" customHeight="1" x14ac:dyDescent="0.2">
      <c r="A119" s="340">
        <v>108</v>
      </c>
      <c r="B119" s="341" t="str">
        <f t="shared" si="5"/>
        <v xml:space="preserve">      0472415</v>
      </c>
      <c r="C119" s="345"/>
      <c r="D119" s="342"/>
      <c r="E119" s="343"/>
      <c r="F119" s="344"/>
      <c r="G119" s="342"/>
      <c r="H119" s="342"/>
      <c r="I119" s="345"/>
      <c r="J119" s="342"/>
      <c r="K119" s="346"/>
      <c r="L119" s="342"/>
      <c r="M119" s="342"/>
      <c r="N119" s="342"/>
      <c r="O119" s="347"/>
      <c r="P119" s="347">
        <f t="shared" si="6"/>
        <v>0</v>
      </c>
    </row>
    <row r="120" spans="1:16" ht="29.25" customHeight="1" x14ac:dyDescent="0.2">
      <c r="A120" s="340">
        <v>109</v>
      </c>
      <c r="B120" s="341" t="str">
        <f t="shared" si="5"/>
        <v xml:space="preserve">      0472415</v>
      </c>
      <c r="C120" s="345"/>
      <c r="D120" s="342"/>
      <c r="E120" s="343"/>
      <c r="F120" s="344"/>
      <c r="G120" s="342"/>
      <c r="H120" s="342"/>
      <c r="I120" s="345"/>
      <c r="J120" s="342"/>
      <c r="K120" s="346"/>
      <c r="L120" s="342"/>
      <c r="M120" s="342"/>
      <c r="N120" s="342"/>
      <c r="O120" s="347"/>
      <c r="P120" s="347">
        <f t="shared" si="6"/>
        <v>0</v>
      </c>
    </row>
    <row r="121" spans="1:16" ht="29.25" customHeight="1" x14ac:dyDescent="0.2">
      <c r="A121" s="340">
        <v>110</v>
      </c>
      <c r="B121" s="341" t="str">
        <f t="shared" si="5"/>
        <v xml:space="preserve">      0472415</v>
      </c>
      <c r="C121" s="345"/>
      <c r="D121" s="342"/>
      <c r="E121" s="343"/>
      <c r="F121" s="344"/>
      <c r="G121" s="342"/>
      <c r="H121" s="342"/>
      <c r="I121" s="345"/>
      <c r="J121" s="342"/>
      <c r="K121" s="346"/>
      <c r="L121" s="342"/>
      <c r="M121" s="342"/>
      <c r="N121" s="342"/>
      <c r="O121" s="347"/>
      <c r="P121" s="347">
        <f t="shared" si="6"/>
        <v>0</v>
      </c>
    </row>
    <row r="122" spans="1:16" ht="29.25" customHeight="1" x14ac:dyDescent="0.2">
      <c r="A122" s="340">
        <v>111</v>
      </c>
      <c r="B122" s="341" t="str">
        <f t="shared" si="5"/>
        <v xml:space="preserve">      0472415</v>
      </c>
      <c r="C122" s="345"/>
      <c r="D122" s="342"/>
      <c r="E122" s="343"/>
      <c r="F122" s="344"/>
      <c r="G122" s="342"/>
      <c r="H122" s="342"/>
      <c r="I122" s="345"/>
      <c r="J122" s="342"/>
      <c r="K122" s="346"/>
      <c r="L122" s="342"/>
      <c r="M122" s="342"/>
      <c r="N122" s="342"/>
      <c r="O122" s="347"/>
      <c r="P122" s="347">
        <f t="shared" si="6"/>
        <v>0</v>
      </c>
    </row>
    <row r="123" spans="1:16" ht="29.25" customHeight="1" x14ac:dyDescent="0.2">
      <c r="A123" s="340">
        <v>112</v>
      </c>
      <c r="B123" s="341" t="str">
        <f t="shared" si="5"/>
        <v xml:space="preserve">      0472415</v>
      </c>
      <c r="C123" s="345"/>
      <c r="D123" s="342"/>
      <c r="E123" s="343"/>
      <c r="F123" s="344"/>
      <c r="G123" s="342"/>
      <c r="H123" s="342"/>
      <c r="I123" s="345"/>
      <c r="J123" s="342"/>
      <c r="K123" s="346"/>
      <c r="L123" s="342"/>
      <c r="M123" s="342"/>
      <c r="N123" s="342"/>
      <c r="O123" s="347"/>
      <c r="P123" s="347">
        <f t="shared" si="6"/>
        <v>0</v>
      </c>
    </row>
    <row r="124" spans="1:16" ht="29.25" customHeight="1" x14ac:dyDescent="0.2">
      <c r="A124" s="340">
        <v>113</v>
      </c>
      <c r="B124" s="341" t="str">
        <f t="shared" si="5"/>
        <v xml:space="preserve">      0472415</v>
      </c>
      <c r="C124" s="345"/>
      <c r="D124" s="342"/>
      <c r="E124" s="343"/>
      <c r="F124" s="344"/>
      <c r="G124" s="342"/>
      <c r="H124" s="342"/>
      <c r="I124" s="345"/>
      <c r="J124" s="342"/>
      <c r="K124" s="346"/>
      <c r="L124" s="342"/>
      <c r="M124" s="342"/>
      <c r="N124" s="342"/>
      <c r="O124" s="347"/>
      <c r="P124" s="347">
        <f t="shared" si="6"/>
        <v>0</v>
      </c>
    </row>
    <row r="125" spans="1:16" ht="29.25" customHeight="1" x14ac:dyDescent="0.2">
      <c r="A125" s="340">
        <v>114</v>
      </c>
      <c r="B125" s="341" t="str">
        <f t="shared" si="5"/>
        <v xml:space="preserve">      0472415</v>
      </c>
      <c r="C125" s="345"/>
      <c r="D125" s="342"/>
      <c r="E125" s="343"/>
      <c r="F125" s="344"/>
      <c r="G125" s="342"/>
      <c r="H125" s="342"/>
      <c r="I125" s="345"/>
      <c r="J125" s="342"/>
      <c r="K125" s="346"/>
      <c r="L125" s="342"/>
      <c r="M125" s="342"/>
      <c r="N125" s="342"/>
      <c r="O125" s="347"/>
      <c r="P125" s="347">
        <f t="shared" si="6"/>
        <v>0</v>
      </c>
    </row>
    <row r="126" spans="1:16" ht="29.25" customHeight="1" x14ac:dyDescent="0.2">
      <c r="A126" s="340">
        <v>115</v>
      </c>
      <c r="B126" s="341" t="str">
        <f t="shared" si="5"/>
        <v xml:space="preserve">      0472415</v>
      </c>
      <c r="C126" s="345"/>
      <c r="D126" s="342"/>
      <c r="E126" s="343"/>
      <c r="F126" s="344"/>
      <c r="G126" s="342"/>
      <c r="H126" s="342"/>
      <c r="I126" s="345"/>
      <c r="J126" s="342"/>
      <c r="K126" s="346"/>
      <c r="L126" s="342"/>
      <c r="M126" s="342"/>
      <c r="N126" s="342"/>
      <c r="O126" s="347"/>
      <c r="P126" s="347">
        <f t="shared" si="6"/>
        <v>0</v>
      </c>
    </row>
    <row r="127" spans="1:16" ht="29.25" customHeight="1" x14ac:dyDescent="0.2">
      <c r="A127" s="340">
        <v>116</v>
      </c>
      <c r="B127" s="341" t="str">
        <f t="shared" si="5"/>
        <v xml:space="preserve">      0472415</v>
      </c>
      <c r="C127" s="345"/>
      <c r="D127" s="342"/>
      <c r="E127" s="343"/>
      <c r="F127" s="344"/>
      <c r="G127" s="342"/>
      <c r="H127" s="342"/>
      <c r="I127" s="345"/>
      <c r="J127" s="342"/>
      <c r="K127" s="346"/>
      <c r="L127" s="342"/>
      <c r="M127" s="342"/>
      <c r="N127" s="342"/>
      <c r="O127" s="347"/>
      <c r="P127" s="347">
        <f t="shared" si="6"/>
        <v>0</v>
      </c>
    </row>
    <row r="128" spans="1:16" ht="29.25" customHeight="1" x14ac:dyDescent="0.2">
      <c r="A128" s="340">
        <v>117</v>
      </c>
      <c r="B128" s="341" t="str">
        <f t="shared" si="5"/>
        <v xml:space="preserve">      0472415</v>
      </c>
      <c r="C128" s="345"/>
      <c r="D128" s="342"/>
      <c r="E128" s="343"/>
      <c r="F128" s="344"/>
      <c r="G128" s="342"/>
      <c r="H128" s="342"/>
      <c r="I128" s="345"/>
      <c r="J128" s="342"/>
      <c r="K128" s="346"/>
      <c r="L128" s="342"/>
      <c r="M128" s="342"/>
      <c r="N128" s="342"/>
      <c r="O128" s="347"/>
      <c r="P128" s="347">
        <f t="shared" si="6"/>
        <v>0</v>
      </c>
    </row>
    <row r="129" spans="1:16" ht="29.25" customHeight="1" x14ac:dyDescent="0.2">
      <c r="A129" s="340">
        <v>118</v>
      </c>
      <c r="B129" s="341" t="str">
        <f t="shared" si="5"/>
        <v xml:space="preserve">      0472415</v>
      </c>
      <c r="C129" s="345"/>
      <c r="D129" s="342"/>
      <c r="E129" s="343"/>
      <c r="F129" s="344"/>
      <c r="G129" s="342"/>
      <c r="H129" s="342"/>
      <c r="I129" s="345"/>
      <c r="J129" s="342"/>
      <c r="K129" s="346"/>
      <c r="L129" s="342"/>
      <c r="M129" s="342"/>
      <c r="N129" s="342"/>
      <c r="O129" s="347"/>
      <c r="P129" s="347">
        <f t="shared" si="6"/>
        <v>0</v>
      </c>
    </row>
    <row r="130" spans="1:16" ht="29.25" customHeight="1" x14ac:dyDescent="0.2">
      <c r="A130" s="340">
        <v>119</v>
      </c>
      <c r="B130" s="341" t="str">
        <f t="shared" si="5"/>
        <v xml:space="preserve">      0472415</v>
      </c>
      <c r="C130" s="345"/>
      <c r="D130" s="342"/>
      <c r="E130" s="343"/>
      <c r="F130" s="344"/>
      <c r="G130" s="342"/>
      <c r="H130" s="342"/>
      <c r="I130" s="345"/>
      <c r="J130" s="342"/>
      <c r="K130" s="346"/>
      <c r="L130" s="342"/>
      <c r="M130" s="342"/>
      <c r="N130" s="342"/>
      <c r="O130" s="347"/>
      <c r="P130" s="347">
        <f t="shared" si="6"/>
        <v>0</v>
      </c>
    </row>
    <row r="131" spans="1:16" ht="29.25" customHeight="1" x14ac:dyDescent="0.2">
      <c r="A131" s="340">
        <v>120</v>
      </c>
      <c r="B131" s="341" t="str">
        <f t="shared" si="5"/>
        <v xml:space="preserve">      0472415</v>
      </c>
      <c r="C131" s="345"/>
      <c r="D131" s="342"/>
      <c r="E131" s="343"/>
      <c r="F131" s="344"/>
      <c r="G131" s="342"/>
      <c r="H131" s="342"/>
      <c r="I131" s="345"/>
      <c r="J131" s="342"/>
      <c r="K131" s="346"/>
      <c r="L131" s="342"/>
      <c r="M131" s="342"/>
      <c r="N131" s="342"/>
      <c r="O131" s="347"/>
      <c r="P131" s="347">
        <f t="shared" si="6"/>
        <v>0</v>
      </c>
    </row>
    <row r="132" spans="1:16" ht="29.25" customHeight="1" x14ac:dyDescent="0.2">
      <c r="A132" s="340">
        <v>121</v>
      </c>
      <c r="B132" s="341" t="str">
        <f t="shared" si="5"/>
        <v xml:space="preserve">      0472415</v>
      </c>
      <c r="C132" s="345"/>
      <c r="D132" s="342"/>
      <c r="E132" s="343"/>
      <c r="F132" s="344"/>
      <c r="G132" s="342"/>
      <c r="H132" s="342"/>
      <c r="I132" s="345"/>
      <c r="J132" s="342"/>
      <c r="K132" s="346"/>
      <c r="L132" s="342"/>
      <c r="M132" s="342"/>
      <c r="N132" s="342"/>
      <c r="O132" s="347"/>
      <c r="P132" s="347">
        <f t="shared" si="6"/>
        <v>0</v>
      </c>
    </row>
    <row r="133" spans="1:16" ht="29.25" customHeight="1" x14ac:dyDescent="0.2">
      <c r="A133" s="340">
        <v>122</v>
      </c>
      <c r="B133" s="341" t="str">
        <f t="shared" si="5"/>
        <v xml:space="preserve">      0472415</v>
      </c>
      <c r="C133" s="345"/>
      <c r="D133" s="342"/>
      <c r="E133" s="343"/>
      <c r="F133" s="344"/>
      <c r="G133" s="342"/>
      <c r="H133" s="342"/>
      <c r="I133" s="345"/>
      <c r="J133" s="342"/>
      <c r="K133" s="346"/>
      <c r="L133" s="342"/>
      <c r="M133" s="342"/>
      <c r="N133" s="342"/>
      <c r="O133" s="347"/>
      <c r="P133" s="347">
        <f t="shared" si="6"/>
        <v>0</v>
      </c>
    </row>
    <row r="134" spans="1:16" ht="29.25" customHeight="1" x14ac:dyDescent="0.2">
      <c r="A134" s="340">
        <v>123</v>
      </c>
      <c r="B134" s="341" t="str">
        <f t="shared" si="5"/>
        <v xml:space="preserve">      0472415</v>
      </c>
      <c r="C134" s="345"/>
      <c r="D134" s="342"/>
      <c r="E134" s="343"/>
      <c r="F134" s="344"/>
      <c r="G134" s="342"/>
      <c r="H134" s="342"/>
      <c r="I134" s="345"/>
      <c r="J134" s="342"/>
      <c r="K134" s="346"/>
      <c r="L134" s="342"/>
      <c r="M134" s="342"/>
      <c r="N134" s="342"/>
      <c r="O134" s="347"/>
      <c r="P134" s="347">
        <f t="shared" si="6"/>
        <v>0</v>
      </c>
    </row>
    <row r="135" spans="1:16" ht="29.25" customHeight="1" x14ac:dyDescent="0.2">
      <c r="A135" s="340">
        <v>124</v>
      </c>
      <c r="B135" s="341" t="str">
        <f t="shared" si="5"/>
        <v xml:space="preserve">      0472415</v>
      </c>
      <c r="C135" s="345"/>
      <c r="D135" s="342"/>
      <c r="E135" s="343"/>
      <c r="F135" s="344"/>
      <c r="G135" s="342"/>
      <c r="H135" s="342"/>
      <c r="I135" s="345"/>
      <c r="J135" s="342"/>
      <c r="K135" s="346"/>
      <c r="L135" s="342"/>
      <c r="M135" s="342"/>
      <c r="N135" s="342"/>
      <c r="O135" s="347"/>
      <c r="P135" s="347">
        <f t="shared" si="6"/>
        <v>0</v>
      </c>
    </row>
    <row r="136" spans="1:16" ht="29.25" customHeight="1" x14ac:dyDescent="0.2">
      <c r="A136" s="340">
        <v>125</v>
      </c>
      <c r="B136" s="341" t="str">
        <f t="shared" si="5"/>
        <v xml:space="preserve">      0472415</v>
      </c>
      <c r="C136" s="345"/>
      <c r="D136" s="342"/>
      <c r="E136" s="343"/>
      <c r="F136" s="344"/>
      <c r="G136" s="342"/>
      <c r="H136" s="342"/>
      <c r="I136" s="345"/>
      <c r="J136" s="342"/>
      <c r="K136" s="346"/>
      <c r="L136" s="342"/>
      <c r="M136" s="342"/>
      <c r="N136" s="342"/>
      <c r="O136" s="347"/>
      <c r="P136" s="347">
        <f t="shared" si="6"/>
        <v>0</v>
      </c>
    </row>
    <row r="137" spans="1:16" ht="29.25" customHeight="1" x14ac:dyDescent="0.2">
      <c r="A137" s="340">
        <v>126</v>
      </c>
      <c r="B137" s="341" t="str">
        <f t="shared" si="5"/>
        <v xml:space="preserve">      0472415</v>
      </c>
      <c r="C137" s="345"/>
      <c r="D137" s="342"/>
      <c r="E137" s="343"/>
      <c r="F137" s="344"/>
      <c r="G137" s="342"/>
      <c r="H137" s="342"/>
      <c r="I137" s="345"/>
      <c r="J137" s="342"/>
      <c r="K137" s="346"/>
      <c r="L137" s="342"/>
      <c r="M137" s="342"/>
      <c r="N137" s="342"/>
      <c r="O137" s="347"/>
      <c r="P137" s="347">
        <f t="shared" si="6"/>
        <v>0</v>
      </c>
    </row>
    <row r="138" spans="1:16" ht="39.75" customHeight="1" x14ac:dyDescent="0.2">
      <c r="A138" s="340">
        <v>127</v>
      </c>
      <c r="B138" s="341" t="str">
        <f t="shared" si="5"/>
        <v xml:space="preserve">      0472415</v>
      </c>
      <c r="C138" s="345"/>
      <c r="D138" s="342"/>
      <c r="E138" s="343"/>
      <c r="F138" s="344"/>
      <c r="G138" s="342"/>
      <c r="H138" s="342"/>
      <c r="I138" s="345"/>
      <c r="J138" s="342"/>
      <c r="K138" s="346"/>
      <c r="L138" s="342"/>
      <c r="M138" s="342"/>
      <c r="N138" s="342"/>
      <c r="O138" s="347"/>
      <c r="P138" s="347">
        <f t="shared" si="6"/>
        <v>0</v>
      </c>
    </row>
    <row r="139" spans="1:16" ht="29.25" customHeight="1" x14ac:dyDescent="0.2">
      <c r="A139" s="340">
        <v>128</v>
      </c>
      <c r="B139" s="341" t="str">
        <f t="shared" si="5"/>
        <v xml:space="preserve">      0472415</v>
      </c>
      <c r="C139" s="345"/>
      <c r="D139" s="342"/>
      <c r="E139" s="343"/>
      <c r="F139" s="344"/>
      <c r="G139" s="342"/>
      <c r="H139" s="342"/>
      <c r="I139" s="345"/>
      <c r="J139" s="342"/>
      <c r="K139" s="346"/>
      <c r="L139" s="342"/>
      <c r="M139" s="342"/>
      <c r="N139" s="342"/>
      <c r="O139" s="347"/>
      <c r="P139" s="347">
        <f t="shared" si="6"/>
        <v>0</v>
      </c>
    </row>
    <row r="140" spans="1:16" ht="29.25" customHeight="1" x14ac:dyDescent="0.2">
      <c r="A140" s="340">
        <v>129</v>
      </c>
      <c r="B140" s="341" t="str">
        <f t="shared" si="5"/>
        <v xml:space="preserve">      0472415</v>
      </c>
      <c r="C140" s="345"/>
      <c r="D140" s="342"/>
      <c r="E140" s="343"/>
      <c r="F140" s="344"/>
      <c r="G140" s="342"/>
      <c r="H140" s="342"/>
      <c r="I140" s="345"/>
      <c r="J140" s="342"/>
      <c r="K140" s="346"/>
      <c r="L140" s="342"/>
      <c r="M140" s="342"/>
      <c r="N140" s="342"/>
      <c r="O140" s="347"/>
      <c r="P140" s="347">
        <f t="shared" si="6"/>
        <v>0</v>
      </c>
    </row>
    <row r="141" spans="1:16" ht="29.25" customHeight="1" x14ac:dyDescent="0.2">
      <c r="A141" s="340">
        <v>130</v>
      </c>
      <c r="B141" s="341" t="str">
        <f t="shared" si="5"/>
        <v xml:space="preserve">      0472415</v>
      </c>
      <c r="C141" s="345"/>
      <c r="D141" s="342"/>
      <c r="E141" s="343"/>
      <c r="F141" s="344"/>
      <c r="G141" s="342"/>
      <c r="H141" s="342"/>
      <c r="I141" s="345"/>
      <c r="J141" s="342"/>
      <c r="K141" s="346"/>
      <c r="L141" s="342"/>
      <c r="M141" s="342"/>
      <c r="N141" s="342"/>
      <c r="O141" s="347"/>
      <c r="P141" s="347">
        <f t="shared" si="6"/>
        <v>0</v>
      </c>
    </row>
    <row r="142" spans="1:16" ht="29.25" customHeight="1" x14ac:dyDescent="0.2">
      <c r="A142" s="340">
        <v>131</v>
      </c>
      <c r="B142" s="341" t="str">
        <f t="shared" ref="B142:B205" si="7">CONCATENATE(MID(D142,4,11)," ",MID(E142,1,2)," ",MID(F142,1,5)," ",L142," ",M142," ",J142," ",$P$9)</f>
        <v xml:space="preserve">      0472415</v>
      </c>
      <c r="C142" s="345"/>
      <c r="D142" s="342"/>
      <c r="E142" s="343"/>
      <c r="F142" s="344"/>
      <c r="G142" s="342"/>
      <c r="H142" s="342"/>
      <c r="I142" s="345"/>
      <c r="J142" s="342"/>
      <c r="K142" s="346"/>
      <c r="L142" s="342"/>
      <c r="M142" s="342"/>
      <c r="N142" s="342"/>
      <c r="O142" s="347"/>
      <c r="P142" s="347">
        <f t="shared" ref="P142:P205" si="8">N142*O142</f>
        <v>0</v>
      </c>
    </row>
    <row r="143" spans="1:16" ht="29.25" customHeight="1" x14ac:dyDescent="0.2">
      <c r="A143" s="340">
        <v>132</v>
      </c>
      <c r="B143" s="341" t="str">
        <f t="shared" si="7"/>
        <v xml:space="preserve">      0472415</v>
      </c>
      <c r="C143" s="345"/>
      <c r="D143" s="342"/>
      <c r="E143" s="343"/>
      <c r="F143" s="344"/>
      <c r="G143" s="342"/>
      <c r="H143" s="342"/>
      <c r="I143" s="345"/>
      <c r="J143" s="342"/>
      <c r="K143" s="346"/>
      <c r="L143" s="342"/>
      <c r="M143" s="342"/>
      <c r="N143" s="342"/>
      <c r="O143" s="347"/>
      <c r="P143" s="347">
        <f t="shared" si="8"/>
        <v>0</v>
      </c>
    </row>
    <row r="144" spans="1:16" ht="29.25" customHeight="1" x14ac:dyDescent="0.2">
      <c r="A144" s="340">
        <v>133</v>
      </c>
      <c r="B144" s="341" t="str">
        <f t="shared" si="7"/>
        <v xml:space="preserve">      0472415</v>
      </c>
      <c r="C144" s="345"/>
      <c r="D144" s="342"/>
      <c r="E144" s="343"/>
      <c r="F144" s="344"/>
      <c r="G144" s="342"/>
      <c r="H144" s="342"/>
      <c r="I144" s="345"/>
      <c r="J144" s="342"/>
      <c r="K144" s="346"/>
      <c r="L144" s="342"/>
      <c r="M144" s="342"/>
      <c r="N144" s="342"/>
      <c r="O144" s="347"/>
      <c r="P144" s="347">
        <f t="shared" si="8"/>
        <v>0</v>
      </c>
    </row>
    <row r="145" spans="1:16" ht="29.25" customHeight="1" x14ac:dyDescent="0.2">
      <c r="A145" s="340">
        <v>134</v>
      </c>
      <c r="B145" s="341" t="str">
        <f t="shared" si="7"/>
        <v xml:space="preserve">      0472415</v>
      </c>
      <c r="C145" s="345"/>
      <c r="D145" s="342"/>
      <c r="E145" s="343"/>
      <c r="F145" s="344"/>
      <c r="G145" s="342"/>
      <c r="H145" s="342"/>
      <c r="I145" s="345"/>
      <c r="J145" s="342"/>
      <c r="K145" s="346"/>
      <c r="L145" s="342"/>
      <c r="M145" s="342"/>
      <c r="N145" s="342"/>
      <c r="O145" s="347"/>
      <c r="P145" s="347">
        <f t="shared" si="8"/>
        <v>0</v>
      </c>
    </row>
    <row r="146" spans="1:16" ht="29.25" customHeight="1" x14ac:dyDescent="0.2">
      <c r="A146" s="340">
        <v>135</v>
      </c>
      <c r="B146" s="341" t="str">
        <f t="shared" si="7"/>
        <v xml:space="preserve">      0472415</v>
      </c>
      <c r="C146" s="345"/>
      <c r="D146" s="342"/>
      <c r="E146" s="343"/>
      <c r="F146" s="344"/>
      <c r="G146" s="342"/>
      <c r="H146" s="342"/>
      <c r="I146" s="345"/>
      <c r="J146" s="342"/>
      <c r="K146" s="346"/>
      <c r="L146" s="342"/>
      <c r="M146" s="342"/>
      <c r="N146" s="342"/>
      <c r="O146" s="347"/>
      <c r="P146" s="347">
        <f t="shared" si="8"/>
        <v>0</v>
      </c>
    </row>
    <row r="147" spans="1:16" ht="29.25" customHeight="1" x14ac:dyDescent="0.2">
      <c r="A147" s="340">
        <v>136</v>
      </c>
      <c r="B147" s="341" t="str">
        <f t="shared" si="7"/>
        <v xml:space="preserve">      0472415</v>
      </c>
      <c r="C147" s="345"/>
      <c r="D147" s="342"/>
      <c r="E147" s="343"/>
      <c r="F147" s="344"/>
      <c r="G147" s="342"/>
      <c r="H147" s="342"/>
      <c r="I147" s="345"/>
      <c r="J147" s="342"/>
      <c r="K147" s="346"/>
      <c r="L147" s="342"/>
      <c r="M147" s="342"/>
      <c r="N147" s="342"/>
      <c r="O147" s="347"/>
      <c r="P147" s="347">
        <f t="shared" si="8"/>
        <v>0</v>
      </c>
    </row>
    <row r="148" spans="1:16" ht="29.25" customHeight="1" x14ac:dyDescent="0.2">
      <c r="A148" s="340">
        <v>137</v>
      </c>
      <c r="B148" s="341" t="str">
        <f t="shared" si="7"/>
        <v xml:space="preserve">      0472415</v>
      </c>
      <c r="C148" s="345"/>
      <c r="D148" s="342"/>
      <c r="E148" s="343"/>
      <c r="F148" s="344"/>
      <c r="G148" s="342"/>
      <c r="H148" s="342"/>
      <c r="I148" s="345"/>
      <c r="J148" s="342"/>
      <c r="K148" s="346"/>
      <c r="L148" s="342"/>
      <c r="M148" s="342"/>
      <c r="N148" s="342"/>
      <c r="O148" s="347"/>
      <c r="P148" s="347">
        <f t="shared" si="8"/>
        <v>0</v>
      </c>
    </row>
    <row r="149" spans="1:16" ht="29.25" customHeight="1" x14ac:dyDescent="0.2">
      <c r="A149" s="340">
        <v>138</v>
      </c>
      <c r="B149" s="341" t="str">
        <f t="shared" si="7"/>
        <v xml:space="preserve">      0472415</v>
      </c>
      <c r="C149" s="345"/>
      <c r="D149" s="342"/>
      <c r="E149" s="343"/>
      <c r="F149" s="344"/>
      <c r="G149" s="342"/>
      <c r="H149" s="342"/>
      <c r="I149" s="345"/>
      <c r="J149" s="342"/>
      <c r="K149" s="346"/>
      <c r="L149" s="342"/>
      <c r="M149" s="342"/>
      <c r="N149" s="342"/>
      <c r="O149" s="347"/>
      <c r="P149" s="347">
        <f t="shared" si="8"/>
        <v>0</v>
      </c>
    </row>
    <row r="150" spans="1:16" ht="29.25" customHeight="1" x14ac:dyDescent="0.2">
      <c r="A150" s="340">
        <v>139</v>
      </c>
      <c r="B150" s="341" t="str">
        <f t="shared" si="7"/>
        <v xml:space="preserve">      0472415</v>
      </c>
      <c r="C150" s="345"/>
      <c r="D150" s="342"/>
      <c r="E150" s="343"/>
      <c r="F150" s="344"/>
      <c r="G150" s="342"/>
      <c r="H150" s="342"/>
      <c r="I150" s="345"/>
      <c r="J150" s="342"/>
      <c r="K150" s="346"/>
      <c r="L150" s="342"/>
      <c r="M150" s="342"/>
      <c r="N150" s="342"/>
      <c r="O150" s="347"/>
      <c r="P150" s="347">
        <f t="shared" si="8"/>
        <v>0</v>
      </c>
    </row>
    <row r="151" spans="1:16" ht="29.25" customHeight="1" x14ac:dyDescent="0.2">
      <c r="A151" s="340">
        <v>140</v>
      </c>
      <c r="B151" s="341" t="str">
        <f t="shared" si="7"/>
        <v xml:space="preserve">      0472415</v>
      </c>
      <c r="C151" s="345"/>
      <c r="D151" s="342"/>
      <c r="E151" s="343"/>
      <c r="F151" s="344"/>
      <c r="G151" s="342"/>
      <c r="H151" s="342"/>
      <c r="I151" s="345"/>
      <c r="J151" s="342"/>
      <c r="K151" s="346"/>
      <c r="L151" s="342"/>
      <c r="M151" s="342"/>
      <c r="N151" s="342"/>
      <c r="O151" s="347"/>
      <c r="P151" s="347">
        <f t="shared" si="8"/>
        <v>0</v>
      </c>
    </row>
    <row r="152" spans="1:16" ht="29.25" customHeight="1" x14ac:dyDescent="0.2">
      <c r="A152" s="340">
        <v>141</v>
      </c>
      <c r="B152" s="341" t="str">
        <f t="shared" si="7"/>
        <v xml:space="preserve">      0472415</v>
      </c>
      <c r="C152" s="345"/>
      <c r="D152" s="342"/>
      <c r="E152" s="343"/>
      <c r="F152" s="344"/>
      <c r="G152" s="342"/>
      <c r="H152" s="342"/>
      <c r="I152" s="345"/>
      <c r="J152" s="342"/>
      <c r="K152" s="346"/>
      <c r="L152" s="342"/>
      <c r="M152" s="342"/>
      <c r="N152" s="342"/>
      <c r="O152" s="347"/>
      <c r="P152" s="347">
        <f t="shared" si="8"/>
        <v>0</v>
      </c>
    </row>
    <row r="153" spans="1:16" ht="29.25" customHeight="1" x14ac:dyDescent="0.2">
      <c r="A153" s="340">
        <v>142</v>
      </c>
      <c r="B153" s="341" t="str">
        <f t="shared" si="7"/>
        <v xml:space="preserve">      0472415</v>
      </c>
      <c r="C153" s="345"/>
      <c r="D153" s="342"/>
      <c r="E153" s="343"/>
      <c r="F153" s="344"/>
      <c r="G153" s="342"/>
      <c r="H153" s="342"/>
      <c r="I153" s="345"/>
      <c r="J153" s="342"/>
      <c r="K153" s="346"/>
      <c r="L153" s="342"/>
      <c r="M153" s="342"/>
      <c r="N153" s="342"/>
      <c r="O153" s="347"/>
      <c r="P153" s="347">
        <f t="shared" si="8"/>
        <v>0</v>
      </c>
    </row>
    <row r="154" spans="1:16" ht="29.25" customHeight="1" x14ac:dyDescent="0.2">
      <c r="A154" s="340">
        <v>143</v>
      </c>
      <c r="B154" s="341" t="str">
        <f t="shared" si="7"/>
        <v xml:space="preserve">      0472415</v>
      </c>
      <c r="C154" s="345"/>
      <c r="D154" s="342"/>
      <c r="E154" s="343"/>
      <c r="F154" s="344"/>
      <c r="G154" s="342"/>
      <c r="H154" s="342"/>
      <c r="I154" s="345"/>
      <c r="J154" s="342"/>
      <c r="K154" s="346"/>
      <c r="L154" s="342"/>
      <c r="M154" s="342"/>
      <c r="N154" s="342"/>
      <c r="O154" s="347"/>
      <c r="P154" s="347">
        <f t="shared" si="8"/>
        <v>0</v>
      </c>
    </row>
    <row r="155" spans="1:16" ht="29.25" customHeight="1" x14ac:dyDescent="0.2">
      <c r="A155" s="340">
        <v>144</v>
      </c>
      <c r="B155" s="341" t="str">
        <f t="shared" si="7"/>
        <v xml:space="preserve">      0472415</v>
      </c>
      <c r="C155" s="345"/>
      <c r="D155" s="342"/>
      <c r="E155" s="343"/>
      <c r="F155" s="344"/>
      <c r="G155" s="342"/>
      <c r="H155" s="342"/>
      <c r="I155" s="345"/>
      <c r="J155" s="342"/>
      <c r="K155" s="346"/>
      <c r="L155" s="342"/>
      <c r="M155" s="342"/>
      <c r="N155" s="342"/>
      <c r="O155" s="347"/>
      <c r="P155" s="347">
        <f t="shared" si="8"/>
        <v>0</v>
      </c>
    </row>
    <row r="156" spans="1:16" ht="29.25" customHeight="1" x14ac:dyDescent="0.2">
      <c r="A156" s="340">
        <v>145</v>
      </c>
      <c r="B156" s="341" t="str">
        <f t="shared" si="7"/>
        <v xml:space="preserve">      0472415</v>
      </c>
      <c r="C156" s="345"/>
      <c r="D156" s="342"/>
      <c r="E156" s="343"/>
      <c r="F156" s="344"/>
      <c r="G156" s="342"/>
      <c r="H156" s="342"/>
      <c r="I156" s="345"/>
      <c r="J156" s="342"/>
      <c r="K156" s="346"/>
      <c r="L156" s="342"/>
      <c r="M156" s="342"/>
      <c r="N156" s="342"/>
      <c r="O156" s="347"/>
      <c r="P156" s="347">
        <f t="shared" si="8"/>
        <v>0</v>
      </c>
    </row>
    <row r="157" spans="1:16" ht="29.25" customHeight="1" x14ac:dyDescent="0.2">
      <c r="A157" s="340">
        <v>146</v>
      </c>
      <c r="B157" s="341" t="str">
        <f t="shared" si="7"/>
        <v xml:space="preserve">      0472415</v>
      </c>
      <c r="C157" s="345"/>
      <c r="D157" s="342"/>
      <c r="E157" s="343"/>
      <c r="F157" s="344"/>
      <c r="G157" s="342"/>
      <c r="H157" s="342"/>
      <c r="I157" s="345"/>
      <c r="J157" s="342"/>
      <c r="K157" s="346"/>
      <c r="L157" s="342"/>
      <c r="M157" s="342"/>
      <c r="N157" s="342"/>
      <c r="O157" s="347"/>
      <c r="P157" s="347">
        <f t="shared" si="8"/>
        <v>0</v>
      </c>
    </row>
    <row r="158" spans="1:16" ht="29.25" customHeight="1" x14ac:dyDescent="0.2">
      <c r="A158" s="340">
        <v>147</v>
      </c>
      <c r="B158" s="341" t="str">
        <f t="shared" si="7"/>
        <v xml:space="preserve">      0472415</v>
      </c>
      <c r="C158" s="345"/>
      <c r="D158" s="342"/>
      <c r="E158" s="343"/>
      <c r="F158" s="344"/>
      <c r="G158" s="342"/>
      <c r="H158" s="342"/>
      <c r="I158" s="345"/>
      <c r="J158" s="342"/>
      <c r="K158" s="346"/>
      <c r="L158" s="342"/>
      <c r="M158" s="342"/>
      <c r="N158" s="342"/>
      <c r="O158" s="347"/>
      <c r="P158" s="347">
        <f t="shared" si="8"/>
        <v>0</v>
      </c>
    </row>
    <row r="159" spans="1:16" ht="39.75" customHeight="1" x14ac:dyDescent="0.2">
      <c r="A159" s="340">
        <v>148</v>
      </c>
      <c r="B159" s="341" t="str">
        <f t="shared" si="7"/>
        <v xml:space="preserve">      0472415</v>
      </c>
      <c r="C159" s="345"/>
      <c r="D159" s="342"/>
      <c r="E159" s="343"/>
      <c r="F159" s="344"/>
      <c r="G159" s="342"/>
      <c r="H159" s="342"/>
      <c r="I159" s="345"/>
      <c r="J159" s="342"/>
      <c r="K159" s="346"/>
      <c r="L159" s="342"/>
      <c r="M159" s="342"/>
      <c r="N159" s="342"/>
      <c r="O159" s="347"/>
      <c r="P159" s="347">
        <f t="shared" si="8"/>
        <v>0</v>
      </c>
    </row>
    <row r="160" spans="1:16" ht="29.25" customHeight="1" x14ac:dyDescent="0.2">
      <c r="A160" s="340">
        <v>149</v>
      </c>
      <c r="B160" s="341" t="str">
        <f t="shared" si="7"/>
        <v xml:space="preserve">      0472415</v>
      </c>
      <c r="C160" s="345"/>
      <c r="D160" s="342"/>
      <c r="E160" s="343"/>
      <c r="F160" s="344"/>
      <c r="G160" s="342"/>
      <c r="H160" s="342"/>
      <c r="I160" s="345"/>
      <c r="J160" s="342"/>
      <c r="K160" s="346"/>
      <c r="L160" s="342"/>
      <c r="M160" s="342"/>
      <c r="N160" s="342"/>
      <c r="O160" s="347"/>
      <c r="P160" s="347">
        <f t="shared" si="8"/>
        <v>0</v>
      </c>
    </row>
    <row r="161" spans="1:16" ht="29.25" customHeight="1" x14ac:dyDescent="0.2">
      <c r="A161" s="340">
        <v>150</v>
      </c>
      <c r="B161" s="341" t="str">
        <f t="shared" si="7"/>
        <v xml:space="preserve">      0472415</v>
      </c>
      <c r="C161" s="345"/>
      <c r="D161" s="342"/>
      <c r="E161" s="343"/>
      <c r="F161" s="344"/>
      <c r="G161" s="342"/>
      <c r="H161" s="342"/>
      <c r="I161" s="345"/>
      <c r="J161" s="342"/>
      <c r="K161" s="346"/>
      <c r="L161" s="342"/>
      <c r="M161" s="342"/>
      <c r="N161" s="342"/>
      <c r="O161" s="347"/>
      <c r="P161" s="347">
        <f t="shared" si="8"/>
        <v>0</v>
      </c>
    </row>
    <row r="162" spans="1:16" ht="29.25" customHeight="1" x14ac:dyDescent="0.2">
      <c r="A162" s="340">
        <v>151</v>
      </c>
      <c r="B162" s="341" t="str">
        <f t="shared" si="7"/>
        <v xml:space="preserve">      0472415</v>
      </c>
      <c r="C162" s="345"/>
      <c r="D162" s="342"/>
      <c r="E162" s="343"/>
      <c r="F162" s="344"/>
      <c r="G162" s="342"/>
      <c r="H162" s="342"/>
      <c r="I162" s="345"/>
      <c r="J162" s="342"/>
      <c r="K162" s="346"/>
      <c r="L162" s="342"/>
      <c r="M162" s="342"/>
      <c r="N162" s="342"/>
      <c r="O162" s="347"/>
      <c r="P162" s="347">
        <f t="shared" si="8"/>
        <v>0</v>
      </c>
    </row>
    <row r="163" spans="1:16" ht="29.25" customHeight="1" x14ac:dyDescent="0.2">
      <c r="A163" s="340">
        <v>152</v>
      </c>
      <c r="B163" s="341" t="str">
        <f t="shared" si="7"/>
        <v xml:space="preserve">      0472415</v>
      </c>
      <c r="C163" s="345"/>
      <c r="D163" s="342"/>
      <c r="E163" s="343"/>
      <c r="F163" s="344"/>
      <c r="G163" s="342"/>
      <c r="H163" s="342"/>
      <c r="I163" s="345"/>
      <c r="J163" s="342"/>
      <c r="K163" s="346"/>
      <c r="L163" s="342"/>
      <c r="M163" s="342"/>
      <c r="N163" s="342"/>
      <c r="O163" s="347"/>
      <c r="P163" s="347">
        <f t="shared" si="8"/>
        <v>0</v>
      </c>
    </row>
    <row r="164" spans="1:16" ht="29.25" customHeight="1" x14ac:dyDescent="0.2">
      <c r="A164" s="340">
        <v>153</v>
      </c>
      <c r="B164" s="341" t="str">
        <f t="shared" si="7"/>
        <v xml:space="preserve">      0472415</v>
      </c>
      <c r="C164" s="345"/>
      <c r="D164" s="342"/>
      <c r="E164" s="343"/>
      <c r="F164" s="344"/>
      <c r="G164" s="342"/>
      <c r="H164" s="342"/>
      <c r="I164" s="345"/>
      <c r="J164" s="342"/>
      <c r="K164" s="346"/>
      <c r="L164" s="342"/>
      <c r="M164" s="342"/>
      <c r="N164" s="342"/>
      <c r="O164" s="347"/>
      <c r="P164" s="347">
        <f t="shared" si="8"/>
        <v>0</v>
      </c>
    </row>
    <row r="165" spans="1:16" ht="29.25" customHeight="1" x14ac:dyDescent="0.2">
      <c r="A165" s="340">
        <v>154</v>
      </c>
      <c r="B165" s="341" t="str">
        <f t="shared" si="7"/>
        <v xml:space="preserve">      0472415</v>
      </c>
      <c r="C165" s="345"/>
      <c r="D165" s="342"/>
      <c r="E165" s="343"/>
      <c r="F165" s="344"/>
      <c r="G165" s="342"/>
      <c r="H165" s="342"/>
      <c r="I165" s="345"/>
      <c r="J165" s="342"/>
      <c r="K165" s="346"/>
      <c r="L165" s="342"/>
      <c r="M165" s="342"/>
      <c r="N165" s="342"/>
      <c r="O165" s="347"/>
      <c r="P165" s="347">
        <f t="shared" si="8"/>
        <v>0</v>
      </c>
    </row>
    <row r="166" spans="1:16" ht="29.25" customHeight="1" x14ac:dyDescent="0.2">
      <c r="A166" s="340">
        <v>155</v>
      </c>
      <c r="B166" s="341" t="str">
        <f t="shared" si="7"/>
        <v xml:space="preserve">      0472415</v>
      </c>
      <c r="C166" s="345"/>
      <c r="D166" s="342"/>
      <c r="E166" s="343"/>
      <c r="F166" s="344"/>
      <c r="G166" s="342"/>
      <c r="H166" s="342"/>
      <c r="I166" s="345"/>
      <c r="J166" s="342"/>
      <c r="K166" s="346"/>
      <c r="L166" s="342"/>
      <c r="M166" s="342"/>
      <c r="N166" s="342"/>
      <c r="O166" s="347"/>
      <c r="P166" s="347">
        <f t="shared" si="8"/>
        <v>0</v>
      </c>
    </row>
    <row r="167" spans="1:16" ht="29.25" customHeight="1" x14ac:dyDescent="0.2">
      <c r="A167" s="340">
        <v>156</v>
      </c>
      <c r="B167" s="341" t="str">
        <f t="shared" si="7"/>
        <v xml:space="preserve">      0472415</v>
      </c>
      <c r="C167" s="345"/>
      <c r="D167" s="342"/>
      <c r="E167" s="343"/>
      <c r="F167" s="344"/>
      <c r="G167" s="342"/>
      <c r="H167" s="342"/>
      <c r="I167" s="345"/>
      <c r="J167" s="342"/>
      <c r="K167" s="346"/>
      <c r="L167" s="342"/>
      <c r="M167" s="342"/>
      <c r="N167" s="342"/>
      <c r="O167" s="347"/>
      <c r="P167" s="347">
        <f t="shared" si="8"/>
        <v>0</v>
      </c>
    </row>
    <row r="168" spans="1:16" ht="29.25" customHeight="1" x14ac:dyDescent="0.2">
      <c r="A168" s="340">
        <v>157</v>
      </c>
      <c r="B168" s="341" t="str">
        <f t="shared" si="7"/>
        <v xml:space="preserve">      0472415</v>
      </c>
      <c r="C168" s="345"/>
      <c r="D168" s="342"/>
      <c r="E168" s="343"/>
      <c r="F168" s="344"/>
      <c r="G168" s="342"/>
      <c r="H168" s="342"/>
      <c r="I168" s="345"/>
      <c r="J168" s="342"/>
      <c r="K168" s="346"/>
      <c r="L168" s="342"/>
      <c r="M168" s="342"/>
      <c r="N168" s="342"/>
      <c r="O168" s="347"/>
      <c r="P168" s="347">
        <f t="shared" si="8"/>
        <v>0</v>
      </c>
    </row>
    <row r="169" spans="1:16" ht="29.25" customHeight="1" x14ac:dyDescent="0.2">
      <c r="A169" s="340">
        <v>158</v>
      </c>
      <c r="B169" s="341" t="str">
        <f t="shared" si="7"/>
        <v xml:space="preserve">      0472415</v>
      </c>
      <c r="C169" s="345"/>
      <c r="D169" s="342"/>
      <c r="E169" s="343"/>
      <c r="F169" s="344"/>
      <c r="G169" s="342"/>
      <c r="H169" s="342"/>
      <c r="I169" s="345"/>
      <c r="J169" s="342"/>
      <c r="K169" s="346"/>
      <c r="L169" s="342"/>
      <c r="M169" s="342"/>
      <c r="N169" s="342"/>
      <c r="O169" s="347"/>
      <c r="P169" s="347">
        <f t="shared" si="8"/>
        <v>0</v>
      </c>
    </row>
    <row r="170" spans="1:16" ht="29.25" customHeight="1" x14ac:dyDescent="0.2">
      <c r="A170" s="340">
        <v>159</v>
      </c>
      <c r="B170" s="341" t="str">
        <f t="shared" si="7"/>
        <v xml:space="preserve">      0472415</v>
      </c>
      <c r="C170" s="345"/>
      <c r="D170" s="342"/>
      <c r="E170" s="343"/>
      <c r="F170" s="344"/>
      <c r="G170" s="342"/>
      <c r="H170" s="342"/>
      <c r="I170" s="345"/>
      <c r="J170" s="342"/>
      <c r="K170" s="346"/>
      <c r="L170" s="342"/>
      <c r="M170" s="342"/>
      <c r="N170" s="342"/>
      <c r="O170" s="347"/>
      <c r="P170" s="347">
        <f t="shared" si="8"/>
        <v>0</v>
      </c>
    </row>
    <row r="171" spans="1:16" ht="29.25" customHeight="1" x14ac:dyDescent="0.2">
      <c r="A171" s="340">
        <v>160</v>
      </c>
      <c r="B171" s="341" t="str">
        <f t="shared" si="7"/>
        <v xml:space="preserve">      0472415</v>
      </c>
      <c r="C171" s="345"/>
      <c r="D171" s="342"/>
      <c r="E171" s="343"/>
      <c r="F171" s="344"/>
      <c r="G171" s="342"/>
      <c r="H171" s="342"/>
      <c r="I171" s="345"/>
      <c r="J171" s="342"/>
      <c r="K171" s="346"/>
      <c r="L171" s="342"/>
      <c r="M171" s="342"/>
      <c r="N171" s="342"/>
      <c r="O171" s="347"/>
      <c r="P171" s="347">
        <f t="shared" si="8"/>
        <v>0</v>
      </c>
    </row>
    <row r="172" spans="1:16" ht="29.25" customHeight="1" x14ac:dyDescent="0.2">
      <c r="A172" s="340">
        <v>161</v>
      </c>
      <c r="B172" s="341" t="str">
        <f t="shared" si="7"/>
        <v xml:space="preserve">      0472415</v>
      </c>
      <c r="C172" s="345"/>
      <c r="D172" s="342"/>
      <c r="E172" s="343"/>
      <c r="F172" s="344"/>
      <c r="G172" s="342"/>
      <c r="H172" s="342"/>
      <c r="I172" s="345"/>
      <c r="J172" s="342"/>
      <c r="K172" s="346"/>
      <c r="L172" s="342"/>
      <c r="M172" s="342"/>
      <c r="N172" s="342"/>
      <c r="O172" s="347"/>
      <c r="P172" s="347">
        <f t="shared" si="8"/>
        <v>0</v>
      </c>
    </row>
    <row r="173" spans="1:16" ht="29.25" customHeight="1" x14ac:dyDescent="0.2">
      <c r="A173" s="340">
        <v>162</v>
      </c>
      <c r="B173" s="341" t="str">
        <f t="shared" si="7"/>
        <v xml:space="preserve">      0472415</v>
      </c>
      <c r="C173" s="345"/>
      <c r="D173" s="342"/>
      <c r="E173" s="343"/>
      <c r="F173" s="344"/>
      <c r="G173" s="342"/>
      <c r="H173" s="342"/>
      <c r="I173" s="345"/>
      <c r="J173" s="342"/>
      <c r="K173" s="346"/>
      <c r="L173" s="342"/>
      <c r="M173" s="342"/>
      <c r="N173" s="342"/>
      <c r="O173" s="347"/>
      <c r="P173" s="347">
        <f t="shared" si="8"/>
        <v>0</v>
      </c>
    </row>
    <row r="174" spans="1:16" ht="29.25" customHeight="1" x14ac:dyDescent="0.2">
      <c r="A174" s="340">
        <v>163</v>
      </c>
      <c r="B174" s="341" t="str">
        <f t="shared" si="7"/>
        <v xml:space="preserve">      0472415</v>
      </c>
      <c r="C174" s="345"/>
      <c r="D174" s="342"/>
      <c r="E174" s="343"/>
      <c r="F174" s="344"/>
      <c r="G174" s="342"/>
      <c r="H174" s="342"/>
      <c r="I174" s="345"/>
      <c r="J174" s="342"/>
      <c r="K174" s="346"/>
      <c r="L174" s="342"/>
      <c r="M174" s="342"/>
      <c r="N174" s="342"/>
      <c r="O174" s="347"/>
      <c r="P174" s="347">
        <f t="shared" si="8"/>
        <v>0</v>
      </c>
    </row>
    <row r="175" spans="1:16" ht="29.25" customHeight="1" x14ac:dyDescent="0.2">
      <c r="A175" s="340">
        <v>164</v>
      </c>
      <c r="B175" s="341" t="str">
        <f t="shared" si="7"/>
        <v xml:space="preserve">      0472415</v>
      </c>
      <c r="C175" s="345"/>
      <c r="D175" s="342"/>
      <c r="E175" s="343"/>
      <c r="F175" s="344"/>
      <c r="G175" s="342"/>
      <c r="H175" s="342"/>
      <c r="I175" s="345"/>
      <c r="J175" s="342"/>
      <c r="K175" s="346"/>
      <c r="L175" s="342"/>
      <c r="M175" s="342"/>
      <c r="N175" s="342"/>
      <c r="O175" s="347"/>
      <c r="P175" s="347">
        <f t="shared" si="8"/>
        <v>0</v>
      </c>
    </row>
    <row r="176" spans="1:16" ht="29.25" customHeight="1" x14ac:dyDescent="0.2">
      <c r="A176" s="340">
        <v>165</v>
      </c>
      <c r="B176" s="341" t="str">
        <f t="shared" si="7"/>
        <v xml:space="preserve">      0472415</v>
      </c>
      <c r="C176" s="345"/>
      <c r="D176" s="342"/>
      <c r="E176" s="343"/>
      <c r="F176" s="344"/>
      <c r="G176" s="342"/>
      <c r="H176" s="342"/>
      <c r="I176" s="345"/>
      <c r="J176" s="342"/>
      <c r="K176" s="346"/>
      <c r="L176" s="342"/>
      <c r="M176" s="342"/>
      <c r="N176" s="342"/>
      <c r="O176" s="347"/>
      <c r="P176" s="347">
        <f t="shared" si="8"/>
        <v>0</v>
      </c>
    </row>
    <row r="177" spans="1:16" ht="29.25" customHeight="1" x14ac:dyDescent="0.2">
      <c r="A177" s="340">
        <v>166</v>
      </c>
      <c r="B177" s="341" t="str">
        <f t="shared" si="7"/>
        <v xml:space="preserve">      0472415</v>
      </c>
      <c r="C177" s="345"/>
      <c r="D177" s="342"/>
      <c r="E177" s="343"/>
      <c r="F177" s="344"/>
      <c r="G177" s="342"/>
      <c r="H177" s="342"/>
      <c r="I177" s="345"/>
      <c r="J177" s="342"/>
      <c r="K177" s="346"/>
      <c r="L177" s="342"/>
      <c r="M177" s="342"/>
      <c r="N177" s="342"/>
      <c r="O177" s="347"/>
      <c r="P177" s="347">
        <f t="shared" si="8"/>
        <v>0</v>
      </c>
    </row>
    <row r="178" spans="1:16" ht="29.25" customHeight="1" x14ac:dyDescent="0.2">
      <c r="A178" s="340">
        <v>167</v>
      </c>
      <c r="B178" s="341" t="str">
        <f t="shared" si="7"/>
        <v xml:space="preserve">      0472415</v>
      </c>
      <c r="C178" s="345"/>
      <c r="D178" s="342"/>
      <c r="E178" s="343"/>
      <c r="F178" s="344"/>
      <c r="G178" s="342"/>
      <c r="H178" s="342"/>
      <c r="I178" s="345"/>
      <c r="J178" s="342"/>
      <c r="K178" s="346"/>
      <c r="L178" s="342"/>
      <c r="M178" s="342"/>
      <c r="N178" s="342"/>
      <c r="O178" s="347"/>
      <c r="P178" s="347">
        <f t="shared" si="8"/>
        <v>0</v>
      </c>
    </row>
    <row r="179" spans="1:16" ht="29.25" customHeight="1" x14ac:dyDescent="0.2">
      <c r="A179" s="340">
        <v>168</v>
      </c>
      <c r="B179" s="341" t="str">
        <f t="shared" si="7"/>
        <v xml:space="preserve">      0472415</v>
      </c>
      <c r="C179" s="345"/>
      <c r="D179" s="342"/>
      <c r="E179" s="343"/>
      <c r="F179" s="344"/>
      <c r="G179" s="342"/>
      <c r="H179" s="342"/>
      <c r="I179" s="345"/>
      <c r="J179" s="342"/>
      <c r="K179" s="346"/>
      <c r="L179" s="342"/>
      <c r="M179" s="342"/>
      <c r="N179" s="342"/>
      <c r="O179" s="347"/>
      <c r="P179" s="347">
        <f t="shared" si="8"/>
        <v>0</v>
      </c>
    </row>
    <row r="180" spans="1:16" ht="39.75" customHeight="1" x14ac:dyDescent="0.2">
      <c r="A180" s="340">
        <v>169</v>
      </c>
      <c r="B180" s="341" t="str">
        <f t="shared" si="7"/>
        <v xml:space="preserve">      0472415</v>
      </c>
      <c r="C180" s="345"/>
      <c r="D180" s="342"/>
      <c r="E180" s="343"/>
      <c r="F180" s="344"/>
      <c r="G180" s="342"/>
      <c r="H180" s="342"/>
      <c r="I180" s="345"/>
      <c r="J180" s="342"/>
      <c r="K180" s="346"/>
      <c r="L180" s="342"/>
      <c r="M180" s="342"/>
      <c r="N180" s="342"/>
      <c r="O180" s="347"/>
      <c r="P180" s="347">
        <f t="shared" si="8"/>
        <v>0</v>
      </c>
    </row>
    <row r="181" spans="1:16" ht="29.25" customHeight="1" x14ac:dyDescent="0.2">
      <c r="A181" s="340">
        <v>170</v>
      </c>
      <c r="B181" s="341" t="str">
        <f t="shared" si="7"/>
        <v xml:space="preserve">      0472415</v>
      </c>
      <c r="C181" s="345"/>
      <c r="D181" s="342"/>
      <c r="E181" s="343"/>
      <c r="F181" s="344"/>
      <c r="G181" s="342"/>
      <c r="H181" s="342"/>
      <c r="I181" s="345"/>
      <c r="J181" s="342"/>
      <c r="K181" s="346"/>
      <c r="L181" s="342"/>
      <c r="M181" s="342"/>
      <c r="N181" s="342"/>
      <c r="O181" s="347"/>
      <c r="P181" s="347">
        <f t="shared" si="8"/>
        <v>0</v>
      </c>
    </row>
    <row r="182" spans="1:16" ht="29.25" customHeight="1" x14ac:dyDescent="0.2">
      <c r="A182" s="340">
        <v>171</v>
      </c>
      <c r="B182" s="341" t="str">
        <f t="shared" si="7"/>
        <v xml:space="preserve">      0472415</v>
      </c>
      <c r="C182" s="345"/>
      <c r="D182" s="342"/>
      <c r="E182" s="343"/>
      <c r="F182" s="344"/>
      <c r="G182" s="342"/>
      <c r="H182" s="342"/>
      <c r="I182" s="345"/>
      <c r="J182" s="342"/>
      <c r="K182" s="346"/>
      <c r="L182" s="342"/>
      <c r="M182" s="342"/>
      <c r="N182" s="342"/>
      <c r="O182" s="347"/>
      <c r="P182" s="347">
        <f t="shared" si="8"/>
        <v>0</v>
      </c>
    </row>
    <row r="183" spans="1:16" ht="29.25" customHeight="1" x14ac:dyDescent="0.2">
      <c r="A183" s="340">
        <v>172</v>
      </c>
      <c r="B183" s="341" t="str">
        <f t="shared" si="7"/>
        <v xml:space="preserve">      0472415</v>
      </c>
      <c r="C183" s="345"/>
      <c r="D183" s="342"/>
      <c r="E183" s="343"/>
      <c r="F183" s="344"/>
      <c r="G183" s="342"/>
      <c r="H183" s="342"/>
      <c r="I183" s="345"/>
      <c r="J183" s="342"/>
      <c r="K183" s="346"/>
      <c r="L183" s="342"/>
      <c r="M183" s="342"/>
      <c r="N183" s="342"/>
      <c r="O183" s="347"/>
      <c r="P183" s="347">
        <f t="shared" si="8"/>
        <v>0</v>
      </c>
    </row>
    <row r="184" spans="1:16" ht="29.25" customHeight="1" x14ac:dyDescent="0.2">
      <c r="A184" s="340">
        <v>173</v>
      </c>
      <c r="B184" s="341" t="str">
        <f t="shared" si="7"/>
        <v xml:space="preserve">      0472415</v>
      </c>
      <c r="C184" s="345"/>
      <c r="D184" s="342"/>
      <c r="E184" s="343"/>
      <c r="F184" s="344"/>
      <c r="G184" s="342"/>
      <c r="H184" s="342"/>
      <c r="I184" s="345"/>
      <c r="J184" s="342"/>
      <c r="K184" s="346"/>
      <c r="L184" s="342"/>
      <c r="M184" s="342"/>
      <c r="N184" s="342"/>
      <c r="O184" s="347"/>
      <c r="P184" s="347">
        <f t="shared" si="8"/>
        <v>0</v>
      </c>
    </row>
    <row r="185" spans="1:16" ht="29.25" customHeight="1" x14ac:dyDescent="0.2">
      <c r="A185" s="340">
        <v>174</v>
      </c>
      <c r="B185" s="341" t="str">
        <f t="shared" si="7"/>
        <v xml:space="preserve">      0472415</v>
      </c>
      <c r="C185" s="345"/>
      <c r="D185" s="342"/>
      <c r="E185" s="343"/>
      <c r="F185" s="344"/>
      <c r="G185" s="342"/>
      <c r="H185" s="342"/>
      <c r="I185" s="345"/>
      <c r="J185" s="342"/>
      <c r="K185" s="346"/>
      <c r="L185" s="342"/>
      <c r="M185" s="342"/>
      <c r="N185" s="342"/>
      <c r="O185" s="347"/>
      <c r="P185" s="347">
        <f t="shared" si="8"/>
        <v>0</v>
      </c>
    </row>
    <row r="186" spans="1:16" ht="29.25" customHeight="1" x14ac:dyDescent="0.2">
      <c r="A186" s="340">
        <v>175</v>
      </c>
      <c r="B186" s="341" t="str">
        <f t="shared" si="7"/>
        <v xml:space="preserve">      0472415</v>
      </c>
      <c r="C186" s="345"/>
      <c r="D186" s="342"/>
      <c r="E186" s="343"/>
      <c r="F186" s="344"/>
      <c r="G186" s="342"/>
      <c r="H186" s="342"/>
      <c r="I186" s="345"/>
      <c r="J186" s="342"/>
      <c r="K186" s="346"/>
      <c r="L186" s="342"/>
      <c r="M186" s="342"/>
      <c r="N186" s="342"/>
      <c r="O186" s="347"/>
      <c r="P186" s="347">
        <f t="shared" si="8"/>
        <v>0</v>
      </c>
    </row>
    <row r="187" spans="1:16" ht="29.25" customHeight="1" x14ac:dyDescent="0.2">
      <c r="A187" s="340">
        <v>176</v>
      </c>
      <c r="B187" s="341" t="str">
        <f t="shared" si="7"/>
        <v xml:space="preserve">      0472415</v>
      </c>
      <c r="C187" s="345"/>
      <c r="D187" s="342"/>
      <c r="E187" s="343"/>
      <c r="F187" s="344"/>
      <c r="G187" s="342"/>
      <c r="H187" s="342"/>
      <c r="I187" s="345"/>
      <c r="J187" s="342"/>
      <c r="K187" s="346"/>
      <c r="L187" s="342"/>
      <c r="M187" s="342"/>
      <c r="N187" s="342"/>
      <c r="O187" s="347"/>
      <c r="P187" s="347">
        <f t="shared" si="8"/>
        <v>0</v>
      </c>
    </row>
    <row r="188" spans="1:16" ht="29.25" customHeight="1" x14ac:dyDescent="0.2">
      <c r="A188" s="340">
        <v>177</v>
      </c>
      <c r="B188" s="341" t="str">
        <f t="shared" si="7"/>
        <v xml:space="preserve">      0472415</v>
      </c>
      <c r="C188" s="345"/>
      <c r="D188" s="342"/>
      <c r="E188" s="343"/>
      <c r="F188" s="344"/>
      <c r="G188" s="342"/>
      <c r="H188" s="342"/>
      <c r="I188" s="345"/>
      <c r="J188" s="342"/>
      <c r="K188" s="346"/>
      <c r="L188" s="342"/>
      <c r="M188" s="342"/>
      <c r="N188" s="342"/>
      <c r="O188" s="347"/>
      <c r="P188" s="347">
        <f t="shared" si="8"/>
        <v>0</v>
      </c>
    </row>
    <row r="189" spans="1:16" ht="29.25" customHeight="1" x14ac:dyDescent="0.2">
      <c r="A189" s="340">
        <v>178</v>
      </c>
      <c r="B189" s="341" t="str">
        <f t="shared" si="7"/>
        <v xml:space="preserve">      0472415</v>
      </c>
      <c r="C189" s="345"/>
      <c r="D189" s="342"/>
      <c r="E189" s="343"/>
      <c r="F189" s="344"/>
      <c r="G189" s="342"/>
      <c r="H189" s="342"/>
      <c r="I189" s="345"/>
      <c r="J189" s="342"/>
      <c r="K189" s="346"/>
      <c r="L189" s="342"/>
      <c r="M189" s="342"/>
      <c r="N189" s="342"/>
      <c r="O189" s="347"/>
      <c r="P189" s="347">
        <f t="shared" si="8"/>
        <v>0</v>
      </c>
    </row>
    <row r="190" spans="1:16" ht="29.25" customHeight="1" x14ac:dyDescent="0.2">
      <c r="A190" s="340">
        <v>179</v>
      </c>
      <c r="B190" s="341" t="str">
        <f t="shared" si="7"/>
        <v xml:space="preserve">      0472415</v>
      </c>
      <c r="C190" s="345"/>
      <c r="D190" s="342"/>
      <c r="E190" s="343"/>
      <c r="F190" s="344"/>
      <c r="G190" s="342"/>
      <c r="H190" s="342"/>
      <c r="I190" s="345"/>
      <c r="J190" s="342"/>
      <c r="K190" s="346"/>
      <c r="L190" s="342"/>
      <c r="M190" s="342"/>
      <c r="N190" s="342"/>
      <c r="O190" s="347"/>
      <c r="P190" s="347">
        <f t="shared" si="8"/>
        <v>0</v>
      </c>
    </row>
    <row r="191" spans="1:16" ht="29.25" customHeight="1" x14ac:dyDescent="0.2">
      <c r="A191" s="340">
        <v>180</v>
      </c>
      <c r="B191" s="341" t="str">
        <f t="shared" si="7"/>
        <v xml:space="preserve">      0472415</v>
      </c>
      <c r="C191" s="345"/>
      <c r="D191" s="342"/>
      <c r="E191" s="343"/>
      <c r="F191" s="344"/>
      <c r="G191" s="342"/>
      <c r="H191" s="342"/>
      <c r="I191" s="345"/>
      <c r="J191" s="342"/>
      <c r="K191" s="346"/>
      <c r="L191" s="342"/>
      <c r="M191" s="342"/>
      <c r="N191" s="342"/>
      <c r="O191" s="347"/>
      <c r="P191" s="347">
        <f t="shared" si="8"/>
        <v>0</v>
      </c>
    </row>
    <row r="192" spans="1:16" ht="29.25" customHeight="1" x14ac:dyDescent="0.2">
      <c r="A192" s="340">
        <v>181</v>
      </c>
      <c r="B192" s="341" t="str">
        <f t="shared" si="7"/>
        <v xml:space="preserve">      0472415</v>
      </c>
      <c r="C192" s="345"/>
      <c r="D192" s="342"/>
      <c r="E192" s="343"/>
      <c r="F192" s="344"/>
      <c r="G192" s="342"/>
      <c r="H192" s="342"/>
      <c r="I192" s="345"/>
      <c r="J192" s="342"/>
      <c r="K192" s="346"/>
      <c r="L192" s="342"/>
      <c r="M192" s="342"/>
      <c r="N192" s="342"/>
      <c r="O192" s="347"/>
      <c r="P192" s="347">
        <f t="shared" si="8"/>
        <v>0</v>
      </c>
    </row>
    <row r="193" spans="1:16" ht="29.25" customHeight="1" x14ac:dyDescent="0.2">
      <c r="A193" s="340">
        <v>182</v>
      </c>
      <c r="B193" s="341" t="str">
        <f t="shared" si="7"/>
        <v xml:space="preserve">      0472415</v>
      </c>
      <c r="C193" s="345"/>
      <c r="D193" s="342"/>
      <c r="E193" s="343"/>
      <c r="F193" s="344"/>
      <c r="G193" s="342"/>
      <c r="H193" s="342"/>
      <c r="I193" s="345"/>
      <c r="J193" s="342"/>
      <c r="K193" s="346"/>
      <c r="L193" s="342"/>
      <c r="M193" s="342"/>
      <c r="N193" s="342"/>
      <c r="O193" s="347"/>
      <c r="P193" s="347">
        <f t="shared" si="8"/>
        <v>0</v>
      </c>
    </row>
    <row r="194" spans="1:16" ht="29.25" customHeight="1" x14ac:dyDescent="0.2">
      <c r="A194" s="340">
        <v>183</v>
      </c>
      <c r="B194" s="341" t="str">
        <f t="shared" si="7"/>
        <v xml:space="preserve">      0472415</v>
      </c>
      <c r="C194" s="345"/>
      <c r="D194" s="342"/>
      <c r="E194" s="343"/>
      <c r="F194" s="344"/>
      <c r="G194" s="342"/>
      <c r="H194" s="342"/>
      <c r="I194" s="345"/>
      <c r="J194" s="342"/>
      <c r="K194" s="346"/>
      <c r="L194" s="342"/>
      <c r="M194" s="342"/>
      <c r="N194" s="342"/>
      <c r="O194" s="347"/>
      <c r="P194" s="347">
        <f t="shared" si="8"/>
        <v>0</v>
      </c>
    </row>
    <row r="195" spans="1:16" ht="29.25" customHeight="1" x14ac:dyDescent="0.2">
      <c r="A195" s="340">
        <v>184</v>
      </c>
      <c r="B195" s="341" t="str">
        <f t="shared" si="7"/>
        <v xml:space="preserve">      0472415</v>
      </c>
      <c r="C195" s="345"/>
      <c r="D195" s="342"/>
      <c r="E195" s="343"/>
      <c r="F195" s="344"/>
      <c r="G195" s="342"/>
      <c r="H195" s="342"/>
      <c r="I195" s="345"/>
      <c r="J195" s="342"/>
      <c r="K195" s="346"/>
      <c r="L195" s="342"/>
      <c r="M195" s="342"/>
      <c r="N195" s="342"/>
      <c r="O195" s="347"/>
      <c r="P195" s="347">
        <f t="shared" si="8"/>
        <v>0</v>
      </c>
    </row>
    <row r="196" spans="1:16" ht="29.25" customHeight="1" x14ac:dyDescent="0.2">
      <c r="A196" s="340">
        <v>185</v>
      </c>
      <c r="B196" s="341" t="str">
        <f t="shared" si="7"/>
        <v xml:space="preserve">      0472415</v>
      </c>
      <c r="C196" s="345"/>
      <c r="D196" s="342"/>
      <c r="E196" s="343"/>
      <c r="F196" s="344"/>
      <c r="G196" s="342"/>
      <c r="H196" s="342"/>
      <c r="I196" s="345"/>
      <c r="J196" s="342"/>
      <c r="K196" s="346"/>
      <c r="L196" s="342"/>
      <c r="M196" s="342"/>
      <c r="N196" s="342"/>
      <c r="O196" s="347"/>
      <c r="P196" s="347">
        <f t="shared" si="8"/>
        <v>0</v>
      </c>
    </row>
    <row r="197" spans="1:16" ht="29.25" customHeight="1" x14ac:dyDescent="0.2">
      <c r="A197" s="340">
        <v>186</v>
      </c>
      <c r="B197" s="341" t="str">
        <f t="shared" si="7"/>
        <v xml:space="preserve">      0472415</v>
      </c>
      <c r="C197" s="345"/>
      <c r="D197" s="342"/>
      <c r="E197" s="343"/>
      <c r="F197" s="344"/>
      <c r="G197" s="342"/>
      <c r="H197" s="342"/>
      <c r="I197" s="345"/>
      <c r="J197" s="342"/>
      <c r="K197" s="346"/>
      <c r="L197" s="342"/>
      <c r="M197" s="342"/>
      <c r="N197" s="342"/>
      <c r="O197" s="347"/>
      <c r="P197" s="347">
        <f t="shared" si="8"/>
        <v>0</v>
      </c>
    </row>
    <row r="198" spans="1:16" ht="29.25" customHeight="1" x14ac:dyDescent="0.2">
      <c r="A198" s="340">
        <v>187</v>
      </c>
      <c r="B198" s="341" t="str">
        <f t="shared" si="7"/>
        <v xml:space="preserve">      0472415</v>
      </c>
      <c r="C198" s="345"/>
      <c r="D198" s="342"/>
      <c r="E198" s="343"/>
      <c r="F198" s="344"/>
      <c r="G198" s="342"/>
      <c r="H198" s="342"/>
      <c r="I198" s="345"/>
      <c r="J198" s="342"/>
      <c r="K198" s="346"/>
      <c r="L198" s="342"/>
      <c r="M198" s="342"/>
      <c r="N198" s="342"/>
      <c r="O198" s="347"/>
      <c r="P198" s="347">
        <f t="shared" si="8"/>
        <v>0</v>
      </c>
    </row>
    <row r="199" spans="1:16" ht="29.25" customHeight="1" x14ac:dyDescent="0.2">
      <c r="A199" s="340">
        <v>188</v>
      </c>
      <c r="B199" s="341" t="str">
        <f t="shared" si="7"/>
        <v xml:space="preserve">      0472415</v>
      </c>
      <c r="C199" s="345"/>
      <c r="D199" s="342"/>
      <c r="E199" s="343"/>
      <c r="F199" s="344"/>
      <c r="G199" s="342"/>
      <c r="H199" s="342"/>
      <c r="I199" s="345"/>
      <c r="J199" s="342"/>
      <c r="K199" s="346"/>
      <c r="L199" s="342"/>
      <c r="M199" s="342"/>
      <c r="N199" s="342"/>
      <c r="O199" s="347"/>
      <c r="P199" s="347">
        <f t="shared" si="8"/>
        <v>0</v>
      </c>
    </row>
    <row r="200" spans="1:16" ht="29.25" customHeight="1" x14ac:dyDescent="0.2">
      <c r="A200" s="340">
        <v>189</v>
      </c>
      <c r="B200" s="341" t="str">
        <f t="shared" si="7"/>
        <v xml:space="preserve">      0472415</v>
      </c>
      <c r="C200" s="345"/>
      <c r="D200" s="342"/>
      <c r="E200" s="343"/>
      <c r="F200" s="344"/>
      <c r="G200" s="342"/>
      <c r="H200" s="342"/>
      <c r="I200" s="345"/>
      <c r="J200" s="342"/>
      <c r="K200" s="346"/>
      <c r="L200" s="342"/>
      <c r="M200" s="342"/>
      <c r="N200" s="342"/>
      <c r="O200" s="347"/>
      <c r="P200" s="347">
        <f t="shared" si="8"/>
        <v>0</v>
      </c>
    </row>
    <row r="201" spans="1:16" ht="39.75" customHeight="1" x14ac:dyDescent="0.2">
      <c r="A201" s="340">
        <v>190</v>
      </c>
      <c r="B201" s="341" t="str">
        <f t="shared" si="7"/>
        <v xml:space="preserve">      0472415</v>
      </c>
      <c r="C201" s="345"/>
      <c r="D201" s="342"/>
      <c r="E201" s="343"/>
      <c r="F201" s="344"/>
      <c r="G201" s="342"/>
      <c r="H201" s="342"/>
      <c r="I201" s="345"/>
      <c r="J201" s="342"/>
      <c r="K201" s="346"/>
      <c r="L201" s="342"/>
      <c r="M201" s="342"/>
      <c r="N201" s="342"/>
      <c r="O201" s="347"/>
      <c r="P201" s="347">
        <f t="shared" si="8"/>
        <v>0</v>
      </c>
    </row>
    <row r="202" spans="1:16" ht="29.25" customHeight="1" x14ac:dyDescent="0.2">
      <c r="A202" s="340">
        <v>191</v>
      </c>
      <c r="B202" s="341" t="str">
        <f t="shared" si="7"/>
        <v xml:space="preserve">      0472415</v>
      </c>
      <c r="C202" s="345"/>
      <c r="D202" s="342"/>
      <c r="E202" s="343"/>
      <c r="F202" s="344"/>
      <c r="G202" s="342"/>
      <c r="H202" s="342"/>
      <c r="I202" s="345"/>
      <c r="J202" s="342"/>
      <c r="K202" s="346"/>
      <c r="L202" s="342"/>
      <c r="M202" s="342"/>
      <c r="N202" s="342"/>
      <c r="O202" s="347"/>
      <c r="P202" s="347">
        <f t="shared" si="8"/>
        <v>0</v>
      </c>
    </row>
    <row r="203" spans="1:16" ht="29.25" customHeight="1" x14ac:dyDescent="0.2">
      <c r="A203" s="340">
        <v>192</v>
      </c>
      <c r="B203" s="341" t="str">
        <f t="shared" si="7"/>
        <v xml:space="preserve">      0472415</v>
      </c>
      <c r="C203" s="345"/>
      <c r="D203" s="342"/>
      <c r="E203" s="343"/>
      <c r="F203" s="344"/>
      <c r="G203" s="342"/>
      <c r="H203" s="342"/>
      <c r="I203" s="345"/>
      <c r="J203" s="342"/>
      <c r="K203" s="346"/>
      <c r="L203" s="342"/>
      <c r="M203" s="342"/>
      <c r="N203" s="342"/>
      <c r="O203" s="347"/>
      <c r="P203" s="347">
        <f t="shared" si="8"/>
        <v>0</v>
      </c>
    </row>
    <row r="204" spans="1:16" ht="29.25" customHeight="1" x14ac:dyDescent="0.2">
      <c r="A204" s="340">
        <v>193</v>
      </c>
      <c r="B204" s="341" t="str">
        <f t="shared" si="7"/>
        <v xml:space="preserve">      0472415</v>
      </c>
      <c r="C204" s="345"/>
      <c r="D204" s="342"/>
      <c r="E204" s="343"/>
      <c r="F204" s="344"/>
      <c r="G204" s="342"/>
      <c r="H204" s="342"/>
      <c r="I204" s="345"/>
      <c r="J204" s="342"/>
      <c r="K204" s="346"/>
      <c r="L204" s="342"/>
      <c r="M204" s="342"/>
      <c r="N204" s="342"/>
      <c r="O204" s="347"/>
      <c r="P204" s="347">
        <f t="shared" si="8"/>
        <v>0</v>
      </c>
    </row>
    <row r="205" spans="1:16" ht="29.25" customHeight="1" x14ac:dyDescent="0.2">
      <c r="A205" s="340">
        <v>194</v>
      </c>
      <c r="B205" s="341" t="str">
        <f t="shared" si="7"/>
        <v xml:space="preserve">      0472415</v>
      </c>
      <c r="C205" s="345"/>
      <c r="D205" s="342"/>
      <c r="E205" s="343"/>
      <c r="F205" s="344"/>
      <c r="G205" s="342"/>
      <c r="H205" s="342"/>
      <c r="I205" s="345"/>
      <c r="J205" s="342"/>
      <c r="K205" s="346"/>
      <c r="L205" s="342"/>
      <c r="M205" s="342"/>
      <c r="N205" s="342"/>
      <c r="O205" s="347"/>
      <c r="P205" s="347">
        <f t="shared" si="8"/>
        <v>0</v>
      </c>
    </row>
    <row r="206" spans="1:16" ht="29.25" customHeight="1" x14ac:dyDescent="0.2">
      <c r="A206" s="340">
        <v>195</v>
      </c>
      <c r="B206" s="341" t="str">
        <f t="shared" ref="B206:B269" si="9">CONCATENATE(MID(D206,4,11)," ",MID(E206,1,2)," ",MID(F206,1,5)," ",L206," ",M206," ",J206," ",$P$9)</f>
        <v xml:space="preserve">      0472415</v>
      </c>
      <c r="C206" s="345"/>
      <c r="D206" s="342"/>
      <c r="E206" s="343"/>
      <c r="F206" s="344"/>
      <c r="G206" s="342"/>
      <c r="H206" s="342"/>
      <c r="I206" s="345"/>
      <c r="J206" s="342"/>
      <c r="K206" s="346"/>
      <c r="L206" s="342"/>
      <c r="M206" s="342"/>
      <c r="N206" s="342"/>
      <c r="O206" s="347"/>
      <c r="P206" s="347">
        <f t="shared" ref="P206:P269" si="10">N206*O206</f>
        <v>0</v>
      </c>
    </row>
    <row r="207" spans="1:16" ht="29.25" customHeight="1" x14ac:dyDescent="0.2">
      <c r="A207" s="340">
        <v>196</v>
      </c>
      <c r="B207" s="341" t="str">
        <f t="shared" si="9"/>
        <v xml:space="preserve">      0472415</v>
      </c>
      <c r="C207" s="345"/>
      <c r="D207" s="342"/>
      <c r="E207" s="343"/>
      <c r="F207" s="344"/>
      <c r="G207" s="342"/>
      <c r="H207" s="342"/>
      <c r="I207" s="345"/>
      <c r="J207" s="342"/>
      <c r="K207" s="346"/>
      <c r="L207" s="342"/>
      <c r="M207" s="342"/>
      <c r="N207" s="342"/>
      <c r="O207" s="347"/>
      <c r="P207" s="347">
        <f t="shared" si="10"/>
        <v>0</v>
      </c>
    </row>
    <row r="208" spans="1:16" ht="29.25" customHeight="1" x14ac:dyDescent="0.2">
      <c r="A208" s="340">
        <v>197</v>
      </c>
      <c r="B208" s="341" t="str">
        <f t="shared" si="9"/>
        <v xml:space="preserve">      0472415</v>
      </c>
      <c r="C208" s="345"/>
      <c r="D208" s="342"/>
      <c r="E208" s="343"/>
      <c r="F208" s="344"/>
      <c r="G208" s="342"/>
      <c r="H208" s="342"/>
      <c r="I208" s="345"/>
      <c r="J208" s="342"/>
      <c r="K208" s="346"/>
      <c r="L208" s="342"/>
      <c r="M208" s="342"/>
      <c r="N208" s="342"/>
      <c r="O208" s="347"/>
      <c r="P208" s="347">
        <f t="shared" si="10"/>
        <v>0</v>
      </c>
    </row>
    <row r="209" spans="1:16" ht="29.25" customHeight="1" x14ac:dyDescent="0.2">
      <c r="A209" s="340">
        <v>198</v>
      </c>
      <c r="B209" s="341" t="str">
        <f t="shared" si="9"/>
        <v xml:space="preserve">      0472415</v>
      </c>
      <c r="C209" s="345"/>
      <c r="D209" s="342"/>
      <c r="E209" s="343"/>
      <c r="F209" s="344"/>
      <c r="G209" s="342"/>
      <c r="H209" s="342"/>
      <c r="I209" s="345"/>
      <c r="J209" s="342"/>
      <c r="K209" s="346"/>
      <c r="L209" s="342"/>
      <c r="M209" s="342"/>
      <c r="N209" s="342"/>
      <c r="O209" s="347"/>
      <c r="P209" s="347">
        <f t="shared" si="10"/>
        <v>0</v>
      </c>
    </row>
    <row r="210" spans="1:16" ht="29.25" customHeight="1" x14ac:dyDescent="0.2">
      <c r="A210" s="340">
        <v>199</v>
      </c>
      <c r="B210" s="341" t="str">
        <f t="shared" si="9"/>
        <v xml:space="preserve">      0472415</v>
      </c>
      <c r="C210" s="345"/>
      <c r="D210" s="342"/>
      <c r="E210" s="343"/>
      <c r="F210" s="344"/>
      <c r="G210" s="342"/>
      <c r="H210" s="342"/>
      <c r="I210" s="345"/>
      <c r="J210" s="342"/>
      <c r="K210" s="346"/>
      <c r="L210" s="342"/>
      <c r="M210" s="342"/>
      <c r="N210" s="342"/>
      <c r="O210" s="347"/>
      <c r="P210" s="347">
        <f t="shared" si="10"/>
        <v>0</v>
      </c>
    </row>
    <row r="211" spans="1:16" ht="29.25" customHeight="1" x14ac:dyDescent="0.2">
      <c r="A211" s="340">
        <v>200</v>
      </c>
      <c r="B211" s="341" t="str">
        <f t="shared" si="9"/>
        <v xml:space="preserve">      0472415</v>
      </c>
      <c r="C211" s="345"/>
      <c r="D211" s="342"/>
      <c r="E211" s="343"/>
      <c r="F211" s="344"/>
      <c r="G211" s="342"/>
      <c r="H211" s="342"/>
      <c r="I211" s="345"/>
      <c r="J211" s="342"/>
      <c r="K211" s="346"/>
      <c r="L211" s="342"/>
      <c r="M211" s="342"/>
      <c r="N211" s="342"/>
      <c r="O211" s="347"/>
      <c r="P211" s="347">
        <f t="shared" si="10"/>
        <v>0</v>
      </c>
    </row>
    <row r="212" spans="1:16" ht="29.25" customHeight="1" x14ac:dyDescent="0.2">
      <c r="A212" s="340">
        <v>201</v>
      </c>
      <c r="B212" s="341" t="str">
        <f t="shared" si="9"/>
        <v xml:space="preserve">      0472415</v>
      </c>
      <c r="C212" s="345"/>
      <c r="D212" s="342"/>
      <c r="E212" s="343"/>
      <c r="F212" s="344"/>
      <c r="G212" s="342"/>
      <c r="H212" s="342"/>
      <c r="I212" s="345"/>
      <c r="J212" s="342"/>
      <c r="K212" s="346"/>
      <c r="L212" s="342"/>
      <c r="M212" s="342"/>
      <c r="N212" s="342"/>
      <c r="O212" s="347"/>
      <c r="P212" s="347">
        <f t="shared" si="10"/>
        <v>0</v>
      </c>
    </row>
    <row r="213" spans="1:16" ht="29.25" customHeight="1" x14ac:dyDescent="0.2">
      <c r="A213" s="340">
        <v>202</v>
      </c>
      <c r="B213" s="341" t="str">
        <f t="shared" si="9"/>
        <v xml:space="preserve">      0472415</v>
      </c>
      <c r="C213" s="345"/>
      <c r="D213" s="342"/>
      <c r="E213" s="343"/>
      <c r="F213" s="344"/>
      <c r="G213" s="342"/>
      <c r="H213" s="342"/>
      <c r="I213" s="345"/>
      <c r="J213" s="342"/>
      <c r="K213" s="346"/>
      <c r="L213" s="342"/>
      <c r="M213" s="342"/>
      <c r="N213" s="342"/>
      <c r="O213" s="347"/>
      <c r="P213" s="347">
        <f t="shared" si="10"/>
        <v>0</v>
      </c>
    </row>
    <row r="214" spans="1:16" ht="29.25" customHeight="1" x14ac:dyDescent="0.2">
      <c r="A214" s="340">
        <v>203</v>
      </c>
      <c r="B214" s="341" t="str">
        <f t="shared" si="9"/>
        <v xml:space="preserve">      0472415</v>
      </c>
      <c r="C214" s="345"/>
      <c r="D214" s="342"/>
      <c r="E214" s="343"/>
      <c r="F214" s="344"/>
      <c r="G214" s="342"/>
      <c r="H214" s="342"/>
      <c r="I214" s="345"/>
      <c r="J214" s="342"/>
      <c r="K214" s="346"/>
      <c r="L214" s="342"/>
      <c r="M214" s="342"/>
      <c r="N214" s="342"/>
      <c r="O214" s="347"/>
      <c r="P214" s="347">
        <f t="shared" si="10"/>
        <v>0</v>
      </c>
    </row>
    <row r="215" spans="1:16" ht="29.25" customHeight="1" x14ac:dyDescent="0.2">
      <c r="A215" s="340">
        <v>204</v>
      </c>
      <c r="B215" s="341" t="str">
        <f t="shared" si="9"/>
        <v xml:space="preserve">      0472415</v>
      </c>
      <c r="C215" s="345"/>
      <c r="D215" s="342"/>
      <c r="E215" s="343"/>
      <c r="F215" s="344"/>
      <c r="G215" s="342"/>
      <c r="H215" s="342"/>
      <c r="I215" s="345"/>
      <c r="J215" s="342"/>
      <c r="K215" s="346"/>
      <c r="L215" s="342"/>
      <c r="M215" s="342"/>
      <c r="N215" s="342"/>
      <c r="O215" s="347"/>
      <c r="P215" s="347">
        <f t="shared" si="10"/>
        <v>0</v>
      </c>
    </row>
    <row r="216" spans="1:16" ht="29.25" customHeight="1" x14ac:dyDescent="0.2">
      <c r="A216" s="340">
        <v>205</v>
      </c>
      <c r="B216" s="341" t="str">
        <f t="shared" si="9"/>
        <v xml:space="preserve">      0472415</v>
      </c>
      <c r="C216" s="345"/>
      <c r="D216" s="342"/>
      <c r="E216" s="343"/>
      <c r="F216" s="344"/>
      <c r="G216" s="342"/>
      <c r="H216" s="342"/>
      <c r="I216" s="345"/>
      <c r="J216" s="342"/>
      <c r="K216" s="346"/>
      <c r="L216" s="342"/>
      <c r="M216" s="342"/>
      <c r="N216" s="342"/>
      <c r="O216" s="347"/>
      <c r="P216" s="347">
        <f t="shared" si="10"/>
        <v>0</v>
      </c>
    </row>
    <row r="217" spans="1:16" ht="29.25" customHeight="1" x14ac:dyDescent="0.2">
      <c r="A217" s="340">
        <v>206</v>
      </c>
      <c r="B217" s="341" t="str">
        <f t="shared" si="9"/>
        <v xml:space="preserve">      0472415</v>
      </c>
      <c r="C217" s="345"/>
      <c r="D217" s="342"/>
      <c r="E217" s="343"/>
      <c r="F217" s="344"/>
      <c r="G217" s="342"/>
      <c r="H217" s="342"/>
      <c r="I217" s="345"/>
      <c r="J217" s="342"/>
      <c r="K217" s="346"/>
      <c r="L217" s="342"/>
      <c r="M217" s="342"/>
      <c r="N217" s="342"/>
      <c r="O217" s="347"/>
      <c r="P217" s="347">
        <f t="shared" si="10"/>
        <v>0</v>
      </c>
    </row>
    <row r="218" spans="1:16" ht="29.25" customHeight="1" x14ac:dyDescent="0.2">
      <c r="A218" s="340">
        <v>207</v>
      </c>
      <c r="B218" s="341" t="str">
        <f t="shared" si="9"/>
        <v xml:space="preserve">      0472415</v>
      </c>
      <c r="C218" s="345"/>
      <c r="D218" s="342"/>
      <c r="E218" s="343"/>
      <c r="F218" s="344"/>
      <c r="G218" s="342"/>
      <c r="H218" s="342"/>
      <c r="I218" s="345"/>
      <c r="J218" s="342"/>
      <c r="K218" s="346"/>
      <c r="L218" s="342"/>
      <c r="M218" s="342"/>
      <c r="N218" s="342"/>
      <c r="O218" s="347"/>
      <c r="P218" s="347">
        <f t="shared" si="10"/>
        <v>0</v>
      </c>
    </row>
    <row r="219" spans="1:16" ht="29.25" customHeight="1" x14ac:dyDescent="0.2">
      <c r="A219" s="340">
        <v>208</v>
      </c>
      <c r="B219" s="341" t="str">
        <f t="shared" si="9"/>
        <v xml:space="preserve">      0472415</v>
      </c>
      <c r="C219" s="345"/>
      <c r="D219" s="342"/>
      <c r="E219" s="343"/>
      <c r="F219" s="344"/>
      <c r="G219" s="342"/>
      <c r="H219" s="342"/>
      <c r="I219" s="345"/>
      <c r="J219" s="342"/>
      <c r="K219" s="346"/>
      <c r="L219" s="342"/>
      <c r="M219" s="342"/>
      <c r="N219" s="342"/>
      <c r="O219" s="347"/>
      <c r="P219" s="347">
        <f t="shared" si="10"/>
        <v>0</v>
      </c>
    </row>
    <row r="220" spans="1:16" ht="29.25" customHeight="1" x14ac:dyDescent="0.2">
      <c r="A220" s="340">
        <v>209</v>
      </c>
      <c r="B220" s="341" t="str">
        <f t="shared" si="9"/>
        <v xml:space="preserve">      0472415</v>
      </c>
      <c r="C220" s="345"/>
      <c r="D220" s="342"/>
      <c r="E220" s="343"/>
      <c r="F220" s="344"/>
      <c r="G220" s="342"/>
      <c r="H220" s="342"/>
      <c r="I220" s="345"/>
      <c r="J220" s="342"/>
      <c r="K220" s="346"/>
      <c r="L220" s="342"/>
      <c r="M220" s="342"/>
      <c r="N220" s="342"/>
      <c r="O220" s="347"/>
      <c r="P220" s="347">
        <f t="shared" si="10"/>
        <v>0</v>
      </c>
    </row>
    <row r="221" spans="1:16" ht="29.25" customHeight="1" x14ac:dyDescent="0.2">
      <c r="A221" s="340">
        <v>210</v>
      </c>
      <c r="B221" s="341" t="str">
        <f t="shared" si="9"/>
        <v xml:space="preserve">      0472415</v>
      </c>
      <c r="C221" s="345"/>
      <c r="D221" s="342"/>
      <c r="E221" s="343"/>
      <c r="F221" s="344"/>
      <c r="G221" s="342"/>
      <c r="H221" s="342"/>
      <c r="I221" s="345"/>
      <c r="J221" s="342"/>
      <c r="K221" s="346"/>
      <c r="L221" s="342"/>
      <c r="M221" s="342"/>
      <c r="N221" s="342"/>
      <c r="O221" s="347"/>
      <c r="P221" s="347">
        <f t="shared" si="10"/>
        <v>0</v>
      </c>
    </row>
    <row r="222" spans="1:16" ht="39.75" customHeight="1" x14ac:dyDescent="0.2">
      <c r="A222" s="340">
        <v>211</v>
      </c>
      <c r="B222" s="341" t="str">
        <f t="shared" si="9"/>
        <v xml:space="preserve">      0472415</v>
      </c>
      <c r="C222" s="345"/>
      <c r="D222" s="342"/>
      <c r="E222" s="343"/>
      <c r="F222" s="344"/>
      <c r="G222" s="342"/>
      <c r="H222" s="342"/>
      <c r="I222" s="345"/>
      <c r="J222" s="342"/>
      <c r="K222" s="346"/>
      <c r="L222" s="342"/>
      <c r="M222" s="342"/>
      <c r="N222" s="342"/>
      <c r="O222" s="347"/>
      <c r="P222" s="347">
        <f t="shared" si="10"/>
        <v>0</v>
      </c>
    </row>
    <row r="223" spans="1:16" ht="29.25" customHeight="1" x14ac:dyDescent="0.2">
      <c r="A223" s="340">
        <v>212</v>
      </c>
      <c r="B223" s="341" t="str">
        <f t="shared" si="9"/>
        <v xml:space="preserve">      0472415</v>
      </c>
      <c r="C223" s="345"/>
      <c r="D223" s="342"/>
      <c r="E223" s="343"/>
      <c r="F223" s="344"/>
      <c r="G223" s="342"/>
      <c r="H223" s="342"/>
      <c r="I223" s="345"/>
      <c r="J223" s="342"/>
      <c r="K223" s="346"/>
      <c r="L223" s="342"/>
      <c r="M223" s="342"/>
      <c r="N223" s="342"/>
      <c r="O223" s="347"/>
      <c r="P223" s="347">
        <f t="shared" si="10"/>
        <v>0</v>
      </c>
    </row>
    <row r="224" spans="1:16" ht="29.25" customHeight="1" x14ac:dyDescent="0.2">
      <c r="A224" s="340">
        <v>213</v>
      </c>
      <c r="B224" s="341" t="str">
        <f t="shared" si="9"/>
        <v xml:space="preserve">      0472415</v>
      </c>
      <c r="C224" s="345"/>
      <c r="D224" s="342"/>
      <c r="E224" s="343"/>
      <c r="F224" s="344"/>
      <c r="G224" s="342"/>
      <c r="H224" s="342"/>
      <c r="I224" s="345"/>
      <c r="J224" s="342"/>
      <c r="K224" s="346"/>
      <c r="L224" s="342"/>
      <c r="M224" s="342"/>
      <c r="N224" s="342"/>
      <c r="O224" s="347"/>
      <c r="P224" s="347">
        <f t="shared" si="10"/>
        <v>0</v>
      </c>
    </row>
    <row r="225" spans="1:16" ht="29.25" customHeight="1" x14ac:dyDescent="0.2">
      <c r="A225" s="340">
        <v>214</v>
      </c>
      <c r="B225" s="341" t="str">
        <f t="shared" si="9"/>
        <v xml:space="preserve">      0472415</v>
      </c>
      <c r="C225" s="345"/>
      <c r="D225" s="342"/>
      <c r="E225" s="343"/>
      <c r="F225" s="344"/>
      <c r="G225" s="342"/>
      <c r="H225" s="342"/>
      <c r="I225" s="345"/>
      <c r="J225" s="342"/>
      <c r="K225" s="346"/>
      <c r="L225" s="342"/>
      <c r="M225" s="342"/>
      <c r="N225" s="342"/>
      <c r="O225" s="347"/>
      <c r="P225" s="347">
        <f t="shared" si="10"/>
        <v>0</v>
      </c>
    </row>
    <row r="226" spans="1:16" ht="29.25" customHeight="1" x14ac:dyDescent="0.2">
      <c r="A226" s="340">
        <v>215</v>
      </c>
      <c r="B226" s="341" t="str">
        <f t="shared" si="9"/>
        <v xml:space="preserve">      0472415</v>
      </c>
      <c r="C226" s="345"/>
      <c r="D226" s="342"/>
      <c r="E226" s="343"/>
      <c r="F226" s="344"/>
      <c r="G226" s="342"/>
      <c r="H226" s="342"/>
      <c r="I226" s="345"/>
      <c r="J226" s="342"/>
      <c r="K226" s="346"/>
      <c r="L226" s="342"/>
      <c r="M226" s="342"/>
      <c r="N226" s="342"/>
      <c r="O226" s="347"/>
      <c r="P226" s="347">
        <f t="shared" si="10"/>
        <v>0</v>
      </c>
    </row>
    <row r="227" spans="1:16" ht="29.25" customHeight="1" x14ac:dyDescent="0.2">
      <c r="A227" s="340">
        <v>216</v>
      </c>
      <c r="B227" s="341" t="str">
        <f t="shared" si="9"/>
        <v xml:space="preserve">      0472415</v>
      </c>
      <c r="C227" s="345"/>
      <c r="D227" s="342"/>
      <c r="E227" s="343"/>
      <c r="F227" s="344"/>
      <c r="G227" s="342"/>
      <c r="H227" s="342"/>
      <c r="I227" s="345"/>
      <c r="J227" s="342"/>
      <c r="K227" s="346"/>
      <c r="L227" s="342"/>
      <c r="M227" s="342"/>
      <c r="N227" s="342"/>
      <c r="O227" s="347"/>
      <c r="P227" s="347">
        <f t="shared" si="10"/>
        <v>0</v>
      </c>
    </row>
    <row r="228" spans="1:16" ht="29.25" customHeight="1" x14ac:dyDescent="0.2">
      <c r="A228" s="340">
        <v>217</v>
      </c>
      <c r="B228" s="341" t="str">
        <f t="shared" si="9"/>
        <v xml:space="preserve">      0472415</v>
      </c>
      <c r="C228" s="345"/>
      <c r="D228" s="342"/>
      <c r="E228" s="343"/>
      <c r="F228" s="344"/>
      <c r="G228" s="342"/>
      <c r="H228" s="342"/>
      <c r="I228" s="345"/>
      <c r="J228" s="342"/>
      <c r="K228" s="346"/>
      <c r="L228" s="342"/>
      <c r="M228" s="342"/>
      <c r="N228" s="342"/>
      <c r="O228" s="347"/>
      <c r="P228" s="347">
        <f t="shared" si="10"/>
        <v>0</v>
      </c>
    </row>
    <row r="229" spans="1:16" ht="29.25" customHeight="1" x14ac:dyDescent="0.2">
      <c r="A229" s="340">
        <v>218</v>
      </c>
      <c r="B229" s="341" t="str">
        <f t="shared" si="9"/>
        <v xml:space="preserve">      0472415</v>
      </c>
      <c r="C229" s="345"/>
      <c r="D229" s="342"/>
      <c r="E229" s="343"/>
      <c r="F229" s="344"/>
      <c r="G229" s="342"/>
      <c r="H229" s="342"/>
      <c r="I229" s="345"/>
      <c r="J229" s="342"/>
      <c r="K229" s="346"/>
      <c r="L229" s="342"/>
      <c r="M229" s="342"/>
      <c r="N229" s="342"/>
      <c r="O229" s="347"/>
      <c r="P229" s="347">
        <f t="shared" si="10"/>
        <v>0</v>
      </c>
    </row>
    <row r="230" spans="1:16" ht="29.25" customHeight="1" x14ac:dyDescent="0.2">
      <c r="A230" s="340">
        <v>219</v>
      </c>
      <c r="B230" s="341" t="str">
        <f t="shared" si="9"/>
        <v xml:space="preserve">      0472415</v>
      </c>
      <c r="C230" s="345"/>
      <c r="D230" s="342"/>
      <c r="E230" s="343"/>
      <c r="F230" s="344"/>
      <c r="G230" s="342"/>
      <c r="H230" s="342"/>
      <c r="I230" s="345"/>
      <c r="J230" s="342"/>
      <c r="K230" s="346"/>
      <c r="L230" s="342"/>
      <c r="M230" s="342"/>
      <c r="N230" s="342"/>
      <c r="O230" s="347"/>
      <c r="P230" s="347">
        <f t="shared" si="10"/>
        <v>0</v>
      </c>
    </row>
    <row r="231" spans="1:16" ht="29.25" customHeight="1" x14ac:dyDescent="0.2">
      <c r="A231" s="340">
        <v>220</v>
      </c>
      <c r="B231" s="341" t="str">
        <f t="shared" si="9"/>
        <v xml:space="preserve">      0472415</v>
      </c>
      <c r="C231" s="345"/>
      <c r="D231" s="342"/>
      <c r="E231" s="343"/>
      <c r="F231" s="344"/>
      <c r="G231" s="342"/>
      <c r="H231" s="342"/>
      <c r="I231" s="345"/>
      <c r="J231" s="342"/>
      <c r="K231" s="346"/>
      <c r="L231" s="342"/>
      <c r="M231" s="342"/>
      <c r="N231" s="342"/>
      <c r="O231" s="347"/>
      <c r="P231" s="347">
        <f t="shared" si="10"/>
        <v>0</v>
      </c>
    </row>
    <row r="232" spans="1:16" ht="29.25" customHeight="1" x14ac:dyDescent="0.2">
      <c r="A232" s="340">
        <v>221</v>
      </c>
      <c r="B232" s="341" t="str">
        <f t="shared" si="9"/>
        <v xml:space="preserve">      0472415</v>
      </c>
      <c r="C232" s="345"/>
      <c r="D232" s="342"/>
      <c r="E232" s="343"/>
      <c r="F232" s="344"/>
      <c r="G232" s="342"/>
      <c r="H232" s="342"/>
      <c r="I232" s="345"/>
      <c r="J232" s="342"/>
      <c r="K232" s="346"/>
      <c r="L232" s="342"/>
      <c r="M232" s="342"/>
      <c r="N232" s="342"/>
      <c r="O232" s="347"/>
      <c r="P232" s="347">
        <f t="shared" si="10"/>
        <v>0</v>
      </c>
    </row>
    <row r="233" spans="1:16" ht="29.25" customHeight="1" x14ac:dyDescent="0.2">
      <c r="A233" s="340">
        <v>222</v>
      </c>
      <c r="B233" s="341" t="str">
        <f t="shared" si="9"/>
        <v xml:space="preserve">      0472415</v>
      </c>
      <c r="C233" s="345"/>
      <c r="D233" s="342"/>
      <c r="E233" s="343"/>
      <c r="F233" s="344"/>
      <c r="G233" s="342"/>
      <c r="H233" s="342"/>
      <c r="I233" s="345"/>
      <c r="J233" s="342"/>
      <c r="K233" s="346"/>
      <c r="L233" s="342"/>
      <c r="M233" s="342"/>
      <c r="N233" s="342"/>
      <c r="O233" s="347"/>
      <c r="P233" s="347">
        <f t="shared" si="10"/>
        <v>0</v>
      </c>
    </row>
    <row r="234" spans="1:16" ht="29.25" customHeight="1" x14ac:dyDescent="0.2">
      <c r="A234" s="340">
        <v>223</v>
      </c>
      <c r="B234" s="341" t="str">
        <f t="shared" si="9"/>
        <v xml:space="preserve">      0472415</v>
      </c>
      <c r="C234" s="345"/>
      <c r="D234" s="342"/>
      <c r="E234" s="343"/>
      <c r="F234" s="344"/>
      <c r="G234" s="342"/>
      <c r="H234" s="342"/>
      <c r="I234" s="345"/>
      <c r="J234" s="342"/>
      <c r="K234" s="346"/>
      <c r="L234" s="342"/>
      <c r="M234" s="342"/>
      <c r="N234" s="342"/>
      <c r="O234" s="347"/>
      <c r="P234" s="347">
        <f t="shared" si="10"/>
        <v>0</v>
      </c>
    </row>
    <row r="235" spans="1:16" ht="29.25" customHeight="1" x14ac:dyDescent="0.2">
      <c r="A235" s="340">
        <v>224</v>
      </c>
      <c r="B235" s="341" t="str">
        <f t="shared" si="9"/>
        <v xml:space="preserve">      0472415</v>
      </c>
      <c r="C235" s="345"/>
      <c r="D235" s="342"/>
      <c r="E235" s="343"/>
      <c r="F235" s="344"/>
      <c r="G235" s="342"/>
      <c r="H235" s="342"/>
      <c r="I235" s="345"/>
      <c r="J235" s="342"/>
      <c r="K235" s="346"/>
      <c r="L235" s="342"/>
      <c r="M235" s="342"/>
      <c r="N235" s="342"/>
      <c r="O235" s="347"/>
      <c r="P235" s="347">
        <f t="shared" si="10"/>
        <v>0</v>
      </c>
    </row>
    <row r="236" spans="1:16" ht="29.25" customHeight="1" x14ac:dyDescent="0.2">
      <c r="A236" s="340">
        <v>225</v>
      </c>
      <c r="B236" s="341" t="str">
        <f t="shared" si="9"/>
        <v xml:space="preserve">      0472415</v>
      </c>
      <c r="C236" s="345"/>
      <c r="D236" s="342"/>
      <c r="E236" s="343"/>
      <c r="F236" s="344"/>
      <c r="G236" s="342"/>
      <c r="H236" s="342"/>
      <c r="I236" s="345"/>
      <c r="J236" s="342"/>
      <c r="K236" s="346"/>
      <c r="L236" s="342"/>
      <c r="M236" s="342"/>
      <c r="N236" s="342"/>
      <c r="O236" s="347"/>
      <c r="P236" s="347">
        <f t="shared" si="10"/>
        <v>0</v>
      </c>
    </row>
    <row r="237" spans="1:16" ht="29.25" customHeight="1" x14ac:dyDescent="0.2">
      <c r="A237" s="340">
        <v>226</v>
      </c>
      <c r="B237" s="341" t="str">
        <f t="shared" si="9"/>
        <v xml:space="preserve">      0472415</v>
      </c>
      <c r="C237" s="345"/>
      <c r="D237" s="342"/>
      <c r="E237" s="343"/>
      <c r="F237" s="344"/>
      <c r="G237" s="342"/>
      <c r="H237" s="342"/>
      <c r="I237" s="345"/>
      <c r="J237" s="342"/>
      <c r="K237" s="346"/>
      <c r="L237" s="342"/>
      <c r="M237" s="342"/>
      <c r="N237" s="342"/>
      <c r="O237" s="347"/>
      <c r="P237" s="347">
        <f t="shared" si="10"/>
        <v>0</v>
      </c>
    </row>
    <row r="238" spans="1:16" ht="29.25" customHeight="1" x14ac:dyDescent="0.2">
      <c r="A238" s="340">
        <v>227</v>
      </c>
      <c r="B238" s="341" t="str">
        <f t="shared" si="9"/>
        <v xml:space="preserve">      0472415</v>
      </c>
      <c r="C238" s="345"/>
      <c r="D238" s="342"/>
      <c r="E238" s="343"/>
      <c r="F238" s="344"/>
      <c r="G238" s="342"/>
      <c r="H238" s="342"/>
      <c r="I238" s="345"/>
      <c r="J238" s="342"/>
      <c r="K238" s="346"/>
      <c r="L238" s="342"/>
      <c r="M238" s="342"/>
      <c r="N238" s="342"/>
      <c r="O238" s="347"/>
      <c r="P238" s="347">
        <f t="shared" si="10"/>
        <v>0</v>
      </c>
    </row>
    <row r="239" spans="1:16" ht="29.25" customHeight="1" x14ac:dyDescent="0.2">
      <c r="A239" s="340">
        <v>228</v>
      </c>
      <c r="B239" s="341" t="str">
        <f t="shared" si="9"/>
        <v xml:space="preserve">      0472415</v>
      </c>
      <c r="C239" s="345"/>
      <c r="D239" s="342"/>
      <c r="E239" s="343"/>
      <c r="F239" s="344"/>
      <c r="G239" s="342"/>
      <c r="H239" s="342"/>
      <c r="I239" s="345"/>
      <c r="J239" s="342"/>
      <c r="K239" s="346"/>
      <c r="L239" s="342"/>
      <c r="M239" s="342"/>
      <c r="N239" s="342"/>
      <c r="O239" s="347"/>
      <c r="P239" s="347">
        <f t="shared" si="10"/>
        <v>0</v>
      </c>
    </row>
    <row r="240" spans="1:16" ht="29.25" customHeight="1" x14ac:dyDescent="0.2">
      <c r="A240" s="340">
        <v>229</v>
      </c>
      <c r="B240" s="341" t="str">
        <f t="shared" si="9"/>
        <v xml:space="preserve">      0472415</v>
      </c>
      <c r="C240" s="345"/>
      <c r="D240" s="342"/>
      <c r="E240" s="343"/>
      <c r="F240" s="344"/>
      <c r="G240" s="342"/>
      <c r="H240" s="342"/>
      <c r="I240" s="345"/>
      <c r="J240" s="342"/>
      <c r="K240" s="346"/>
      <c r="L240" s="342"/>
      <c r="M240" s="342"/>
      <c r="N240" s="342"/>
      <c r="O240" s="347"/>
      <c r="P240" s="347">
        <f t="shared" si="10"/>
        <v>0</v>
      </c>
    </row>
    <row r="241" spans="1:16" ht="29.25" customHeight="1" x14ac:dyDescent="0.2">
      <c r="A241" s="340">
        <v>230</v>
      </c>
      <c r="B241" s="341" t="str">
        <f t="shared" si="9"/>
        <v xml:space="preserve">      0472415</v>
      </c>
      <c r="C241" s="345"/>
      <c r="D241" s="342"/>
      <c r="E241" s="343"/>
      <c r="F241" s="344"/>
      <c r="G241" s="342"/>
      <c r="H241" s="342"/>
      <c r="I241" s="345"/>
      <c r="J241" s="342"/>
      <c r="K241" s="346"/>
      <c r="L241" s="342"/>
      <c r="M241" s="342"/>
      <c r="N241" s="342"/>
      <c r="O241" s="347"/>
      <c r="P241" s="347">
        <f t="shared" si="10"/>
        <v>0</v>
      </c>
    </row>
    <row r="242" spans="1:16" ht="29.25" customHeight="1" x14ac:dyDescent="0.2">
      <c r="A242" s="340">
        <v>231</v>
      </c>
      <c r="B242" s="341" t="str">
        <f t="shared" si="9"/>
        <v xml:space="preserve">      0472415</v>
      </c>
      <c r="C242" s="345"/>
      <c r="D242" s="342"/>
      <c r="E242" s="343"/>
      <c r="F242" s="344"/>
      <c r="G242" s="342"/>
      <c r="H242" s="342"/>
      <c r="I242" s="345"/>
      <c r="J242" s="342"/>
      <c r="K242" s="346"/>
      <c r="L242" s="342"/>
      <c r="M242" s="342"/>
      <c r="N242" s="342"/>
      <c r="O242" s="347"/>
      <c r="P242" s="347">
        <f t="shared" si="10"/>
        <v>0</v>
      </c>
    </row>
    <row r="243" spans="1:16" ht="39.75" customHeight="1" x14ac:dyDescent="0.2">
      <c r="A243" s="340">
        <v>232</v>
      </c>
      <c r="B243" s="341" t="str">
        <f t="shared" si="9"/>
        <v xml:space="preserve">      0472415</v>
      </c>
      <c r="C243" s="345"/>
      <c r="D243" s="342"/>
      <c r="E243" s="343"/>
      <c r="F243" s="344"/>
      <c r="G243" s="342"/>
      <c r="H243" s="342"/>
      <c r="I243" s="345"/>
      <c r="J243" s="342"/>
      <c r="K243" s="346"/>
      <c r="L243" s="342"/>
      <c r="M243" s="342"/>
      <c r="N243" s="342"/>
      <c r="O243" s="347"/>
      <c r="P243" s="347">
        <f t="shared" si="10"/>
        <v>0</v>
      </c>
    </row>
    <row r="244" spans="1:16" ht="29.25" customHeight="1" x14ac:dyDescent="0.2">
      <c r="A244" s="340">
        <v>233</v>
      </c>
      <c r="B244" s="341" t="str">
        <f t="shared" si="9"/>
        <v xml:space="preserve">      0472415</v>
      </c>
      <c r="C244" s="345"/>
      <c r="D244" s="342"/>
      <c r="E244" s="343"/>
      <c r="F244" s="344"/>
      <c r="G244" s="342"/>
      <c r="H244" s="342"/>
      <c r="I244" s="345"/>
      <c r="J244" s="342"/>
      <c r="K244" s="346"/>
      <c r="L244" s="342"/>
      <c r="M244" s="342"/>
      <c r="N244" s="342"/>
      <c r="O244" s="347"/>
      <c r="P244" s="347">
        <f t="shared" si="10"/>
        <v>0</v>
      </c>
    </row>
    <row r="245" spans="1:16" ht="29.25" customHeight="1" x14ac:dyDescent="0.2">
      <c r="A245" s="340">
        <v>234</v>
      </c>
      <c r="B245" s="341" t="str">
        <f t="shared" si="9"/>
        <v xml:space="preserve">      0472415</v>
      </c>
      <c r="C245" s="345"/>
      <c r="D245" s="342"/>
      <c r="E245" s="343"/>
      <c r="F245" s="344"/>
      <c r="G245" s="342"/>
      <c r="H245" s="342"/>
      <c r="I245" s="345"/>
      <c r="J245" s="342"/>
      <c r="K245" s="346"/>
      <c r="L245" s="342"/>
      <c r="M245" s="342"/>
      <c r="N245" s="342"/>
      <c r="O245" s="347"/>
      <c r="P245" s="347">
        <f t="shared" si="10"/>
        <v>0</v>
      </c>
    </row>
    <row r="246" spans="1:16" ht="29.25" customHeight="1" x14ac:dyDescent="0.2">
      <c r="A246" s="340">
        <v>235</v>
      </c>
      <c r="B246" s="341" t="str">
        <f t="shared" si="9"/>
        <v xml:space="preserve">      0472415</v>
      </c>
      <c r="C246" s="345"/>
      <c r="D246" s="342"/>
      <c r="E246" s="343"/>
      <c r="F246" s="344"/>
      <c r="G246" s="342"/>
      <c r="H246" s="342"/>
      <c r="I246" s="345"/>
      <c r="J246" s="342"/>
      <c r="K246" s="346"/>
      <c r="L246" s="342"/>
      <c r="M246" s="342"/>
      <c r="N246" s="342"/>
      <c r="O246" s="347"/>
      <c r="P246" s="347">
        <f t="shared" si="10"/>
        <v>0</v>
      </c>
    </row>
    <row r="247" spans="1:16" ht="29.25" customHeight="1" x14ac:dyDescent="0.2">
      <c r="A247" s="340">
        <v>236</v>
      </c>
      <c r="B247" s="341" t="str">
        <f t="shared" si="9"/>
        <v xml:space="preserve">      0472415</v>
      </c>
      <c r="C247" s="345"/>
      <c r="D247" s="342"/>
      <c r="E247" s="343"/>
      <c r="F247" s="344"/>
      <c r="G247" s="342"/>
      <c r="H247" s="342"/>
      <c r="I247" s="345"/>
      <c r="J247" s="342"/>
      <c r="K247" s="346"/>
      <c r="L247" s="342"/>
      <c r="M247" s="342"/>
      <c r="N247" s="342"/>
      <c r="O247" s="347"/>
      <c r="P247" s="347">
        <f t="shared" si="10"/>
        <v>0</v>
      </c>
    </row>
    <row r="248" spans="1:16" ht="29.25" customHeight="1" x14ac:dyDescent="0.2">
      <c r="A248" s="340">
        <v>237</v>
      </c>
      <c r="B248" s="341" t="str">
        <f t="shared" si="9"/>
        <v xml:space="preserve">      0472415</v>
      </c>
      <c r="C248" s="345"/>
      <c r="D248" s="342"/>
      <c r="E248" s="343"/>
      <c r="F248" s="344"/>
      <c r="G248" s="342"/>
      <c r="H248" s="342"/>
      <c r="I248" s="345"/>
      <c r="J248" s="342"/>
      <c r="K248" s="346"/>
      <c r="L248" s="342"/>
      <c r="M248" s="342"/>
      <c r="N248" s="342"/>
      <c r="O248" s="347"/>
      <c r="P248" s="347">
        <f t="shared" si="10"/>
        <v>0</v>
      </c>
    </row>
    <row r="249" spans="1:16" ht="29.25" customHeight="1" x14ac:dyDescent="0.2">
      <c r="A249" s="340">
        <v>238</v>
      </c>
      <c r="B249" s="341" t="str">
        <f t="shared" si="9"/>
        <v xml:space="preserve">      0472415</v>
      </c>
      <c r="C249" s="345"/>
      <c r="D249" s="342"/>
      <c r="E249" s="343"/>
      <c r="F249" s="344"/>
      <c r="G249" s="342"/>
      <c r="H249" s="342"/>
      <c r="I249" s="345"/>
      <c r="J249" s="342"/>
      <c r="K249" s="346"/>
      <c r="L249" s="342"/>
      <c r="M249" s="342"/>
      <c r="N249" s="342"/>
      <c r="O249" s="347"/>
      <c r="P249" s="347">
        <f t="shared" si="10"/>
        <v>0</v>
      </c>
    </row>
    <row r="250" spans="1:16" ht="29.25" customHeight="1" x14ac:dyDescent="0.2">
      <c r="A250" s="340">
        <v>239</v>
      </c>
      <c r="B250" s="341" t="str">
        <f t="shared" si="9"/>
        <v xml:space="preserve">      0472415</v>
      </c>
      <c r="C250" s="345"/>
      <c r="D250" s="342"/>
      <c r="E250" s="343"/>
      <c r="F250" s="344"/>
      <c r="G250" s="342"/>
      <c r="H250" s="342"/>
      <c r="I250" s="345"/>
      <c r="J250" s="342"/>
      <c r="K250" s="346"/>
      <c r="L250" s="342"/>
      <c r="M250" s="342"/>
      <c r="N250" s="342"/>
      <c r="O250" s="347"/>
      <c r="P250" s="347">
        <f t="shared" si="10"/>
        <v>0</v>
      </c>
    </row>
    <row r="251" spans="1:16" ht="29.25" customHeight="1" x14ac:dyDescent="0.2">
      <c r="A251" s="340">
        <v>240</v>
      </c>
      <c r="B251" s="341" t="str">
        <f t="shared" si="9"/>
        <v xml:space="preserve">      0472415</v>
      </c>
      <c r="C251" s="345"/>
      <c r="D251" s="342"/>
      <c r="E251" s="343"/>
      <c r="F251" s="344"/>
      <c r="G251" s="342"/>
      <c r="H251" s="342"/>
      <c r="I251" s="345"/>
      <c r="J251" s="342"/>
      <c r="K251" s="346"/>
      <c r="L251" s="342"/>
      <c r="M251" s="342"/>
      <c r="N251" s="342"/>
      <c r="O251" s="347"/>
      <c r="P251" s="347">
        <f t="shared" si="10"/>
        <v>0</v>
      </c>
    </row>
    <row r="252" spans="1:16" ht="29.25" customHeight="1" x14ac:dyDescent="0.2">
      <c r="A252" s="340">
        <v>241</v>
      </c>
      <c r="B252" s="341" t="str">
        <f t="shared" si="9"/>
        <v xml:space="preserve">      0472415</v>
      </c>
      <c r="C252" s="345"/>
      <c r="D252" s="342"/>
      <c r="E252" s="343"/>
      <c r="F252" s="344"/>
      <c r="G252" s="342"/>
      <c r="H252" s="342"/>
      <c r="I252" s="345"/>
      <c r="J252" s="342"/>
      <c r="K252" s="346"/>
      <c r="L252" s="342"/>
      <c r="M252" s="342"/>
      <c r="N252" s="342"/>
      <c r="O252" s="347"/>
      <c r="P252" s="347">
        <f t="shared" si="10"/>
        <v>0</v>
      </c>
    </row>
    <row r="253" spans="1:16" ht="29.25" customHeight="1" x14ac:dyDescent="0.2">
      <c r="A253" s="340">
        <v>242</v>
      </c>
      <c r="B253" s="341" t="str">
        <f t="shared" si="9"/>
        <v xml:space="preserve">      0472415</v>
      </c>
      <c r="C253" s="345"/>
      <c r="D253" s="342"/>
      <c r="E253" s="343"/>
      <c r="F253" s="344"/>
      <c r="G253" s="342"/>
      <c r="H253" s="342"/>
      <c r="I253" s="345"/>
      <c r="J253" s="342"/>
      <c r="K253" s="346"/>
      <c r="L253" s="342"/>
      <c r="M253" s="342"/>
      <c r="N253" s="342"/>
      <c r="O253" s="347"/>
      <c r="P253" s="347">
        <f t="shared" si="10"/>
        <v>0</v>
      </c>
    </row>
    <row r="254" spans="1:16" ht="29.25" customHeight="1" x14ac:dyDescent="0.2">
      <c r="A254" s="340">
        <v>243</v>
      </c>
      <c r="B254" s="341" t="str">
        <f t="shared" si="9"/>
        <v xml:space="preserve">      0472415</v>
      </c>
      <c r="C254" s="345"/>
      <c r="D254" s="342"/>
      <c r="E254" s="343"/>
      <c r="F254" s="344"/>
      <c r="G254" s="342"/>
      <c r="H254" s="342"/>
      <c r="I254" s="345"/>
      <c r="J254" s="342"/>
      <c r="K254" s="346"/>
      <c r="L254" s="342"/>
      <c r="M254" s="342"/>
      <c r="N254" s="342"/>
      <c r="O254" s="347"/>
      <c r="P254" s="347">
        <f t="shared" si="10"/>
        <v>0</v>
      </c>
    </row>
    <row r="255" spans="1:16" ht="29.25" customHeight="1" x14ac:dyDescent="0.2">
      <c r="A255" s="340">
        <v>244</v>
      </c>
      <c r="B255" s="341" t="str">
        <f t="shared" si="9"/>
        <v xml:space="preserve">      0472415</v>
      </c>
      <c r="C255" s="345"/>
      <c r="D255" s="342"/>
      <c r="E255" s="343"/>
      <c r="F255" s="344"/>
      <c r="G255" s="342"/>
      <c r="H255" s="342"/>
      <c r="I255" s="345"/>
      <c r="J255" s="342"/>
      <c r="K255" s="346"/>
      <c r="L255" s="342"/>
      <c r="M255" s="342"/>
      <c r="N255" s="342"/>
      <c r="O255" s="347"/>
      <c r="P255" s="347">
        <f t="shared" si="10"/>
        <v>0</v>
      </c>
    </row>
    <row r="256" spans="1:16" ht="29.25" customHeight="1" x14ac:dyDescent="0.2">
      <c r="A256" s="340">
        <v>245</v>
      </c>
      <c r="B256" s="341" t="str">
        <f t="shared" si="9"/>
        <v xml:space="preserve">      0472415</v>
      </c>
      <c r="C256" s="345"/>
      <c r="D256" s="342"/>
      <c r="E256" s="343"/>
      <c r="F256" s="344"/>
      <c r="G256" s="342"/>
      <c r="H256" s="342"/>
      <c r="I256" s="345"/>
      <c r="J256" s="342"/>
      <c r="K256" s="346"/>
      <c r="L256" s="342"/>
      <c r="M256" s="342"/>
      <c r="N256" s="342"/>
      <c r="O256" s="347"/>
      <c r="P256" s="347">
        <f t="shared" si="10"/>
        <v>0</v>
      </c>
    </row>
    <row r="257" spans="1:16" ht="29.25" customHeight="1" x14ac:dyDescent="0.2">
      <c r="A257" s="340">
        <v>246</v>
      </c>
      <c r="B257" s="341" t="str">
        <f t="shared" si="9"/>
        <v xml:space="preserve">      0472415</v>
      </c>
      <c r="C257" s="345"/>
      <c r="D257" s="342"/>
      <c r="E257" s="343"/>
      <c r="F257" s="344"/>
      <c r="G257" s="342"/>
      <c r="H257" s="342"/>
      <c r="I257" s="345"/>
      <c r="J257" s="342"/>
      <c r="K257" s="346"/>
      <c r="L257" s="342"/>
      <c r="M257" s="342"/>
      <c r="N257" s="342"/>
      <c r="O257" s="347"/>
      <c r="P257" s="347">
        <f t="shared" si="10"/>
        <v>0</v>
      </c>
    </row>
    <row r="258" spans="1:16" ht="29.25" customHeight="1" x14ac:dyDescent="0.2">
      <c r="A258" s="340">
        <v>247</v>
      </c>
      <c r="B258" s="341" t="str">
        <f t="shared" si="9"/>
        <v xml:space="preserve">      0472415</v>
      </c>
      <c r="C258" s="345"/>
      <c r="D258" s="342"/>
      <c r="E258" s="343"/>
      <c r="F258" s="344"/>
      <c r="G258" s="342"/>
      <c r="H258" s="342"/>
      <c r="I258" s="345"/>
      <c r="J258" s="342"/>
      <c r="K258" s="346"/>
      <c r="L258" s="342"/>
      <c r="M258" s="342"/>
      <c r="N258" s="342"/>
      <c r="O258" s="347"/>
      <c r="P258" s="347">
        <f t="shared" si="10"/>
        <v>0</v>
      </c>
    </row>
    <row r="259" spans="1:16" ht="29.25" customHeight="1" x14ac:dyDescent="0.2">
      <c r="A259" s="340">
        <v>248</v>
      </c>
      <c r="B259" s="341" t="str">
        <f t="shared" si="9"/>
        <v xml:space="preserve">      0472415</v>
      </c>
      <c r="C259" s="345"/>
      <c r="D259" s="342"/>
      <c r="E259" s="343"/>
      <c r="F259" s="344"/>
      <c r="G259" s="342"/>
      <c r="H259" s="342"/>
      <c r="I259" s="345"/>
      <c r="J259" s="342"/>
      <c r="K259" s="346"/>
      <c r="L259" s="342"/>
      <c r="M259" s="342"/>
      <c r="N259" s="342"/>
      <c r="O259" s="347"/>
      <c r="P259" s="347">
        <f t="shared" si="10"/>
        <v>0</v>
      </c>
    </row>
    <row r="260" spans="1:16" ht="29.25" customHeight="1" x14ac:dyDescent="0.2">
      <c r="A260" s="340">
        <v>249</v>
      </c>
      <c r="B260" s="341" t="str">
        <f t="shared" si="9"/>
        <v xml:space="preserve">      0472415</v>
      </c>
      <c r="C260" s="345"/>
      <c r="D260" s="342"/>
      <c r="E260" s="343"/>
      <c r="F260" s="344"/>
      <c r="G260" s="342"/>
      <c r="H260" s="342"/>
      <c r="I260" s="345"/>
      <c r="J260" s="342"/>
      <c r="K260" s="346"/>
      <c r="L260" s="342"/>
      <c r="M260" s="342"/>
      <c r="N260" s="342"/>
      <c r="O260" s="347"/>
      <c r="P260" s="347">
        <f t="shared" si="10"/>
        <v>0</v>
      </c>
    </row>
    <row r="261" spans="1:16" ht="29.25" customHeight="1" x14ac:dyDescent="0.2">
      <c r="A261" s="340">
        <v>250</v>
      </c>
      <c r="B261" s="341" t="str">
        <f t="shared" si="9"/>
        <v xml:space="preserve">      0472415</v>
      </c>
      <c r="C261" s="345"/>
      <c r="D261" s="342"/>
      <c r="E261" s="343"/>
      <c r="F261" s="344"/>
      <c r="G261" s="342"/>
      <c r="H261" s="342"/>
      <c r="I261" s="345"/>
      <c r="J261" s="342"/>
      <c r="K261" s="346"/>
      <c r="L261" s="342"/>
      <c r="M261" s="342"/>
      <c r="N261" s="342"/>
      <c r="O261" s="347"/>
      <c r="P261" s="347">
        <f t="shared" si="10"/>
        <v>0</v>
      </c>
    </row>
    <row r="262" spans="1:16" ht="29.25" customHeight="1" x14ac:dyDescent="0.2">
      <c r="A262" s="340">
        <v>251</v>
      </c>
      <c r="B262" s="341" t="str">
        <f t="shared" si="9"/>
        <v xml:space="preserve">      0472415</v>
      </c>
      <c r="C262" s="345"/>
      <c r="D262" s="342"/>
      <c r="E262" s="343"/>
      <c r="F262" s="344"/>
      <c r="G262" s="342"/>
      <c r="H262" s="342"/>
      <c r="I262" s="345"/>
      <c r="J262" s="342"/>
      <c r="K262" s="346"/>
      <c r="L262" s="342"/>
      <c r="M262" s="342"/>
      <c r="N262" s="342"/>
      <c r="O262" s="347"/>
      <c r="P262" s="347">
        <f t="shared" si="10"/>
        <v>0</v>
      </c>
    </row>
    <row r="263" spans="1:16" ht="29.25" customHeight="1" x14ac:dyDescent="0.2">
      <c r="A263" s="340">
        <v>252</v>
      </c>
      <c r="B263" s="341" t="str">
        <f t="shared" si="9"/>
        <v xml:space="preserve">      0472415</v>
      </c>
      <c r="C263" s="345"/>
      <c r="D263" s="342"/>
      <c r="E263" s="343"/>
      <c r="F263" s="344"/>
      <c r="G263" s="342"/>
      <c r="H263" s="342"/>
      <c r="I263" s="345"/>
      <c r="J263" s="342"/>
      <c r="K263" s="346"/>
      <c r="L263" s="342"/>
      <c r="M263" s="342"/>
      <c r="N263" s="342"/>
      <c r="O263" s="347"/>
      <c r="P263" s="347">
        <f t="shared" si="10"/>
        <v>0</v>
      </c>
    </row>
    <row r="264" spans="1:16" ht="39.75" customHeight="1" x14ac:dyDescent="0.2">
      <c r="A264" s="340">
        <v>253</v>
      </c>
      <c r="B264" s="341" t="str">
        <f t="shared" si="9"/>
        <v xml:space="preserve">      0472415</v>
      </c>
      <c r="C264" s="345"/>
      <c r="D264" s="342"/>
      <c r="E264" s="343"/>
      <c r="F264" s="344"/>
      <c r="G264" s="342"/>
      <c r="H264" s="342"/>
      <c r="I264" s="345"/>
      <c r="J264" s="342"/>
      <c r="K264" s="346"/>
      <c r="L264" s="342"/>
      <c r="M264" s="342"/>
      <c r="N264" s="342"/>
      <c r="O264" s="347"/>
      <c r="P264" s="347">
        <f t="shared" si="10"/>
        <v>0</v>
      </c>
    </row>
    <row r="265" spans="1:16" ht="29.25" customHeight="1" x14ac:dyDescent="0.2">
      <c r="A265" s="340">
        <v>254</v>
      </c>
      <c r="B265" s="341" t="str">
        <f t="shared" si="9"/>
        <v xml:space="preserve">      0472415</v>
      </c>
      <c r="C265" s="345"/>
      <c r="D265" s="342"/>
      <c r="E265" s="343"/>
      <c r="F265" s="344"/>
      <c r="G265" s="342"/>
      <c r="H265" s="342"/>
      <c r="I265" s="345"/>
      <c r="J265" s="342"/>
      <c r="K265" s="346"/>
      <c r="L265" s="342"/>
      <c r="M265" s="342"/>
      <c r="N265" s="342"/>
      <c r="O265" s="347"/>
      <c r="P265" s="347">
        <f t="shared" si="10"/>
        <v>0</v>
      </c>
    </row>
    <row r="266" spans="1:16" ht="29.25" customHeight="1" x14ac:dyDescent="0.2">
      <c r="A266" s="340">
        <v>255</v>
      </c>
      <c r="B266" s="341" t="str">
        <f t="shared" si="9"/>
        <v xml:space="preserve">      0472415</v>
      </c>
      <c r="C266" s="345"/>
      <c r="D266" s="342"/>
      <c r="E266" s="343"/>
      <c r="F266" s="344"/>
      <c r="G266" s="342"/>
      <c r="H266" s="342"/>
      <c r="I266" s="345"/>
      <c r="J266" s="342"/>
      <c r="K266" s="346"/>
      <c r="L266" s="342"/>
      <c r="M266" s="342"/>
      <c r="N266" s="342"/>
      <c r="O266" s="347"/>
      <c r="P266" s="347">
        <f t="shared" si="10"/>
        <v>0</v>
      </c>
    </row>
    <row r="267" spans="1:16" ht="29.25" customHeight="1" x14ac:dyDescent="0.2">
      <c r="A267" s="340">
        <v>256</v>
      </c>
      <c r="B267" s="341" t="str">
        <f t="shared" si="9"/>
        <v xml:space="preserve">      0472415</v>
      </c>
      <c r="C267" s="345"/>
      <c r="D267" s="342"/>
      <c r="E267" s="343"/>
      <c r="F267" s="344"/>
      <c r="G267" s="342"/>
      <c r="H267" s="342"/>
      <c r="I267" s="345"/>
      <c r="J267" s="342"/>
      <c r="K267" s="346"/>
      <c r="L267" s="342"/>
      <c r="M267" s="342"/>
      <c r="N267" s="342"/>
      <c r="O267" s="347"/>
      <c r="P267" s="347">
        <f t="shared" si="10"/>
        <v>0</v>
      </c>
    </row>
    <row r="268" spans="1:16" ht="29.25" customHeight="1" x14ac:dyDescent="0.2">
      <c r="A268" s="340">
        <v>257</v>
      </c>
      <c r="B268" s="341" t="str">
        <f t="shared" si="9"/>
        <v xml:space="preserve">      0472415</v>
      </c>
      <c r="C268" s="345"/>
      <c r="D268" s="342"/>
      <c r="E268" s="343"/>
      <c r="F268" s="344"/>
      <c r="G268" s="342"/>
      <c r="H268" s="342"/>
      <c r="I268" s="345"/>
      <c r="J268" s="342"/>
      <c r="K268" s="346"/>
      <c r="L268" s="342"/>
      <c r="M268" s="342"/>
      <c r="N268" s="342"/>
      <c r="O268" s="347"/>
      <c r="P268" s="347">
        <f t="shared" si="10"/>
        <v>0</v>
      </c>
    </row>
    <row r="269" spans="1:16" ht="29.25" customHeight="1" x14ac:dyDescent="0.2">
      <c r="A269" s="340">
        <v>258</v>
      </c>
      <c r="B269" s="341" t="str">
        <f t="shared" si="9"/>
        <v xml:space="preserve">      0472415</v>
      </c>
      <c r="C269" s="345"/>
      <c r="D269" s="342"/>
      <c r="E269" s="343"/>
      <c r="F269" s="344"/>
      <c r="G269" s="342"/>
      <c r="H269" s="342"/>
      <c r="I269" s="345"/>
      <c r="J269" s="342"/>
      <c r="K269" s="346"/>
      <c r="L269" s="342"/>
      <c r="M269" s="342"/>
      <c r="N269" s="342"/>
      <c r="O269" s="347"/>
      <c r="P269" s="347">
        <f t="shared" si="10"/>
        <v>0</v>
      </c>
    </row>
    <row r="270" spans="1:16" ht="29.25" customHeight="1" x14ac:dyDescent="0.2">
      <c r="A270" s="340">
        <v>259</v>
      </c>
      <c r="B270" s="341" t="str">
        <f t="shared" ref="B270:B333" si="11">CONCATENATE(MID(D270,4,11)," ",MID(E270,1,2)," ",MID(F270,1,5)," ",L270," ",M270," ",J270," ",$P$9)</f>
        <v xml:space="preserve">      0472415</v>
      </c>
      <c r="C270" s="345"/>
      <c r="D270" s="342"/>
      <c r="E270" s="343"/>
      <c r="F270" s="344"/>
      <c r="G270" s="342"/>
      <c r="H270" s="342"/>
      <c r="I270" s="345"/>
      <c r="J270" s="342"/>
      <c r="K270" s="346"/>
      <c r="L270" s="342"/>
      <c r="M270" s="342"/>
      <c r="N270" s="342"/>
      <c r="O270" s="347"/>
      <c r="P270" s="347">
        <f t="shared" ref="P270:P333" si="12">N270*O270</f>
        <v>0</v>
      </c>
    </row>
    <row r="271" spans="1:16" ht="29.25" customHeight="1" x14ac:dyDescent="0.2">
      <c r="A271" s="340">
        <v>260</v>
      </c>
      <c r="B271" s="341" t="str">
        <f t="shared" si="11"/>
        <v xml:space="preserve">      0472415</v>
      </c>
      <c r="C271" s="345"/>
      <c r="D271" s="342"/>
      <c r="E271" s="343"/>
      <c r="F271" s="344"/>
      <c r="G271" s="342"/>
      <c r="H271" s="342"/>
      <c r="I271" s="345"/>
      <c r="J271" s="342"/>
      <c r="K271" s="346"/>
      <c r="L271" s="342"/>
      <c r="M271" s="342"/>
      <c r="N271" s="342"/>
      <c r="O271" s="347"/>
      <c r="P271" s="347">
        <f t="shared" si="12"/>
        <v>0</v>
      </c>
    </row>
    <row r="272" spans="1:16" ht="29.25" customHeight="1" x14ac:dyDescent="0.2">
      <c r="A272" s="340">
        <v>261</v>
      </c>
      <c r="B272" s="341" t="str">
        <f t="shared" si="11"/>
        <v xml:space="preserve">      0472415</v>
      </c>
      <c r="C272" s="345"/>
      <c r="D272" s="342"/>
      <c r="E272" s="343"/>
      <c r="F272" s="344"/>
      <c r="G272" s="342"/>
      <c r="H272" s="342"/>
      <c r="I272" s="345"/>
      <c r="J272" s="342"/>
      <c r="K272" s="346"/>
      <c r="L272" s="342"/>
      <c r="M272" s="342"/>
      <c r="N272" s="342"/>
      <c r="O272" s="347"/>
      <c r="P272" s="347">
        <f t="shared" si="12"/>
        <v>0</v>
      </c>
    </row>
    <row r="273" spans="1:16" ht="29.25" customHeight="1" x14ac:dyDescent="0.2">
      <c r="A273" s="340">
        <v>262</v>
      </c>
      <c r="B273" s="341" t="str">
        <f t="shared" si="11"/>
        <v xml:space="preserve">      0472415</v>
      </c>
      <c r="C273" s="345"/>
      <c r="D273" s="342"/>
      <c r="E273" s="343"/>
      <c r="F273" s="344"/>
      <c r="G273" s="342"/>
      <c r="H273" s="342"/>
      <c r="I273" s="345"/>
      <c r="J273" s="342"/>
      <c r="K273" s="346"/>
      <c r="L273" s="342"/>
      <c r="M273" s="342"/>
      <c r="N273" s="342"/>
      <c r="O273" s="347"/>
      <c r="P273" s="347">
        <f t="shared" si="12"/>
        <v>0</v>
      </c>
    </row>
    <row r="274" spans="1:16" ht="29.25" customHeight="1" x14ac:dyDescent="0.2">
      <c r="A274" s="340">
        <v>263</v>
      </c>
      <c r="B274" s="341" t="str">
        <f t="shared" si="11"/>
        <v xml:space="preserve">      0472415</v>
      </c>
      <c r="C274" s="345"/>
      <c r="D274" s="342"/>
      <c r="E274" s="343"/>
      <c r="F274" s="344"/>
      <c r="G274" s="342"/>
      <c r="H274" s="342"/>
      <c r="I274" s="345"/>
      <c r="J274" s="342"/>
      <c r="K274" s="346"/>
      <c r="L274" s="342"/>
      <c r="M274" s="342"/>
      <c r="N274" s="342"/>
      <c r="O274" s="347"/>
      <c r="P274" s="347">
        <f t="shared" si="12"/>
        <v>0</v>
      </c>
    </row>
    <row r="275" spans="1:16" ht="29.25" customHeight="1" x14ac:dyDescent="0.2">
      <c r="A275" s="340">
        <v>264</v>
      </c>
      <c r="B275" s="341" t="str">
        <f t="shared" si="11"/>
        <v xml:space="preserve">      0472415</v>
      </c>
      <c r="C275" s="345"/>
      <c r="D275" s="342"/>
      <c r="E275" s="343"/>
      <c r="F275" s="344"/>
      <c r="G275" s="342"/>
      <c r="H275" s="342"/>
      <c r="I275" s="345"/>
      <c r="J275" s="342"/>
      <c r="K275" s="346"/>
      <c r="L275" s="342"/>
      <c r="M275" s="342"/>
      <c r="N275" s="342"/>
      <c r="O275" s="347"/>
      <c r="P275" s="347">
        <f t="shared" si="12"/>
        <v>0</v>
      </c>
    </row>
    <row r="276" spans="1:16" ht="29.25" customHeight="1" x14ac:dyDescent="0.2">
      <c r="A276" s="340">
        <v>265</v>
      </c>
      <c r="B276" s="341" t="str">
        <f t="shared" si="11"/>
        <v xml:space="preserve">      0472415</v>
      </c>
      <c r="C276" s="345"/>
      <c r="D276" s="342"/>
      <c r="E276" s="343"/>
      <c r="F276" s="344"/>
      <c r="G276" s="342"/>
      <c r="H276" s="342"/>
      <c r="I276" s="345"/>
      <c r="J276" s="342"/>
      <c r="K276" s="346"/>
      <c r="L276" s="342"/>
      <c r="M276" s="342"/>
      <c r="N276" s="342"/>
      <c r="O276" s="347"/>
      <c r="P276" s="347">
        <f t="shared" si="12"/>
        <v>0</v>
      </c>
    </row>
    <row r="277" spans="1:16" ht="29.25" customHeight="1" x14ac:dyDescent="0.2">
      <c r="A277" s="340">
        <v>266</v>
      </c>
      <c r="B277" s="341" t="str">
        <f t="shared" si="11"/>
        <v xml:space="preserve">      0472415</v>
      </c>
      <c r="C277" s="345"/>
      <c r="D277" s="342"/>
      <c r="E277" s="343"/>
      <c r="F277" s="344"/>
      <c r="G277" s="342"/>
      <c r="H277" s="342"/>
      <c r="I277" s="345"/>
      <c r="J277" s="342"/>
      <c r="K277" s="346"/>
      <c r="L277" s="342"/>
      <c r="M277" s="342"/>
      <c r="N277" s="342"/>
      <c r="O277" s="347"/>
      <c r="P277" s="347">
        <f t="shared" si="12"/>
        <v>0</v>
      </c>
    </row>
    <row r="278" spans="1:16" ht="29.25" customHeight="1" x14ac:dyDescent="0.2">
      <c r="A278" s="340">
        <v>267</v>
      </c>
      <c r="B278" s="341" t="str">
        <f t="shared" si="11"/>
        <v xml:space="preserve">      0472415</v>
      </c>
      <c r="C278" s="345"/>
      <c r="D278" s="342"/>
      <c r="E278" s="343"/>
      <c r="F278" s="344"/>
      <c r="G278" s="342"/>
      <c r="H278" s="342"/>
      <c r="I278" s="345"/>
      <c r="J278" s="342"/>
      <c r="K278" s="346"/>
      <c r="L278" s="342"/>
      <c r="M278" s="342"/>
      <c r="N278" s="342"/>
      <c r="O278" s="347"/>
      <c r="P278" s="347">
        <f t="shared" si="12"/>
        <v>0</v>
      </c>
    </row>
    <row r="279" spans="1:16" ht="29.25" customHeight="1" x14ac:dyDescent="0.2">
      <c r="A279" s="340">
        <v>268</v>
      </c>
      <c r="B279" s="341" t="str">
        <f t="shared" si="11"/>
        <v xml:space="preserve">      0472415</v>
      </c>
      <c r="C279" s="345"/>
      <c r="D279" s="342"/>
      <c r="E279" s="343"/>
      <c r="F279" s="344"/>
      <c r="G279" s="342"/>
      <c r="H279" s="342"/>
      <c r="I279" s="345"/>
      <c r="J279" s="342"/>
      <c r="K279" s="346"/>
      <c r="L279" s="342"/>
      <c r="M279" s="342"/>
      <c r="N279" s="342"/>
      <c r="O279" s="347"/>
      <c r="P279" s="347">
        <f t="shared" si="12"/>
        <v>0</v>
      </c>
    </row>
    <row r="280" spans="1:16" ht="29.25" customHeight="1" x14ac:dyDescent="0.2">
      <c r="A280" s="340">
        <v>269</v>
      </c>
      <c r="B280" s="341" t="str">
        <f t="shared" si="11"/>
        <v xml:space="preserve">      0472415</v>
      </c>
      <c r="C280" s="345"/>
      <c r="D280" s="342"/>
      <c r="E280" s="343"/>
      <c r="F280" s="344"/>
      <c r="G280" s="342"/>
      <c r="H280" s="342"/>
      <c r="I280" s="345"/>
      <c r="J280" s="342"/>
      <c r="K280" s="346"/>
      <c r="L280" s="342"/>
      <c r="M280" s="342"/>
      <c r="N280" s="342"/>
      <c r="O280" s="347"/>
      <c r="P280" s="347">
        <f t="shared" si="12"/>
        <v>0</v>
      </c>
    </row>
    <row r="281" spans="1:16" ht="29.25" customHeight="1" x14ac:dyDescent="0.2">
      <c r="A281" s="340">
        <v>270</v>
      </c>
      <c r="B281" s="341" t="str">
        <f t="shared" si="11"/>
        <v xml:space="preserve">      0472415</v>
      </c>
      <c r="C281" s="345"/>
      <c r="D281" s="342"/>
      <c r="E281" s="343"/>
      <c r="F281" s="344"/>
      <c r="G281" s="342"/>
      <c r="H281" s="342"/>
      <c r="I281" s="345"/>
      <c r="J281" s="342"/>
      <c r="K281" s="346"/>
      <c r="L281" s="342"/>
      <c r="M281" s="342"/>
      <c r="N281" s="342"/>
      <c r="O281" s="347"/>
      <c r="P281" s="347">
        <f t="shared" si="12"/>
        <v>0</v>
      </c>
    </row>
    <row r="282" spans="1:16" ht="29.25" customHeight="1" x14ac:dyDescent="0.2">
      <c r="A282" s="340">
        <v>271</v>
      </c>
      <c r="B282" s="341" t="str">
        <f t="shared" si="11"/>
        <v xml:space="preserve">      0472415</v>
      </c>
      <c r="C282" s="345"/>
      <c r="D282" s="342"/>
      <c r="E282" s="343"/>
      <c r="F282" s="344"/>
      <c r="G282" s="342"/>
      <c r="H282" s="342"/>
      <c r="I282" s="345"/>
      <c r="J282" s="342"/>
      <c r="K282" s="346"/>
      <c r="L282" s="342"/>
      <c r="M282" s="342"/>
      <c r="N282" s="342"/>
      <c r="O282" s="347"/>
      <c r="P282" s="347">
        <f t="shared" si="12"/>
        <v>0</v>
      </c>
    </row>
    <row r="283" spans="1:16" ht="29.25" customHeight="1" x14ac:dyDescent="0.2">
      <c r="A283" s="340">
        <v>272</v>
      </c>
      <c r="B283" s="341" t="str">
        <f t="shared" si="11"/>
        <v xml:space="preserve">      0472415</v>
      </c>
      <c r="C283" s="345"/>
      <c r="D283" s="342"/>
      <c r="E283" s="343"/>
      <c r="F283" s="344"/>
      <c r="G283" s="342"/>
      <c r="H283" s="342"/>
      <c r="I283" s="345"/>
      <c r="J283" s="342"/>
      <c r="K283" s="346"/>
      <c r="L283" s="342"/>
      <c r="M283" s="342"/>
      <c r="N283" s="342"/>
      <c r="O283" s="347"/>
      <c r="P283" s="347">
        <f t="shared" si="12"/>
        <v>0</v>
      </c>
    </row>
    <row r="284" spans="1:16" ht="29.25" customHeight="1" x14ac:dyDescent="0.2">
      <c r="A284" s="340">
        <v>273</v>
      </c>
      <c r="B284" s="341" t="str">
        <f t="shared" si="11"/>
        <v xml:space="preserve">      0472415</v>
      </c>
      <c r="C284" s="345"/>
      <c r="D284" s="342"/>
      <c r="E284" s="343"/>
      <c r="F284" s="344"/>
      <c r="G284" s="342"/>
      <c r="H284" s="342"/>
      <c r="I284" s="345"/>
      <c r="J284" s="342"/>
      <c r="K284" s="346"/>
      <c r="L284" s="342"/>
      <c r="M284" s="342"/>
      <c r="N284" s="342"/>
      <c r="O284" s="347"/>
      <c r="P284" s="347">
        <f t="shared" si="12"/>
        <v>0</v>
      </c>
    </row>
    <row r="285" spans="1:16" ht="39.75" customHeight="1" x14ac:dyDescent="0.2">
      <c r="A285" s="340">
        <v>274</v>
      </c>
      <c r="B285" s="341" t="str">
        <f t="shared" si="11"/>
        <v xml:space="preserve">      0472415</v>
      </c>
      <c r="C285" s="345"/>
      <c r="D285" s="342"/>
      <c r="E285" s="343"/>
      <c r="F285" s="344"/>
      <c r="G285" s="342"/>
      <c r="H285" s="342"/>
      <c r="I285" s="345"/>
      <c r="J285" s="342"/>
      <c r="K285" s="346"/>
      <c r="L285" s="342"/>
      <c r="M285" s="342"/>
      <c r="N285" s="342"/>
      <c r="O285" s="347"/>
      <c r="P285" s="347">
        <f t="shared" si="12"/>
        <v>0</v>
      </c>
    </row>
    <row r="286" spans="1:16" ht="29.25" customHeight="1" x14ac:dyDescent="0.2">
      <c r="A286" s="340">
        <v>275</v>
      </c>
      <c r="B286" s="341" t="str">
        <f t="shared" si="11"/>
        <v xml:space="preserve">      0472415</v>
      </c>
      <c r="C286" s="345"/>
      <c r="D286" s="342"/>
      <c r="E286" s="343"/>
      <c r="F286" s="344"/>
      <c r="G286" s="342"/>
      <c r="H286" s="342"/>
      <c r="I286" s="345"/>
      <c r="J286" s="342"/>
      <c r="K286" s="346"/>
      <c r="L286" s="342"/>
      <c r="M286" s="342"/>
      <c r="N286" s="342"/>
      <c r="O286" s="347"/>
      <c r="P286" s="347">
        <f t="shared" si="12"/>
        <v>0</v>
      </c>
    </row>
    <row r="287" spans="1:16" ht="29.25" customHeight="1" x14ac:dyDescent="0.2">
      <c r="A287" s="340">
        <v>276</v>
      </c>
      <c r="B287" s="341" t="str">
        <f t="shared" si="11"/>
        <v xml:space="preserve">      0472415</v>
      </c>
      <c r="C287" s="345"/>
      <c r="D287" s="342"/>
      <c r="E287" s="343"/>
      <c r="F287" s="344"/>
      <c r="G287" s="342"/>
      <c r="H287" s="342"/>
      <c r="I287" s="345"/>
      <c r="J287" s="342"/>
      <c r="K287" s="346"/>
      <c r="L287" s="342"/>
      <c r="M287" s="342"/>
      <c r="N287" s="342"/>
      <c r="O287" s="347"/>
      <c r="P287" s="347">
        <f t="shared" si="12"/>
        <v>0</v>
      </c>
    </row>
    <row r="288" spans="1:16" ht="29.25" customHeight="1" x14ac:dyDescent="0.2">
      <c r="A288" s="340">
        <v>277</v>
      </c>
      <c r="B288" s="341" t="str">
        <f t="shared" si="11"/>
        <v xml:space="preserve">      0472415</v>
      </c>
      <c r="C288" s="345"/>
      <c r="D288" s="342"/>
      <c r="E288" s="343"/>
      <c r="F288" s="344"/>
      <c r="G288" s="342"/>
      <c r="H288" s="342"/>
      <c r="I288" s="345"/>
      <c r="J288" s="342"/>
      <c r="K288" s="346"/>
      <c r="L288" s="342"/>
      <c r="M288" s="342"/>
      <c r="N288" s="342"/>
      <c r="O288" s="347"/>
      <c r="P288" s="347">
        <f t="shared" si="12"/>
        <v>0</v>
      </c>
    </row>
    <row r="289" spans="1:16" ht="29.25" customHeight="1" x14ac:dyDescent="0.2">
      <c r="A289" s="340">
        <v>278</v>
      </c>
      <c r="B289" s="341" t="str">
        <f t="shared" si="11"/>
        <v xml:space="preserve">      0472415</v>
      </c>
      <c r="C289" s="345"/>
      <c r="D289" s="342"/>
      <c r="E289" s="343"/>
      <c r="F289" s="344"/>
      <c r="G289" s="342"/>
      <c r="H289" s="342"/>
      <c r="I289" s="345"/>
      <c r="J289" s="342"/>
      <c r="K289" s="346"/>
      <c r="L289" s="342"/>
      <c r="M289" s="342"/>
      <c r="N289" s="342"/>
      <c r="O289" s="347"/>
      <c r="P289" s="347">
        <f t="shared" si="12"/>
        <v>0</v>
      </c>
    </row>
    <row r="290" spans="1:16" ht="29.25" customHeight="1" x14ac:dyDescent="0.2">
      <c r="A290" s="340">
        <v>279</v>
      </c>
      <c r="B290" s="341" t="str">
        <f t="shared" si="11"/>
        <v xml:space="preserve">      0472415</v>
      </c>
      <c r="C290" s="345"/>
      <c r="D290" s="342"/>
      <c r="E290" s="343"/>
      <c r="F290" s="344"/>
      <c r="G290" s="342"/>
      <c r="H290" s="342"/>
      <c r="I290" s="345"/>
      <c r="J290" s="342"/>
      <c r="K290" s="346"/>
      <c r="L290" s="342"/>
      <c r="M290" s="342"/>
      <c r="N290" s="342"/>
      <c r="O290" s="347"/>
      <c r="P290" s="347">
        <f t="shared" si="12"/>
        <v>0</v>
      </c>
    </row>
    <row r="291" spans="1:16" ht="29.25" customHeight="1" x14ac:dyDescent="0.2">
      <c r="A291" s="340">
        <v>280</v>
      </c>
      <c r="B291" s="341" t="str">
        <f t="shared" si="11"/>
        <v xml:space="preserve">      0472415</v>
      </c>
      <c r="C291" s="345"/>
      <c r="D291" s="342"/>
      <c r="E291" s="343"/>
      <c r="F291" s="344"/>
      <c r="G291" s="342"/>
      <c r="H291" s="342"/>
      <c r="I291" s="345"/>
      <c r="J291" s="342"/>
      <c r="K291" s="346"/>
      <c r="L291" s="342"/>
      <c r="M291" s="342"/>
      <c r="N291" s="342"/>
      <c r="O291" s="347"/>
      <c r="P291" s="347">
        <f t="shared" si="12"/>
        <v>0</v>
      </c>
    </row>
    <row r="292" spans="1:16" ht="29.25" customHeight="1" x14ac:dyDescent="0.2">
      <c r="A292" s="340">
        <v>281</v>
      </c>
      <c r="B292" s="341" t="str">
        <f t="shared" si="11"/>
        <v xml:space="preserve">      0472415</v>
      </c>
      <c r="C292" s="345"/>
      <c r="D292" s="342"/>
      <c r="E292" s="343"/>
      <c r="F292" s="344"/>
      <c r="G292" s="342"/>
      <c r="H292" s="342"/>
      <c r="I292" s="345"/>
      <c r="J292" s="342"/>
      <c r="K292" s="346"/>
      <c r="L292" s="342"/>
      <c r="M292" s="342"/>
      <c r="N292" s="342"/>
      <c r="O292" s="347"/>
      <c r="P292" s="347">
        <f t="shared" si="12"/>
        <v>0</v>
      </c>
    </row>
    <row r="293" spans="1:16" ht="29.25" customHeight="1" x14ac:dyDescent="0.2">
      <c r="A293" s="340">
        <v>282</v>
      </c>
      <c r="B293" s="341" t="str">
        <f t="shared" si="11"/>
        <v xml:space="preserve">      0472415</v>
      </c>
      <c r="C293" s="345"/>
      <c r="D293" s="342"/>
      <c r="E293" s="343"/>
      <c r="F293" s="344"/>
      <c r="G293" s="342"/>
      <c r="H293" s="342"/>
      <c r="I293" s="345"/>
      <c r="J293" s="342"/>
      <c r="K293" s="346"/>
      <c r="L293" s="342"/>
      <c r="M293" s="342"/>
      <c r="N293" s="342"/>
      <c r="O293" s="347"/>
      <c r="P293" s="347">
        <f t="shared" si="12"/>
        <v>0</v>
      </c>
    </row>
    <row r="294" spans="1:16" ht="29.25" customHeight="1" x14ac:dyDescent="0.2">
      <c r="A294" s="340">
        <v>283</v>
      </c>
      <c r="B294" s="341" t="str">
        <f t="shared" si="11"/>
        <v xml:space="preserve">      0472415</v>
      </c>
      <c r="C294" s="345"/>
      <c r="D294" s="342"/>
      <c r="E294" s="343"/>
      <c r="F294" s="344"/>
      <c r="G294" s="342"/>
      <c r="H294" s="342"/>
      <c r="I294" s="345"/>
      <c r="J294" s="342"/>
      <c r="K294" s="346"/>
      <c r="L294" s="342"/>
      <c r="M294" s="342"/>
      <c r="N294" s="342"/>
      <c r="O294" s="347"/>
      <c r="P294" s="347">
        <f t="shared" si="12"/>
        <v>0</v>
      </c>
    </row>
    <row r="295" spans="1:16" ht="29.25" customHeight="1" x14ac:dyDescent="0.2">
      <c r="A295" s="340">
        <v>284</v>
      </c>
      <c r="B295" s="341" t="str">
        <f t="shared" si="11"/>
        <v xml:space="preserve">      0472415</v>
      </c>
      <c r="C295" s="345"/>
      <c r="D295" s="342"/>
      <c r="E295" s="343"/>
      <c r="F295" s="344"/>
      <c r="G295" s="342"/>
      <c r="H295" s="342"/>
      <c r="I295" s="345"/>
      <c r="J295" s="342"/>
      <c r="K295" s="346"/>
      <c r="L295" s="342"/>
      <c r="M295" s="342"/>
      <c r="N295" s="342"/>
      <c r="O295" s="347"/>
      <c r="P295" s="347">
        <f t="shared" si="12"/>
        <v>0</v>
      </c>
    </row>
    <row r="296" spans="1:16" ht="29.25" customHeight="1" x14ac:dyDescent="0.2">
      <c r="A296" s="340">
        <v>285</v>
      </c>
      <c r="B296" s="341" t="str">
        <f t="shared" si="11"/>
        <v xml:space="preserve">      0472415</v>
      </c>
      <c r="C296" s="345"/>
      <c r="D296" s="342"/>
      <c r="E296" s="343"/>
      <c r="F296" s="344"/>
      <c r="G296" s="342"/>
      <c r="H296" s="342"/>
      <c r="I296" s="345"/>
      <c r="J296" s="342"/>
      <c r="K296" s="346"/>
      <c r="L296" s="342"/>
      <c r="M296" s="342"/>
      <c r="N296" s="342"/>
      <c r="O296" s="347"/>
      <c r="P296" s="347">
        <f t="shared" si="12"/>
        <v>0</v>
      </c>
    </row>
    <row r="297" spans="1:16" ht="29.25" customHeight="1" x14ac:dyDescent="0.2">
      <c r="A297" s="340">
        <v>286</v>
      </c>
      <c r="B297" s="341" t="str">
        <f t="shared" si="11"/>
        <v xml:space="preserve">      0472415</v>
      </c>
      <c r="C297" s="345"/>
      <c r="D297" s="342"/>
      <c r="E297" s="343"/>
      <c r="F297" s="344"/>
      <c r="G297" s="342"/>
      <c r="H297" s="342"/>
      <c r="I297" s="345"/>
      <c r="J297" s="342"/>
      <c r="K297" s="346"/>
      <c r="L297" s="342"/>
      <c r="M297" s="342"/>
      <c r="N297" s="342"/>
      <c r="O297" s="347"/>
      <c r="P297" s="347">
        <f t="shared" si="12"/>
        <v>0</v>
      </c>
    </row>
    <row r="298" spans="1:16" ht="29.25" customHeight="1" x14ac:dyDescent="0.2">
      <c r="A298" s="340">
        <v>287</v>
      </c>
      <c r="B298" s="341" t="str">
        <f t="shared" si="11"/>
        <v xml:space="preserve">      0472415</v>
      </c>
      <c r="C298" s="345"/>
      <c r="D298" s="342"/>
      <c r="E298" s="343"/>
      <c r="F298" s="344"/>
      <c r="G298" s="342"/>
      <c r="H298" s="342"/>
      <c r="I298" s="345"/>
      <c r="J298" s="342"/>
      <c r="K298" s="346"/>
      <c r="L298" s="342"/>
      <c r="M298" s="342"/>
      <c r="N298" s="342"/>
      <c r="O298" s="347"/>
      <c r="P298" s="347">
        <f t="shared" si="12"/>
        <v>0</v>
      </c>
    </row>
    <row r="299" spans="1:16" ht="29.25" customHeight="1" x14ac:dyDescent="0.2">
      <c r="A299" s="340">
        <v>288</v>
      </c>
      <c r="B299" s="341" t="str">
        <f t="shared" si="11"/>
        <v xml:space="preserve">      0472415</v>
      </c>
      <c r="C299" s="345"/>
      <c r="D299" s="342"/>
      <c r="E299" s="343"/>
      <c r="F299" s="344"/>
      <c r="G299" s="342"/>
      <c r="H299" s="342"/>
      <c r="I299" s="345"/>
      <c r="J299" s="342"/>
      <c r="K299" s="346"/>
      <c r="L299" s="342"/>
      <c r="M299" s="342"/>
      <c r="N299" s="342"/>
      <c r="O299" s="347"/>
      <c r="P299" s="347">
        <f t="shared" si="12"/>
        <v>0</v>
      </c>
    </row>
    <row r="300" spans="1:16" ht="29.25" customHeight="1" x14ac:dyDescent="0.2">
      <c r="A300" s="340">
        <v>289</v>
      </c>
      <c r="B300" s="341" t="str">
        <f t="shared" si="11"/>
        <v xml:space="preserve">      0472415</v>
      </c>
      <c r="C300" s="345"/>
      <c r="D300" s="342"/>
      <c r="E300" s="343"/>
      <c r="F300" s="344"/>
      <c r="G300" s="342"/>
      <c r="H300" s="342"/>
      <c r="I300" s="345"/>
      <c r="J300" s="342"/>
      <c r="K300" s="346"/>
      <c r="L300" s="342"/>
      <c r="M300" s="342"/>
      <c r="N300" s="342"/>
      <c r="O300" s="347"/>
      <c r="P300" s="347">
        <f t="shared" si="12"/>
        <v>0</v>
      </c>
    </row>
    <row r="301" spans="1:16" ht="29.25" customHeight="1" x14ac:dyDescent="0.2">
      <c r="A301" s="340">
        <v>290</v>
      </c>
      <c r="B301" s="341" t="str">
        <f t="shared" si="11"/>
        <v xml:space="preserve">      0472415</v>
      </c>
      <c r="C301" s="345"/>
      <c r="D301" s="342"/>
      <c r="E301" s="343"/>
      <c r="F301" s="344"/>
      <c r="G301" s="342"/>
      <c r="H301" s="342"/>
      <c r="I301" s="345"/>
      <c r="J301" s="342"/>
      <c r="K301" s="346"/>
      <c r="L301" s="342"/>
      <c r="M301" s="342"/>
      <c r="N301" s="342"/>
      <c r="O301" s="347"/>
      <c r="P301" s="347">
        <f t="shared" si="12"/>
        <v>0</v>
      </c>
    </row>
    <row r="302" spans="1:16" ht="29.25" customHeight="1" x14ac:dyDescent="0.2">
      <c r="A302" s="340">
        <v>291</v>
      </c>
      <c r="B302" s="341" t="str">
        <f t="shared" si="11"/>
        <v xml:space="preserve">      0472415</v>
      </c>
      <c r="C302" s="345"/>
      <c r="D302" s="342"/>
      <c r="E302" s="343"/>
      <c r="F302" s="344"/>
      <c r="G302" s="342"/>
      <c r="H302" s="342"/>
      <c r="I302" s="345"/>
      <c r="J302" s="342"/>
      <c r="K302" s="346"/>
      <c r="L302" s="342"/>
      <c r="M302" s="342"/>
      <c r="N302" s="342"/>
      <c r="O302" s="347"/>
      <c r="P302" s="347">
        <f t="shared" si="12"/>
        <v>0</v>
      </c>
    </row>
    <row r="303" spans="1:16" ht="29.25" customHeight="1" x14ac:dyDescent="0.2">
      <c r="A303" s="340">
        <v>292</v>
      </c>
      <c r="B303" s="341" t="str">
        <f t="shared" si="11"/>
        <v xml:space="preserve">      0472415</v>
      </c>
      <c r="C303" s="345"/>
      <c r="D303" s="342"/>
      <c r="E303" s="343"/>
      <c r="F303" s="344"/>
      <c r="G303" s="342"/>
      <c r="H303" s="342"/>
      <c r="I303" s="345"/>
      <c r="J303" s="342"/>
      <c r="K303" s="346"/>
      <c r="L303" s="342"/>
      <c r="M303" s="342"/>
      <c r="N303" s="342"/>
      <c r="O303" s="347"/>
      <c r="P303" s="347">
        <f t="shared" si="12"/>
        <v>0</v>
      </c>
    </row>
    <row r="304" spans="1:16" ht="29.25" customHeight="1" x14ac:dyDescent="0.2">
      <c r="A304" s="340">
        <v>293</v>
      </c>
      <c r="B304" s="341" t="str">
        <f t="shared" si="11"/>
        <v xml:space="preserve">      0472415</v>
      </c>
      <c r="C304" s="345"/>
      <c r="D304" s="342"/>
      <c r="E304" s="343"/>
      <c r="F304" s="344"/>
      <c r="G304" s="342"/>
      <c r="H304" s="342"/>
      <c r="I304" s="345"/>
      <c r="J304" s="342"/>
      <c r="K304" s="346"/>
      <c r="L304" s="342"/>
      <c r="M304" s="342"/>
      <c r="N304" s="342"/>
      <c r="O304" s="347"/>
      <c r="P304" s="347">
        <f t="shared" si="12"/>
        <v>0</v>
      </c>
    </row>
    <row r="305" spans="1:16" ht="29.25" customHeight="1" x14ac:dyDescent="0.2">
      <c r="A305" s="340">
        <v>294</v>
      </c>
      <c r="B305" s="341" t="str">
        <f t="shared" si="11"/>
        <v xml:space="preserve">      0472415</v>
      </c>
      <c r="C305" s="345"/>
      <c r="D305" s="342"/>
      <c r="E305" s="343"/>
      <c r="F305" s="344"/>
      <c r="G305" s="342"/>
      <c r="H305" s="342"/>
      <c r="I305" s="345"/>
      <c r="J305" s="342"/>
      <c r="K305" s="346"/>
      <c r="L305" s="342"/>
      <c r="M305" s="342"/>
      <c r="N305" s="342"/>
      <c r="O305" s="347"/>
      <c r="P305" s="347">
        <f t="shared" si="12"/>
        <v>0</v>
      </c>
    </row>
    <row r="306" spans="1:16" ht="39.75" customHeight="1" x14ac:dyDescent="0.2">
      <c r="A306" s="340">
        <v>295</v>
      </c>
      <c r="B306" s="341" t="str">
        <f t="shared" si="11"/>
        <v xml:space="preserve">      0472415</v>
      </c>
      <c r="C306" s="345"/>
      <c r="D306" s="342"/>
      <c r="E306" s="343"/>
      <c r="F306" s="344"/>
      <c r="G306" s="342"/>
      <c r="H306" s="342"/>
      <c r="I306" s="345"/>
      <c r="J306" s="342"/>
      <c r="K306" s="346"/>
      <c r="L306" s="342"/>
      <c r="M306" s="342"/>
      <c r="N306" s="342"/>
      <c r="O306" s="347"/>
      <c r="P306" s="347">
        <f t="shared" si="12"/>
        <v>0</v>
      </c>
    </row>
    <row r="307" spans="1:16" ht="29.25" customHeight="1" x14ac:dyDescent="0.2">
      <c r="A307" s="340">
        <v>296</v>
      </c>
      <c r="B307" s="341" t="str">
        <f t="shared" si="11"/>
        <v xml:space="preserve">      0472415</v>
      </c>
      <c r="C307" s="345"/>
      <c r="D307" s="342"/>
      <c r="E307" s="343"/>
      <c r="F307" s="344"/>
      <c r="G307" s="342"/>
      <c r="H307" s="342"/>
      <c r="I307" s="345"/>
      <c r="J307" s="342"/>
      <c r="K307" s="346"/>
      <c r="L307" s="342"/>
      <c r="M307" s="342"/>
      <c r="N307" s="342"/>
      <c r="O307" s="347"/>
      <c r="P307" s="347">
        <f t="shared" si="12"/>
        <v>0</v>
      </c>
    </row>
    <row r="308" spans="1:16" ht="29.25" customHeight="1" x14ac:dyDescent="0.2">
      <c r="A308" s="340">
        <v>297</v>
      </c>
      <c r="B308" s="341" t="str">
        <f t="shared" si="11"/>
        <v xml:space="preserve">      0472415</v>
      </c>
      <c r="C308" s="345"/>
      <c r="D308" s="342"/>
      <c r="E308" s="343"/>
      <c r="F308" s="344"/>
      <c r="G308" s="342"/>
      <c r="H308" s="342"/>
      <c r="I308" s="345"/>
      <c r="J308" s="342"/>
      <c r="K308" s="346"/>
      <c r="L308" s="342"/>
      <c r="M308" s="342"/>
      <c r="N308" s="342"/>
      <c r="O308" s="347"/>
      <c r="P308" s="347">
        <f t="shared" si="12"/>
        <v>0</v>
      </c>
    </row>
    <row r="309" spans="1:16" ht="29.25" customHeight="1" x14ac:dyDescent="0.2">
      <c r="A309" s="340">
        <v>298</v>
      </c>
      <c r="B309" s="341" t="str">
        <f t="shared" si="11"/>
        <v xml:space="preserve">      0472415</v>
      </c>
      <c r="C309" s="345"/>
      <c r="D309" s="342"/>
      <c r="E309" s="343"/>
      <c r="F309" s="344"/>
      <c r="G309" s="342"/>
      <c r="H309" s="342"/>
      <c r="I309" s="345"/>
      <c r="J309" s="342"/>
      <c r="K309" s="346"/>
      <c r="L309" s="342"/>
      <c r="M309" s="342"/>
      <c r="N309" s="342"/>
      <c r="O309" s="347"/>
      <c r="P309" s="347">
        <f t="shared" si="12"/>
        <v>0</v>
      </c>
    </row>
    <row r="310" spans="1:16" ht="29.25" customHeight="1" x14ac:dyDescent="0.2">
      <c r="A310" s="340">
        <v>299</v>
      </c>
      <c r="B310" s="341" t="str">
        <f t="shared" si="11"/>
        <v xml:space="preserve">      0472415</v>
      </c>
      <c r="C310" s="345"/>
      <c r="D310" s="342"/>
      <c r="E310" s="343"/>
      <c r="F310" s="344"/>
      <c r="G310" s="342"/>
      <c r="H310" s="342"/>
      <c r="I310" s="345"/>
      <c r="J310" s="342"/>
      <c r="K310" s="346"/>
      <c r="L310" s="342"/>
      <c r="M310" s="342"/>
      <c r="N310" s="342"/>
      <c r="O310" s="347"/>
      <c r="P310" s="347">
        <f t="shared" si="12"/>
        <v>0</v>
      </c>
    </row>
    <row r="311" spans="1:16" ht="29.25" customHeight="1" x14ac:dyDescent="0.2">
      <c r="A311" s="340">
        <v>300</v>
      </c>
      <c r="B311" s="341" t="str">
        <f t="shared" si="11"/>
        <v xml:space="preserve">      0472415</v>
      </c>
      <c r="C311" s="345"/>
      <c r="D311" s="342"/>
      <c r="E311" s="343"/>
      <c r="F311" s="344"/>
      <c r="G311" s="342"/>
      <c r="H311" s="342"/>
      <c r="I311" s="345"/>
      <c r="J311" s="342"/>
      <c r="K311" s="346"/>
      <c r="L311" s="342"/>
      <c r="M311" s="342"/>
      <c r="N311" s="342"/>
      <c r="O311" s="347"/>
      <c r="P311" s="347">
        <f t="shared" si="12"/>
        <v>0</v>
      </c>
    </row>
    <row r="312" spans="1:16" ht="29.25" customHeight="1" x14ac:dyDescent="0.2">
      <c r="A312" s="340">
        <v>301</v>
      </c>
      <c r="B312" s="341" t="str">
        <f t="shared" si="11"/>
        <v xml:space="preserve">      0472415</v>
      </c>
      <c r="C312" s="345"/>
      <c r="D312" s="342"/>
      <c r="E312" s="343"/>
      <c r="F312" s="344"/>
      <c r="G312" s="342"/>
      <c r="H312" s="342"/>
      <c r="I312" s="345"/>
      <c r="J312" s="342"/>
      <c r="K312" s="346"/>
      <c r="L312" s="342"/>
      <c r="M312" s="342"/>
      <c r="N312" s="342"/>
      <c r="O312" s="347"/>
      <c r="P312" s="347">
        <f t="shared" si="12"/>
        <v>0</v>
      </c>
    </row>
    <row r="313" spans="1:16" ht="29.25" customHeight="1" x14ac:dyDescent="0.2">
      <c r="A313" s="340">
        <v>302</v>
      </c>
      <c r="B313" s="341" t="str">
        <f t="shared" si="11"/>
        <v xml:space="preserve">      0472415</v>
      </c>
      <c r="C313" s="345"/>
      <c r="D313" s="342"/>
      <c r="E313" s="343"/>
      <c r="F313" s="344"/>
      <c r="G313" s="342"/>
      <c r="H313" s="342"/>
      <c r="I313" s="345"/>
      <c r="J313" s="342"/>
      <c r="K313" s="346"/>
      <c r="L313" s="342"/>
      <c r="M313" s="342"/>
      <c r="N313" s="342"/>
      <c r="O313" s="347"/>
      <c r="P313" s="347">
        <f t="shared" si="12"/>
        <v>0</v>
      </c>
    </row>
    <row r="314" spans="1:16" ht="29.25" customHeight="1" x14ac:dyDescent="0.2">
      <c r="A314" s="340">
        <v>303</v>
      </c>
      <c r="B314" s="341" t="str">
        <f t="shared" si="11"/>
        <v xml:space="preserve">      0472415</v>
      </c>
      <c r="C314" s="345"/>
      <c r="D314" s="342"/>
      <c r="E314" s="343"/>
      <c r="F314" s="344"/>
      <c r="G314" s="342"/>
      <c r="H314" s="342"/>
      <c r="I314" s="345"/>
      <c r="J314" s="342"/>
      <c r="K314" s="346"/>
      <c r="L314" s="342"/>
      <c r="M314" s="342"/>
      <c r="N314" s="342"/>
      <c r="O314" s="347"/>
      <c r="P314" s="347">
        <f t="shared" si="12"/>
        <v>0</v>
      </c>
    </row>
    <row r="315" spans="1:16" ht="29.25" customHeight="1" x14ac:dyDescent="0.2">
      <c r="A315" s="340">
        <v>304</v>
      </c>
      <c r="B315" s="341" t="str">
        <f t="shared" si="11"/>
        <v xml:space="preserve">      0472415</v>
      </c>
      <c r="C315" s="345"/>
      <c r="D315" s="342"/>
      <c r="E315" s="343"/>
      <c r="F315" s="344"/>
      <c r="G315" s="342"/>
      <c r="H315" s="342"/>
      <c r="I315" s="345"/>
      <c r="J315" s="342"/>
      <c r="K315" s="346"/>
      <c r="L315" s="342"/>
      <c r="M315" s="342"/>
      <c r="N315" s="342"/>
      <c r="O315" s="347"/>
      <c r="P315" s="347">
        <f t="shared" si="12"/>
        <v>0</v>
      </c>
    </row>
    <row r="316" spans="1:16" ht="29.25" customHeight="1" x14ac:dyDescent="0.2">
      <c r="A316" s="340">
        <v>305</v>
      </c>
      <c r="B316" s="341" t="str">
        <f t="shared" si="11"/>
        <v xml:space="preserve">      0472415</v>
      </c>
      <c r="C316" s="345"/>
      <c r="D316" s="342"/>
      <c r="E316" s="343"/>
      <c r="F316" s="344"/>
      <c r="G316" s="342"/>
      <c r="H316" s="342"/>
      <c r="I316" s="345"/>
      <c r="J316" s="342"/>
      <c r="K316" s="346"/>
      <c r="L316" s="342"/>
      <c r="M316" s="342"/>
      <c r="N316" s="342"/>
      <c r="O316" s="347"/>
      <c r="P316" s="347">
        <f t="shared" si="12"/>
        <v>0</v>
      </c>
    </row>
    <row r="317" spans="1:16" ht="29.25" customHeight="1" x14ac:dyDescent="0.2">
      <c r="A317" s="340">
        <v>306</v>
      </c>
      <c r="B317" s="341" t="str">
        <f t="shared" si="11"/>
        <v xml:space="preserve">      0472415</v>
      </c>
      <c r="C317" s="345"/>
      <c r="D317" s="342"/>
      <c r="E317" s="343"/>
      <c r="F317" s="344"/>
      <c r="G317" s="342"/>
      <c r="H317" s="342"/>
      <c r="I317" s="345"/>
      <c r="J317" s="342"/>
      <c r="K317" s="346"/>
      <c r="L317" s="342"/>
      <c r="M317" s="342"/>
      <c r="N317" s="342"/>
      <c r="O317" s="347"/>
      <c r="P317" s="347">
        <f t="shared" si="12"/>
        <v>0</v>
      </c>
    </row>
    <row r="318" spans="1:16" ht="29.25" customHeight="1" x14ac:dyDescent="0.2">
      <c r="A318" s="340">
        <v>307</v>
      </c>
      <c r="B318" s="341" t="str">
        <f t="shared" si="11"/>
        <v xml:space="preserve">      0472415</v>
      </c>
      <c r="C318" s="345"/>
      <c r="D318" s="342"/>
      <c r="E318" s="343"/>
      <c r="F318" s="344"/>
      <c r="G318" s="342"/>
      <c r="H318" s="342"/>
      <c r="I318" s="345"/>
      <c r="J318" s="342"/>
      <c r="K318" s="346"/>
      <c r="L318" s="342"/>
      <c r="M318" s="342"/>
      <c r="N318" s="342"/>
      <c r="O318" s="347"/>
      <c r="P318" s="347">
        <f t="shared" si="12"/>
        <v>0</v>
      </c>
    </row>
    <row r="319" spans="1:16" ht="29.25" customHeight="1" x14ac:dyDescent="0.2">
      <c r="A319" s="340">
        <v>308</v>
      </c>
      <c r="B319" s="341" t="str">
        <f t="shared" si="11"/>
        <v xml:space="preserve">      0472415</v>
      </c>
      <c r="C319" s="345"/>
      <c r="D319" s="342"/>
      <c r="E319" s="343"/>
      <c r="F319" s="344"/>
      <c r="G319" s="342"/>
      <c r="H319" s="342"/>
      <c r="I319" s="345"/>
      <c r="J319" s="342"/>
      <c r="K319" s="346"/>
      <c r="L319" s="342"/>
      <c r="M319" s="342"/>
      <c r="N319" s="342"/>
      <c r="O319" s="347"/>
      <c r="P319" s="347">
        <f t="shared" si="12"/>
        <v>0</v>
      </c>
    </row>
    <row r="320" spans="1:16" ht="29.25" customHeight="1" x14ac:dyDescent="0.2">
      <c r="A320" s="340">
        <v>309</v>
      </c>
      <c r="B320" s="341" t="str">
        <f t="shared" si="11"/>
        <v xml:space="preserve">      0472415</v>
      </c>
      <c r="C320" s="345"/>
      <c r="D320" s="342"/>
      <c r="E320" s="343"/>
      <c r="F320" s="344"/>
      <c r="G320" s="342"/>
      <c r="H320" s="342"/>
      <c r="I320" s="345"/>
      <c r="J320" s="342"/>
      <c r="K320" s="346"/>
      <c r="L320" s="342"/>
      <c r="M320" s="342"/>
      <c r="N320" s="342"/>
      <c r="O320" s="347"/>
      <c r="P320" s="347">
        <f t="shared" si="12"/>
        <v>0</v>
      </c>
    </row>
    <row r="321" spans="1:16" ht="29.25" customHeight="1" x14ac:dyDescent="0.2">
      <c r="A321" s="340">
        <v>310</v>
      </c>
      <c r="B321" s="341" t="str">
        <f t="shared" si="11"/>
        <v xml:space="preserve">      0472415</v>
      </c>
      <c r="C321" s="345"/>
      <c r="D321" s="342"/>
      <c r="E321" s="343"/>
      <c r="F321" s="344"/>
      <c r="G321" s="342"/>
      <c r="H321" s="342"/>
      <c r="I321" s="345"/>
      <c r="J321" s="342"/>
      <c r="K321" s="346"/>
      <c r="L321" s="342"/>
      <c r="M321" s="342"/>
      <c r="N321" s="342"/>
      <c r="O321" s="347"/>
      <c r="P321" s="347">
        <f t="shared" si="12"/>
        <v>0</v>
      </c>
    </row>
    <row r="322" spans="1:16" ht="29.25" customHeight="1" x14ac:dyDescent="0.2">
      <c r="A322" s="340">
        <v>311</v>
      </c>
      <c r="B322" s="341" t="str">
        <f t="shared" si="11"/>
        <v xml:space="preserve">      0472415</v>
      </c>
      <c r="C322" s="345"/>
      <c r="D322" s="342"/>
      <c r="E322" s="343"/>
      <c r="F322" s="344"/>
      <c r="G322" s="342"/>
      <c r="H322" s="342"/>
      <c r="I322" s="345"/>
      <c r="J322" s="342"/>
      <c r="K322" s="346"/>
      <c r="L322" s="342"/>
      <c r="M322" s="342"/>
      <c r="N322" s="342"/>
      <c r="O322" s="347"/>
      <c r="P322" s="347">
        <f t="shared" si="12"/>
        <v>0</v>
      </c>
    </row>
    <row r="323" spans="1:16" ht="29.25" customHeight="1" x14ac:dyDescent="0.2">
      <c r="A323" s="340">
        <v>312</v>
      </c>
      <c r="B323" s="341" t="str">
        <f t="shared" si="11"/>
        <v xml:space="preserve">      0472415</v>
      </c>
      <c r="C323" s="345"/>
      <c r="D323" s="342"/>
      <c r="E323" s="343"/>
      <c r="F323" s="344"/>
      <c r="G323" s="342"/>
      <c r="H323" s="342"/>
      <c r="I323" s="345"/>
      <c r="J323" s="342"/>
      <c r="K323" s="346"/>
      <c r="L323" s="342"/>
      <c r="M323" s="342"/>
      <c r="N323" s="342"/>
      <c r="O323" s="347"/>
      <c r="P323" s="347">
        <f t="shared" si="12"/>
        <v>0</v>
      </c>
    </row>
    <row r="324" spans="1:16" ht="29.25" customHeight="1" x14ac:dyDescent="0.2">
      <c r="A324" s="340">
        <v>313</v>
      </c>
      <c r="B324" s="341" t="str">
        <f t="shared" si="11"/>
        <v xml:space="preserve">      0472415</v>
      </c>
      <c r="C324" s="345"/>
      <c r="D324" s="342"/>
      <c r="E324" s="343"/>
      <c r="F324" s="344"/>
      <c r="G324" s="342"/>
      <c r="H324" s="342"/>
      <c r="I324" s="345"/>
      <c r="J324" s="342"/>
      <c r="K324" s="346"/>
      <c r="L324" s="342"/>
      <c r="M324" s="342"/>
      <c r="N324" s="342"/>
      <c r="O324" s="347"/>
      <c r="P324" s="347">
        <f t="shared" si="12"/>
        <v>0</v>
      </c>
    </row>
    <row r="325" spans="1:16" ht="29.25" customHeight="1" x14ac:dyDescent="0.2">
      <c r="A325" s="340">
        <v>314</v>
      </c>
      <c r="B325" s="341" t="str">
        <f t="shared" si="11"/>
        <v xml:space="preserve">      0472415</v>
      </c>
      <c r="C325" s="345"/>
      <c r="D325" s="342"/>
      <c r="E325" s="343"/>
      <c r="F325" s="344"/>
      <c r="G325" s="342"/>
      <c r="H325" s="342"/>
      <c r="I325" s="345"/>
      <c r="J325" s="342"/>
      <c r="K325" s="346"/>
      <c r="L325" s="342"/>
      <c r="M325" s="342"/>
      <c r="N325" s="342"/>
      <c r="O325" s="347"/>
      <c r="P325" s="347">
        <f t="shared" si="12"/>
        <v>0</v>
      </c>
    </row>
    <row r="326" spans="1:16" ht="29.25" customHeight="1" x14ac:dyDescent="0.2">
      <c r="A326" s="340">
        <v>315</v>
      </c>
      <c r="B326" s="341" t="str">
        <f t="shared" si="11"/>
        <v xml:space="preserve">      0472415</v>
      </c>
      <c r="C326" s="345"/>
      <c r="D326" s="342"/>
      <c r="E326" s="343"/>
      <c r="F326" s="344"/>
      <c r="G326" s="342"/>
      <c r="H326" s="342"/>
      <c r="I326" s="345"/>
      <c r="J326" s="342"/>
      <c r="K326" s="346"/>
      <c r="L326" s="342"/>
      <c r="M326" s="342"/>
      <c r="N326" s="342"/>
      <c r="O326" s="347"/>
      <c r="P326" s="347">
        <f t="shared" si="12"/>
        <v>0</v>
      </c>
    </row>
    <row r="327" spans="1:16" ht="39.75" customHeight="1" x14ac:dyDescent="0.2">
      <c r="A327" s="340">
        <v>316</v>
      </c>
      <c r="B327" s="341" t="str">
        <f t="shared" si="11"/>
        <v xml:space="preserve">      0472415</v>
      </c>
      <c r="C327" s="345"/>
      <c r="D327" s="342"/>
      <c r="E327" s="343"/>
      <c r="F327" s="344"/>
      <c r="G327" s="342"/>
      <c r="H327" s="342"/>
      <c r="I327" s="345"/>
      <c r="J327" s="342"/>
      <c r="K327" s="346"/>
      <c r="L327" s="342"/>
      <c r="M327" s="342"/>
      <c r="N327" s="342"/>
      <c r="O327" s="347"/>
      <c r="P327" s="347">
        <f t="shared" si="12"/>
        <v>0</v>
      </c>
    </row>
    <row r="328" spans="1:16" ht="29.25" customHeight="1" x14ac:dyDescent="0.2">
      <c r="A328" s="340">
        <v>317</v>
      </c>
      <c r="B328" s="341" t="str">
        <f t="shared" si="11"/>
        <v xml:space="preserve">      0472415</v>
      </c>
      <c r="C328" s="345"/>
      <c r="D328" s="342"/>
      <c r="E328" s="343"/>
      <c r="F328" s="344"/>
      <c r="G328" s="342"/>
      <c r="H328" s="342"/>
      <c r="I328" s="345"/>
      <c r="J328" s="342"/>
      <c r="K328" s="346"/>
      <c r="L328" s="342"/>
      <c r="M328" s="342"/>
      <c r="N328" s="342"/>
      <c r="O328" s="347"/>
      <c r="P328" s="347">
        <f t="shared" si="12"/>
        <v>0</v>
      </c>
    </row>
    <row r="329" spans="1:16" ht="29.25" customHeight="1" x14ac:dyDescent="0.2">
      <c r="A329" s="340">
        <v>318</v>
      </c>
      <c r="B329" s="341" t="str">
        <f t="shared" si="11"/>
        <v xml:space="preserve">      0472415</v>
      </c>
      <c r="C329" s="345"/>
      <c r="D329" s="342"/>
      <c r="E329" s="343"/>
      <c r="F329" s="344"/>
      <c r="G329" s="342"/>
      <c r="H329" s="342"/>
      <c r="I329" s="345"/>
      <c r="J329" s="342"/>
      <c r="K329" s="346"/>
      <c r="L329" s="342"/>
      <c r="M329" s="342"/>
      <c r="N329" s="342"/>
      <c r="O329" s="347"/>
      <c r="P329" s="347">
        <f t="shared" si="12"/>
        <v>0</v>
      </c>
    </row>
    <row r="330" spans="1:16" ht="29.25" customHeight="1" x14ac:dyDescent="0.2">
      <c r="A330" s="340">
        <v>319</v>
      </c>
      <c r="B330" s="341" t="str">
        <f t="shared" si="11"/>
        <v xml:space="preserve">      0472415</v>
      </c>
      <c r="C330" s="345"/>
      <c r="D330" s="342"/>
      <c r="E330" s="343"/>
      <c r="F330" s="344"/>
      <c r="G330" s="342"/>
      <c r="H330" s="342"/>
      <c r="I330" s="345"/>
      <c r="J330" s="342"/>
      <c r="K330" s="346"/>
      <c r="L330" s="342"/>
      <c r="M330" s="342"/>
      <c r="N330" s="342"/>
      <c r="O330" s="347"/>
      <c r="P330" s="347">
        <f t="shared" si="12"/>
        <v>0</v>
      </c>
    </row>
    <row r="331" spans="1:16" ht="29.25" customHeight="1" x14ac:dyDescent="0.2">
      <c r="A331" s="340">
        <v>320</v>
      </c>
      <c r="B331" s="341" t="str">
        <f t="shared" si="11"/>
        <v xml:space="preserve">      0472415</v>
      </c>
      <c r="C331" s="345"/>
      <c r="D331" s="342"/>
      <c r="E331" s="343"/>
      <c r="F331" s="344"/>
      <c r="G331" s="342"/>
      <c r="H331" s="342"/>
      <c r="I331" s="345"/>
      <c r="J331" s="342"/>
      <c r="K331" s="346"/>
      <c r="L331" s="342"/>
      <c r="M331" s="342"/>
      <c r="N331" s="342"/>
      <c r="O331" s="347"/>
      <c r="P331" s="347">
        <f t="shared" si="12"/>
        <v>0</v>
      </c>
    </row>
    <row r="332" spans="1:16" ht="29.25" customHeight="1" x14ac:dyDescent="0.2">
      <c r="A332" s="340">
        <v>321</v>
      </c>
      <c r="B332" s="341" t="str">
        <f t="shared" si="11"/>
        <v xml:space="preserve">      0472415</v>
      </c>
      <c r="C332" s="345"/>
      <c r="D332" s="342"/>
      <c r="E332" s="343"/>
      <c r="F332" s="344"/>
      <c r="G332" s="342"/>
      <c r="H332" s="342"/>
      <c r="I332" s="345"/>
      <c r="J332" s="342"/>
      <c r="K332" s="346"/>
      <c r="L332" s="342"/>
      <c r="M332" s="342"/>
      <c r="N332" s="342"/>
      <c r="O332" s="347"/>
      <c r="P332" s="347">
        <f t="shared" si="12"/>
        <v>0</v>
      </c>
    </row>
    <row r="333" spans="1:16" ht="29.25" customHeight="1" x14ac:dyDescent="0.2">
      <c r="A333" s="340">
        <v>322</v>
      </c>
      <c r="B333" s="341" t="str">
        <f t="shared" si="11"/>
        <v xml:space="preserve">      0472415</v>
      </c>
      <c r="C333" s="345"/>
      <c r="D333" s="342"/>
      <c r="E333" s="343"/>
      <c r="F333" s="344"/>
      <c r="G333" s="342"/>
      <c r="H333" s="342"/>
      <c r="I333" s="345"/>
      <c r="J333" s="342"/>
      <c r="K333" s="346"/>
      <c r="L333" s="342"/>
      <c r="M333" s="342"/>
      <c r="N333" s="342"/>
      <c r="O333" s="347"/>
      <c r="P333" s="347">
        <f t="shared" si="12"/>
        <v>0</v>
      </c>
    </row>
    <row r="334" spans="1:16" ht="29.25" customHeight="1" x14ac:dyDescent="0.2">
      <c r="A334" s="340">
        <v>323</v>
      </c>
      <c r="B334" s="341" t="str">
        <f t="shared" ref="B334:B397" si="13">CONCATENATE(MID(D334,4,11)," ",MID(E334,1,2)," ",MID(F334,1,5)," ",L334," ",M334," ",J334," ",$P$9)</f>
        <v xml:space="preserve">      0472415</v>
      </c>
      <c r="C334" s="345"/>
      <c r="D334" s="342"/>
      <c r="E334" s="343"/>
      <c r="F334" s="344"/>
      <c r="G334" s="342"/>
      <c r="H334" s="342"/>
      <c r="I334" s="345"/>
      <c r="J334" s="342"/>
      <c r="K334" s="346"/>
      <c r="L334" s="342"/>
      <c r="M334" s="342"/>
      <c r="N334" s="342"/>
      <c r="O334" s="347"/>
      <c r="P334" s="347">
        <f t="shared" ref="P334:P397" si="14">N334*O334</f>
        <v>0</v>
      </c>
    </row>
    <row r="335" spans="1:16" ht="29.25" customHeight="1" x14ac:dyDescent="0.2">
      <c r="A335" s="340">
        <v>324</v>
      </c>
      <c r="B335" s="341" t="str">
        <f t="shared" si="13"/>
        <v xml:space="preserve">      0472415</v>
      </c>
      <c r="C335" s="345"/>
      <c r="D335" s="342"/>
      <c r="E335" s="343"/>
      <c r="F335" s="344"/>
      <c r="G335" s="342"/>
      <c r="H335" s="342"/>
      <c r="I335" s="345"/>
      <c r="J335" s="342"/>
      <c r="K335" s="346"/>
      <c r="L335" s="342"/>
      <c r="M335" s="342"/>
      <c r="N335" s="342"/>
      <c r="O335" s="347"/>
      <c r="P335" s="347">
        <f t="shared" si="14"/>
        <v>0</v>
      </c>
    </row>
    <row r="336" spans="1:16" ht="29.25" customHeight="1" x14ac:dyDescent="0.2">
      <c r="A336" s="340">
        <v>325</v>
      </c>
      <c r="B336" s="341" t="str">
        <f t="shared" si="13"/>
        <v xml:space="preserve">      0472415</v>
      </c>
      <c r="C336" s="345"/>
      <c r="D336" s="342"/>
      <c r="E336" s="343"/>
      <c r="F336" s="344"/>
      <c r="G336" s="342"/>
      <c r="H336" s="342"/>
      <c r="I336" s="345"/>
      <c r="J336" s="342"/>
      <c r="K336" s="346"/>
      <c r="L336" s="342"/>
      <c r="M336" s="342"/>
      <c r="N336" s="342"/>
      <c r="O336" s="347"/>
      <c r="P336" s="347">
        <f t="shared" si="14"/>
        <v>0</v>
      </c>
    </row>
    <row r="337" spans="1:16" ht="29.25" customHeight="1" x14ac:dyDescent="0.2">
      <c r="A337" s="340">
        <v>326</v>
      </c>
      <c r="B337" s="341" t="str">
        <f t="shared" si="13"/>
        <v xml:space="preserve">      0472415</v>
      </c>
      <c r="C337" s="345"/>
      <c r="D337" s="342"/>
      <c r="E337" s="343"/>
      <c r="F337" s="344"/>
      <c r="G337" s="342"/>
      <c r="H337" s="342"/>
      <c r="I337" s="345"/>
      <c r="J337" s="342"/>
      <c r="K337" s="346"/>
      <c r="L337" s="342"/>
      <c r="M337" s="342"/>
      <c r="N337" s="342"/>
      <c r="O337" s="347"/>
      <c r="P337" s="347">
        <f t="shared" si="14"/>
        <v>0</v>
      </c>
    </row>
    <row r="338" spans="1:16" ht="29.25" customHeight="1" x14ac:dyDescent="0.2">
      <c r="A338" s="340">
        <v>327</v>
      </c>
      <c r="B338" s="341" t="str">
        <f t="shared" si="13"/>
        <v xml:space="preserve">      0472415</v>
      </c>
      <c r="C338" s="345"/>
      <c r="D338" s="342"/>
      <c r="E338" s="343"/>
      <c r="F338" s="344"/>
      <c r="G338" s="342"/>
      <c r="H338" s="342"/>
      <c r="I338" s="345"/>
      <c r="J338" s="342"/>
      <c r="K338" s="346"/>
      <c r="L338" s="342"/>
      <c r="M338" s="342"/>
      <c r="N338" s="342"/>
      <c r="O338" s="347"/>
      <c r="P338" s="347">
        <f t="shared" si="14"/>
        <v>0</v>
      </c>
    </row>
    <row r="339" spans="1:16" ht="29.25" customHeight="1" x14ac:dyDescent="0.2">
      <c r="A339" s="340">
        <v>328</v>
      </c>
      <c r="B339" s="341" t="str">
        <f t="shared" si="13"/>
        <v xml:space="preserve">      0472415</v>
      </c>
      <c r="C339" s="345"/>
      <c r="D339" s="342"/>
      <c r="E339" s="343"/>
      <c r="F339" s="344"/>
      <c r="G339" s="342"/>
      <c r="H339" s="342"/>
      <c r="I339" s="345"/>
      <c r="J339" s="342"/>
      <c r="K339" s="346"/>
      <c r="L339" s="342"/>
      <c r="M339" s="342"/>
      <c r="N339" s="342"/>
      <c r="O339" s="347"/>
      <c r="P339" s="347">
        <f t="shared" si="14"/>
        <v>0</v>
      </c>
    </row>
    <row r="340" spans="1:16" ht="29.25" customHeight="1" x14ac:dyDescent="0.2">
      <c r="A340" s="340">
        <v>329</v>
      </c>
      <c r="B340" s="341" t="str">
        <f t="shared" si="13"/>
        <v xml:space="preserve">      0472415</v>
      </c>
      <c r="C340" s="345"/>
      <c r="D340" s="342"/>
      <c r="E340" s="343"/>
      <c r="F340" s="344"/>
      <c r="G340" s="342"/>
      <c r="H340" s="342"/>
      <c r="I340" s="345"/>
      <c r="J340" s="342"/>
      <c r="K340" s="346"/>
      <c r="L340" s="342"/>
      <c r="M340" s="342"/>
      <c r="N340" s="342"/>
      <c r="O340" s="347"/>
      <c r="P340" s="347">
        <f t="shared" si="14"/>
        <v>0</v>
      </c>
    </row>
    <row r="341" spans="1:16" ht="29.25" customHeight="1" x14ac:dyDescent="0.2">
      <c r="A341" s="340">
        <v>330</v>
      </c>
      <c r="B341" s="341" t="str">
        <f t="shared" si="13"/>
        <v xml:space="preserve">      0472415</v>
      </c>
      <c r="C341" s="345"/>
      <c r="D341" s="342"/>
      <c r="E341" s="343"/>
      <c r="F341" s="344"/>
      <c r="G341" s="342"/>
      <c r="H341" s="342"/>
      <c r="I341" s="345"/>
      <c r="J341" s="342"/>
      <c r="K341" s="346"/>
      <c r="L341" s="342"/>
      <c r="M341" s="342"/>
      <c r="N341" s="342"/>
      <c r="O341" s="347"/>
      <c r="P341" s="347">
        <f t="shared" si="14"/>
        <v>0</v>
      </c>
    </row>
    <row r="342" spans="1:16" ht="29.25" customHeight="1" x14ac:dyDescent="0.2">
      <c r="A342" s="340">
        <v>331</v>
      </c>
      <c r="B342" s="341" t="str">
        <f t="shared" si="13"/>
        <v xml:space="preserve">      0472415</v>
      </c>
      <c r="C342" s="345"/>
      <c r="D342" s="342"/>
      <c r="E342" s="343"/>
      <c r="F342" s="344"/>
      <c r="G342" s="342"/>
      <c r="H342" s="342"/>
      <c r="I342" s="345"/>
      <c r="J342" s="342"/>
      <c r="K342" s="346"/>
      <c r="L342" s="342"/>
      <c r="M342" s="342"/>
      <c r="N342" s="342"/>
      <c r="O342" s="347"/>
      <c r="P342" s="347">
        <f t="shared" si="14"/>
        <v>0</v>
      </c>
    </row>
    <row r="343" spans="1:16" ht="29.25" customHeight="1" x14ac:dyDescent="0.2">
      <c r="A343" s="340">
        <v>332</v>
      </c>
      <c r="B343" s="341" t="str">
        <f t="shared" si="13"/>
        <v xml:space="preserve">      0472415</v>
      </c>
      <c r="C343" s="345"/>
      <c r="D343" s="342"/>
      <c r="E343" s="343"/>
      <c r="F343" s="344"/>
      <c r="G343" s="342"/>
      <c r="H343" s="342"/>
      <c r="I343" s="345"/>
      <c r="J343" s="342"/>
      <c r="K343" s="346"/>
      <c r="L343" s="342"/>
      <c r="M343" s="342"/>
      <c r="N343" s="342"/>
      <c r="O343" s="347"/>
      <c r="P343" s="347">
        <f t="shared" si="14"/>
        <v>0</v>
      </c>
    </row>
    <row r="344" spans="1:16" ht="29.25" customHeight="1" x14ac:dyDescent="0.2">
      <c r="A344" s="340">
        <v>333</v>
      </c>
      <c r="B344" s="341" t="str">
        <f t="shared" si="13"/>
        <v xml:space="preserve">      0472415</v>
      </c>
      <c r="C344" s="345"/>
      <c r="D344" s="342"/>
      <c r="E344" s="343"/>
      <c r="F344" s="344"/>
      <c r="G344" s="342"/>
      <c r="H344" s="342"/>
      <c r="I344" s="345"/>
      <c r="J344" s="342"/>
      <c r="K344" s="346"/>
      <c r="L344" s="342"/>
      <c r="M344" s="342"/>
      <c r="N344" s="342"/>
      <c r="O344" s="347"/>
      <c r="P344" s="347">
        <f t="shared" si="14"/>
        <v>0</v>
      </c>
    </row>
    <row r="345" spans="1:16" ht="29.25" customHeight="1" x14ac:dyDescent="0.2">
      <c r="A345" s="340">
        <v>334</v>
      </c>
      <c r="B345" s="341" t="str">
        <f t="shared" si="13"/>
        <v xml:space="preserve">      0472415</v>
      </c>
      <c r="C345" s="345"/>
      <c r="D345" s="342"/>
      <c r="E345" s="343"/>
      <c r="F345" s="344"/>
      <c r="G345" s="342"/>
      <c r="H345" s="342"/>
      <c r="I345" s="345"/>
      <c r="J345" s="342"/>
      <c r="K345" s="346"/>
      <c r="L345" s="342"/>
      <c r="M345" s="342"/>
      <c r="N345" s="342"/>
      <c r="O345" s="347"/>
      <c r="P345" s="347">
        <f t="shared" si="14"/>
        <v>0</v>
      </c>
    </row>
    <row r="346" spans="1:16" ht="29.25" customHeight="1" x14ac:dyDescent="0.2">
      <c r="A346" s="340">
        <v>335</v>
      </c>
      <c r="B346" s="341" t="str">
        <f t="shared" si="13"/>
        <v xml:space="preserve">      0472415</v>
      </c>
      <c r="C346" s="345"/>
      <c r="D346" s="342"/>
      <c r="E346" s="343"/>
      <c r="F346" s="344"/>
      <c r="G346" s="342"/>
      <c r="H346" s="342"/>
      <c r="I346" s="345"/>
      <c r="J346" s="342"/>
      <c r="K346" s="346"/>
      <c r="L346" s="342"/>
      <c r="M346" s="342"/>
      <c r="N346" s="342"/>
      <c r="O346" s="347"/>
      <c r="P346" s="347">
        <f t="shared" si="14"/>
        <v>0</v>
      </c>
    </row>
    <row r="347" spans="1:16" ht="29.25" customHeight="1" x14ac:dyDescent="0.2">
      <c r="A347" s="340">
        <v>336</v>
      </c>
      <c r="B347" s="341" t="str">
        <f t="shared" si="13"/>
        <v xml:space="preserve">      0472415</v>
      </c>
      <c r="C347" s="345"/>
      <c r="D347" s="342"/>
      <c r="E347" s="343"/>
      <c r="F347" s="344"/>
      <c r="G347" s="342"/>
      <c r="H347" s="342"/>
      <c r="I347" s="345"/>
      <c r="J347" s="342"/>
      <c r="K347" s="346"/>
      <c r="L347" s="342"/>
      <c r="M347" s="342"/>
      <c r="N347" s="342"/>
      <c r="O347" s="347"/>
      <c r="P347" s="347">
        <f t="shared" si="14"/>
        <v>0</v>
      </c>
    </row>
    <row r="348" spans="1:16" ht="39.75" customHeight="1" x14ac:dyDescent="0.2">
      <c r="A348" s="340">
        <v>337</v>
      </c>
      <c r="B348" s="341" t="str">
        <f t="shared" si="13"/>
        <v xml:space="preserve">      0472415</v>
      </c>
      <c r="C348" s="345"/>
      <c r="D348" s="342"/>
      <c r="E348" s="343"/>
      <c r="F348" s="344"/>
      <c r="G348" s="342"/>
      <c r="H348" s="342"/>
      <c r="I348" s="345"/>
      <c r="J348" s="342"/>
      <c r="K348" s="346"/>
      <c r="L348" s="342"/>
      <c r="M348" s="342"/>
      <c r="N348" s="342"/>
      <c r="O348" s="347"/>
      <c r="P348" s="347">
        <f t="shared" si="14"/>
        <v>0</v>
      </c>
    </row>
    <row r="349" spans="1:16" ht="29.25" customHeight="1" x14ac:dyDescent="0.2">
      <c r="A349" s="340">
        <v>338</v>
      </c>
      <c r="B349" s="341" t="str">
        <f t="shared" si="13"/>
        <v xml:space="preserve">      0472415</v>
      </c>
      <c r="C349" s="345"/>
      <c r="D349" s="342"/>
      <c r="E349" s="343"/>
      <c r="F349" s="344"/>
      <c r="G349" s="342"/>
      <c r="H349" s="342"/>
      <c r="I349" s="345"/>
      <c r="J349" s="342"/>
      <c r="K349" s="346"/>
      <c r="L349" s="342"/>
      <c r="M349" s="342"/>
      <c r="N349" s="342"/>
      <c r="O349" s="347"/>
      <c r="P349" s="347">
        <f t="shared" si="14"/>
        <v>0</v>
      </c>
    </row>
    <row r="350" spans="1:16" ht="29.25" customHeight="1" x14ac:dyDescent="0.2">
      <c r="A350" s="340">
        <v>339</v>
      </c>
      <c r="B350" s="341" t="str">
        <f t="shared" si="13"/>
        <v xml:space="preserve">      0472415</v>
      </c>
      <c r="C350" s="345"/>
      <c r="D350" s="342"/>
      <c r="E350" s="343"/>
      <c r="F350" s="344"/>
      <c r="G350" s="342"/>
      <c r="H350" s="342"/>
      <c r="I350" s="345"/>
      <c r="J350" s="342"/>
      <c r="K350" s="346"/>
      <c r="L350" s="342"/>
      <c r="M350" s="342"/>
      <c r="N350" s="342"/>
      <c r="O350" s="347"/>
      <c r="P350" s="347">
        <f t="shared" si="14"/>
        <v>0</v>
      </c>
    </row>
    <row r="351" spans="1:16" ht="29.25" customHeight="1" x14ac:dyDescent="0.2">
      <c r="A351" s="340">
        <v>340</v>
      </c>
      <c r="B351" s="341" t="str">
        <f t="shared" si="13"/>
        <v xml:space="preserve">      0472415</v>
      </c>
      <c r="C351" s="345"/>
      <c r="D351" s="342"/>
      <c r="E351" s="343"/>
      <c r="F351" s="344"/>
      <c r="G351" s="342"/>
      <c r="H351" s="342"/>
      <c r="I351" s="345"/>
      <c r="J351" s="342"/>
      <c r="K351" s="346"/>
      <c r="L351" s="342"/>
      <c r="M351" s="342"/>
      <c r="N351" s="342"/>
      <c r="O351" s="347"/>
      <c r="P351" s="347">
        <f t="shared" si="14"/>
        <v>0</v>
      </c>
    </row>
    <row r="352" spans="1:16" ht="29.25" customHeight="1" x14ac:dyDescent="0.2">
      <c r="A352" s="340">
        <v>341</v>
      </c>
      <c r="B352" s="341" t="str">
        <f t="shared" si="13"/>
        <v xml:space="preserve">      0472415</v>
      </c>
      <c r="C352" s="345"/>
      <c r="D352" s="342"/>
      <c r="E352" s="343"/>
      <c r="F352" s="344"/>
      <c r="G352" s="342"/>
      <c r="H352" s="342"/>
      <c r="I352" s="345"/>
      <c r="J352" s="342"/>
      <c r="K352" s="346"/>
      <c r="L352" s="342"/>
      <c r="M352" s="342"/>
      <c r="N352" s="342"/>
      <c r="O352" s="347"/>
      <c r="P352" s="347">
        <f t="shared" si="14"/>
        <v>0</v>
      </c>
    </row>
    <row r="353" spans="1:16" ht="29.25" customHeight="1" x14ac:dyDescent="0.2">
      <c r="A353" s="340">
        <v>342</v>
      </c>
      <c r="B353" s="341" t="str">
        <f t="shared" si="13"/>
        <v xml:space="preserve">      0472415</v>
      </c>
      <c r="C353" s="345"/>
      <c r="D353" s="342"/>
      <c r="E353" s="343"/>
      <c r="F353" s="344"/>
      <c r="G353" s="342"/>
      <c r="H353" s="342"/>
      <c r="I353" s="345"/>
      <c r="J353" s="342"/>
      <c r="K353" s="346"/>
      <c r="L353" s="342"/>
      <c r="M353" s="342"/>
      <c r="N353" s="342"/>
      <c r="O353" s="347"/>
      <c r="P353" s="347">
        <f t="shared" si="14"/>
        <v>0</v>
      </c>
    </row>
    <row r="354" spans="1:16" ht="29.25" customHeight="1" x14ac:dyDescent="0.2">
      <c r="A354" s="340">
        <v>343</v>
      </c>
      <c r="B354" s="341" t="str">
        <f t="shared" si="13"/>
        <v xml:space="preserve">      0472415</v>
      </c>
      <c r="C354" s="345"/>
      <c r="D354" s="342"/>
      <c r="E354" s="343"/>
      <c r="F354" s="344"/>
      <c r="G354" s="342"/>
      <c r="H354" s="342"/>
      <c r="I354" s="345"/>
      <c r="J354" s="342"/>
      <c r="K354" s="346"/>
      <c r="L354" s="342"/>
      <c r="M354" s="342"/>
      <c r="N354" s="342"/>
      <c r="O354" s="347"/>
      <c r="P354" s="347">
        <f t="shared" si="14"/>
        <v>0</v>
      </c>
    </row>
    <row r="355" spans="1:16" ht="29.25" customHeight="1" x14ac:dyDescent="0.2">
      <c r="A355" s="340">
        <v>344</v>
      </c>
      <c r="B355" s="341" t="str">
        <f t="shared" si="13"/>
        <v xml:space="preserve">      0472415</v>
      </c>
      <c r="C355" s="345"/>
      <c r="D355" s="342"/>
      <c r="E355" s="343"/>
      <c r="F355" s="344"/>
      <c r="G355" s="342"/>
      <c r="H355" s="342"/>
      <c r="I355" s="345"/>
      <c r="J355" s="342"/>
      <c r="K355" s="346"/>
      <c r="L355" s="342"/>
      <c r="M355" s="342"/>
      <c r="N355" s="342"/>
      <c r="O355" s="347"/>
      <c r="P355" s="347">
        <f t="shared" si="14"/>
        <v>0</v>
      </c>
    </row>
    <row r="356" spans="1:16" ht="29.25" customHeight="1" x14ac:dyDescent="0.2">
      <c r="A356" s="340">
        <v>345</v>
      </c>
      <c r="B356" s="341" t="str">
        <f t="shared" si="13"/>
        <v xml:space="preserve">      0472415</v>
      </c>
      <c r="C356" s="345"/>
      <c r="D356" s="342"/>
      <c r="E356" s="343"/>
      <c r="F356" s="344"/>
      <c r="G356" s="342"/>
      <c r="H356" s="342"/>
      <c r="I356" s="345"/>
      <c r="J356" s="342"/>
      <c r="K356" s="346"/>
      <c r="L356" s="342"/>
      <c r="M356" s="342"/>
      <c r="N356" s="342"/>
      <c r="O356" s="347"/>
      <c r="P356" s="347">
        <f t="shared" si="14"/>
        <v>0</v>
      </c>
    </row>
    <row r="357" spans="1:16" ht="29.25" customHeight="1" x14ac:dyDescent="0.2">
      <c r="A357" s="340">
        <v>346</v>
      </c>
      <c r="B357" s="341" t="str">
        <f t="shared" si="13"/>
        <v xml:space="preserve">      0472415</v>
      </c>
      <c r="C357" s="345"/>
      <c r="D357" s="342"/>
      <c r="E357" s="343"/>
      <c r="F357" s="344"/>
      <c r="G357" s="342"/>
      <c r="H357" s="342"/>
      <c r="I357" s="345"/>
      <c r="J357" s="342"/>
      <c r="K357" s="346"/>
      <c r="L357" s="342"/>
      <c r="M357" s="342"/>
      <c r="N357" s="342"/>
      <c r="O357" s="347"/>
      <c r="P357" s="347">
        <f t="shared" si="14"/>
        <v>0</v>
      </c>
    </row>
    <row r="358" spans="1:16" ht="29.25" customHeight="1" x14ac:dyDescent="0.2">
      <c r="A358" s="340">
        <v>347</v>
      </c>
      <c r="B358" s="341" t="str">
        <f t="shared" si="13"/>
        <v xml:space="preserve">      0472415</v>
      </c>
      <c r="C358" s="345"/>
      <c r="D358" s="342"/>
      <c r="E358" s="343"/>
      <c r="F358" s="344"/>
      <c r="G358" s="342"/>
      <c r="H358" s="342"/>
      <c r="I358" s="345"/>
      <c r="J358" s="342"/>
      <c r="K358" s="346"/>
      <c r="L358" s="342"/>
      <c r="M358" s="342"/>
      <c r="N358" s="342"/>
      <c r="O358" s="347"/>
      <c r="P358" s="347">
        <f t="shared" si="14"/>
        <v>0</v>
      </c>
    </row>
    <row r="359" spans="1:16" ht="29.25" customHeight="1" x14ac:dyDescent="0.2">
      <c r="A359" s="340">
        <v>348</v>
      </c>
      <c r="B359" s="341" t="str">
        <f t="shared" si="13"/>
        <v xml:space="preserve">      0472415</v>
      </c>
      <c r="C359" s="345"/>
      <c r="D359" s="342"/>
      <c r="E359" s="343"/>
      <c r="F359" s="344"/>
      <c r="G359" s="342"/>
      <c r="H359" s="342"/>
      <c r="I359" s="345"/>
      <c r="J359" s="342"/>
      <c r="K359" s="346"/>
      <c r="L359" s="342"/>
      <c r="M359" s="342"/>
      <c r="N359" s="342"/>
      <c r="O359" s="347"/>
      <c r="P359" s="347">
        <f t="shared" si="14"/>
        <v>0</v>
      </c>
    </row>
    <row r="360" spans="1:16" ht="29.25" customHeight="1" x14ac:dyDescent="0.2">
      <c r="A360" s="340">
        <v>349</v>
      </c>
      <c r="B360" s="341" t="str">
        <f t="shared" si="13"/>
        <v xml:space="preserve">      0472415</v>
      </c>
      <c r="C360" s="345"/>
      <c r="D360" s="342"/>
      <c r="E360" s="343"/>
      <c r="F360" s="344"/>
      <c r="G360" s="342"/>
      <c r="H360" s="342"/>
      <c r="I360" s="345"/>
      <c r="J360" s="342"/>
      <c r="K360" s="346"/>
      <c r="L360" s="342"/>
      <c r="M360" s="342"/>
      <c r="N360" s="342"/>
      <c r="O360" s="347"/>
      <c r="P360" s="347">
        <f t="shared" si="14"/>
        <v>0</v>
      </c>
    </row>
    <row r="361" spans="1:16" ht="29.25" customHeight="1" x14ac:dyDescent="0.2">
      <c r="A361" s="340">
        <v>350</v>
      </c>
      <c r="B361" s="341" t="str">
        <f t="shared" si="13"/>
        <v xml:space="preserve">      0472415</v>
      </c>
      <c r="C361" s="345"/>
      <c r="D361" s="342"/>
      <c r="E361" s="343"/>
      <c r="F361" s="344"/>
      <c r="G361" s="342"/>
      <c r="H361" s="342"/>
      <c r="I361" s="345"/>
      <c r="J361" s="342"/>
      <c r="K361" s="346"/>
      <c r="L361" s="342"/>
      <c r="M361" s="342"/>
      <c r="N361" s="342"/>
      <c r="O361" s="347"/>
      <c r="P361" s="347">
        <f t="shared" si="14"/>
        <v>0</v>
      </c>
    </row>
    <row r="362" spans="1:16" ht="29.25" customHeight="1" x14ac:dyDescent="0.2">
      <c r="A362" s="340">
        <v>351</v>
      </c>
      <c r="B362" s="341" t="str">
        <f t="shared" si="13"/>
        <v xml:space="preserve">      0472415</v>
      </c>
      <c r="C362" s="345"/>
      <c r="D362" s="342"/>
      <c r="E362" s="343"/>
      <c r="F362" s="344"/>
      <c r="G362" s="342"/>
      <c r="H362" s="342"/>
      <c r="I362" s="345"/>
      <c r="J362" s="342"/>
      <c r="K362" s="346"/>
      <c r="L362" s="342"/>
      <c r="M362" s="342"/>
      <c r="N362" s="342"/>
      <c r="O362" s="347"/>
      <c r="P362" s="347">
        <f t="shared" si="14"/>
        <v>0</v>
      </c>
    </row>
    <row r="363" spans="1:16" ht="29.25" customHeight="1" x14ac:dyDescent="0.2">
      <c r="A363" s="340">
        <v>352</v>
      </c>
      <c r="B363" s="341" t="str">
        <f t="shared" si="13"/>
        <v xml:space="preserve">      0472415</v>
      </c>
      <c r="C363" s="345"/>
      <c r="D363" s="342"/>
      <c r="E363" s="343"/>
      <c r="F363" s="344"/>
      <c r="G363" s="342"/>
      <c r="H363" s="342"/>
      <c r="I363" s="345"/>
      <c r="J363" s="342"/>
      <c r="K363" s="346"/>
      <c r="L363" s="342"/>
      <c r="M363" s="342"/>
      <c r="N363" s="342"/>
      <c r="O363" s="347"/>
      <c r="P363" s="347">
        <f t="shared" si="14"/>
        <v>0</v>
      </c>
    </row>
    <row r="364" spans="1:16" ht="29.25" customHeight="1" x14ac:dyDescent="0.2">
      <c r="A364" s="340">
        <v>353</v>
      </c>
      <c r="B364" s="341" t="str">
        <f t="shared" si="13"/>
        <v xml:space="preserve">      0472415</v>
      </c>
      <c r="C364" s="345"/>
      <c r="D364" s="342"/>
      <c r="E364" s="343"/>
      <c r="F364" s="344"/>
      <c r="G364" s="342"/>
      <c r="H364" s="342"/>
      <c r="I364" s="345"/>
      <c r="J364" s="342"/>
      <c r="K364" s="346"/>
      <c r="L364" s="342"/>
      <c r="M364" s="342"/>
      <c r="N364" s="342"/>
      <c r="O364" s="347"/>
      <c r="P364" s="347">
        <f t="shared" si="14"/>
        <v>0</v>
      </c>
    </row>
    <row r="365" spans="1:16" ht="29.25" customHeight="1" x14ac:dyDescent="0.2">
      <c r="A365" s="340">
        <v>354</v>
      </c>
      <c r="B365" s="341" t="str">
        <f t="shared" si="13"/>
        <v xml:space="preserve">      0472415</v>
      </c>
      <c r="C365" s="345"/>
      <c r="D365" s="342"/>
      <c r="E365" s="343"/>
      <c r="F365" s="344"/>
      <c r="G365" s="342"/>
      <c r="H365" s="342"/>
      <c r="I365" s="345"/>
      <c r="J365" s="342"/>
      <c r="K365" s="346"/>
      <c r="L365" s="342"/>
      <c r="M365" s="342"/>
      <c r="N365" s="342"/>
      <c r="O365" s="347"/>
      <c r="P365" s="347">
        <f t="shared" si="14"/>
        <v>0</v>
      </c>
    </row>
    <row r="366" spans="1:16" ht="29.25" customHeight="1" x14ac:dyDescent="0.2">
      <c r="A366" s="340">
        <v>355</v>
      </c>
      <c r="B366" s="341" t="str">
        <f t="shared" si="13"/>
        <v xml:space="preserve">      0472415</v>
      </c>
      <c r="C366" s="345"/>
      <c r="D366" s="342"/>
      <c r="E366" s="343"/>
      <c r="F366" s="344"/>
      <c r="G366" s="342"/>
      <c r="H366" s="342"/>
      <c r="I366" s="345"/>
      <c r="J366" s="342"/>
      <c r="K366" s="346"/>
      <c r="L366" s="342"/>
      <c r="M366" s="342"/>
      <c r="N366" s="342"/>
      <c r="O366" s="347"/>
      <c r="P366" s="347">
        <f t="shared" si="14"/>
        <v>0</v>
      </c>
    </row>
    <row r="367" spans="1:16" ht="29.25" customHeight="1" x14ac:dyDescent="0.2">
      <c r="A367" s="340">
        <v>356</v>
      </c>
      <c r="B367" s="341" t="str">
        <f t="shared" si="13"/>
        <v xml:space="preserve">      0472415</v>
      </c>
      <c r="C367" s="345"/>
      <c r="D367" s="342"/>
      <c r="E367" s="343"/>
      <c r="F367" s="344"/>
      <c r="G367" s="342"/>
      <c r="H367" s="342"/>
      <c r="I367" s="345"/>
      <c r="J367" s="342"/>
      <c r="K367" s="346"/>
      <c r="L367" s="342"/>
      <c r="M367" s="342"/>
      <c r="N367" s="342"/>
      <c r="O367" s="347"/>
      <c r="P367" s="347">
        <f t="shared" si="14"/>
        <v>0</v>
      </c>
    </row>
    <row r="368" spans="1:16" ht="29.25" customHeight="1" x14ac:dyDescent="0.2">
      <c r="A368" s="340">
        <v>357</v>
      </c>
      <c r="B368" s="341" t="str">
        <f t="shared" si="13"/>
        <v xml:space="preserve">      0472415</v>
      </c>
      <c r="C368" s="345"/>
      <c r="D368" s="342"/>
      <c r="E368" s="343"/>
      <c r="F368" s="344"/>
      <c r="G368" s="342"/>
      <c r="H368" s="342"/>
      <c r="I368" s="345"/>
      <c r="J368" s="342"/>
      <c r="K368" s="346"/>
      <c r="L368" s="342"/>
      <c r="M368" s="342"/>
      <c r="N368" s="342"/>
      <c r="O368" s="347"/>
      <c r="P368" s="347">
        <f t="shared" si="14"/>
        <v>0</v>
      </c>
    </row>
    <row r="369" spans="1:16" ht="39.75" customHeight="1" x14ac:dyDescent="0.2">
      <c r="A369" s="340">
        <v>358</v>
      </c>
      <c r="B369" s="341" t="str">
        <f t="shared" si="13"/>
        <v xml:space="preserve">      0472415</v>
      </c>
      <c r="C369" s="345"/>
      <c r="D369" s="342"/>
      <c r="E369" s="343"/>
      <c r="F369" s="344"/>
      <c r="G369" s="342"/>
      <c r="H369" s="342"/>
      <c r="I369" s="345"/>
      <c r="J369" s="342"/>
      <c r="K369" s="346"/>
      <c r="L369" s="342"/>
      <c r="M369" s="342"/>
      <c r="N369" s="342"/>
      <c r="O369" s="347"/>
      <c r="P369" s="347">
        <f t="shared" si="14"/>
        <v>0</v>
      </c>
    </row>
    <row r="370" spans="1:16" ht="29.25" customHeight="1" x14ac:dyDescent="0.2">
      <c r="A370" s="340">
        <v>359</v>
      </c>
      <c r="B370" s="341" t="str">
        <f t="shared" si="13"/>
        <v xml:space="preserve">      0472415</v>
      </c>
      <c r="C370" s="345"/>
      <c r="D370" s="342"/>
      <c r="E370" s="343"/>
      <c r="F370" s="344"/>
      <c r="G370" s="342"/>
      <c r="H370" s="342"/>
      <c r="I370" s="345"/>
      <c r="J370" s="342"/>
      <c r="K370" s="346"/>
      <c r="L370" s="342"/>
      <c r="M370" s="342"/>
      <c r="N370" s="342"/>
      <c r="O370" s="347"/>
      <c r="P370" s="347">
        <f t="shared" si="14"/>
        <v>0</v>
      </c>
    </row>
    <row r="371" spans="1:16" ht="29.25" customHeight="1" x14ac:dyDescent="0.2">
      <c r="A371" s="340">
        <v>360</v>
      </c>
      <c r="B371" s="341" t="str">
        <f t="shared" si="13"/>
        <v xml:space="preserve">      0472415</v>
      </c>
      <c r="C371" s="345"/>
      <c r="D371" s="342"/>
      <c r="E371" s="343"/>
      <c r="F371" s="344"/>
      <c r="G371" s="342"/>
      <c r="H371" s="342"/>
      <c r="I371" s="345"/>
      <c r="J371" s="342"/>
      <c r="K371" s="346"/>
      <c r="L371" s="342"/>
      <c r="M371" s="342"/>
      <c r="N371" s="342"/>
      <c r="O371" s="347"/>
      <c r="P371" s="347">
        <f t="shared" si="14"/>
        <v>0</v>
      </c>
    </row>
    <row r="372" spans="1:16" ht="29.25" customHeight="1" x14ac:dyDescent="0.2">
      <c r="A372" s="340">
        <v>361</v>
      </c>
      <c r="B372" s="341" t="str">
        <f t="shared" si="13"/>
        <v xml:space="preserve">      0472415</v>
      </c>
      <c r="C372" s="345"/>
      <c r="D372" s="342"/>
      <c r="E372" s="343"/>
      <c r="F372" s="344"/>
      <c r="G372" s="342"/>
      <c r="H372" s="342"/>
      <c r="I372" s="345"/>
      <c r="J372" s="342"/>
      <c r="K372" s="346"/>
      <c r="L372" s="342"/>
      <c r="M372" s="342"/>
      <c r="N372" s="342"/>
      <c r="O372" s="347"/>
      <c r="P372" s="347">
        <f t="shared" si="14"/>
        <v>0</v>
      </c>
    </row>
    <row r="373" spans="1:16" ht="29.25" customHeight="1" x14ac:dyDescent="0.2">
      <c r="A373" s="340">
        <v>362</v>
      </c>
      <c r="B373" s="341" t="str">
        <f t="shared" si="13"/>
        <v xml:space="preserve">      0472415</v>
      </c>
      <c r="C373" s="345"/>
      <c r="D373" s="342"/>
      <c r="E373" s="343"/>
      <c r="F373" s="344"/>
      <c r="G373" s="342"/>
      <c r="H373" s="342"/>
      <c r="I373" s="345"/>
      <c r="J373" s="342"/>
      <c r="K373" s="346"/>
      <c r="L373" s="342"/>
      <c r="M373" s="342"/>
      <c r="N373" s="342"/>
      <c r="O373" s="347"/>
      <c r="P373" s="347">
        <f t="shared" si="14"/>
        <v>0</v>
      </c>
    </row>
    <row r="374" spans="1:16" ht="29.25" customHeight="1" x14ac:dyDescent="0.2">
      <c r="A374" s="340">
        <v>363</v>
      </c>
      <c r="B374" s="341" t="str">
        <f t="shared" si="13"/>
        <v xml:space="preserve">      0472415</v>
      </c>
      <c r="C374" s="345"/>
      <c r="D374" s="342"/>
      <c r="E374" s="343"/>
      <c r="F374" s="344"/>
      <c r="G374" s="342"/>
      <c r="H374" s="342"/>
      <c r="I374" s="345"/>
      <c r="J374" s="342"/>
      <c r="K374" s="346"/>
      <c r="L374" s="342"/>
      <c r="M374" s="342"/>
      <c r="N374" s="342"/>
      <c r="O374" s="347"/>
      <c r="P374" s="347">
        <f t="shared" si="14"/>
        <v>0</v>
      </c>
    </row>
    <row r="375" spans="1:16" ht="29.25" customHeight="1" x14ac:dyDescent="0.2">
      <c r="A375" s="340">
        <v>364</v>
      </c>
      <c r="B375" s="341" t="str">
        <f t="shared" si="13"/>
        <v xml:space="preserve">      0472415</v>
      </c>
      <c r="C375" s="345"/>
      <c r="D375" s="342"/>
      <c r="E375" s="343"/>
      <c r="F375" s="344"/>
      <c r="G375" s="342"/>
      <c r="H375" s="342"/>
      <c r="I375" s="345"/>
      <c r="J375" s="342"/>
      <c r="K375" s="346"/>
      <c r="L375" s="342"/>
      <c r="M375" s="342"/>
      <c r="N375" s="342"/>
      <c r="O375" s="347"/>
      <c r="P375" s="347">
        <f t="shared" si="14"/>
        <v>0</v>
      </c>
    </row>
    <row r="376" spans="1:16" ht="29.25" customHeight="1" x14ac:dyDescent="0.2">
      <c r="A376" s="340">
        <v>365</v>
      </c>
      <c r="B376" s="341" t="str">
        <f t="shared" si="13"/>
        <v xml:space="preserve">      0472415</v>
      </c>
      <c r="C376" s="345"/>
      <c r="D376" s="342"/>
      <c r="E376" s="343"/>
      <c r="F376" s="344"/>
      <c r="G376" s="342"/>
      <c r="H376" s="342"/>
      <c r="I376" s="345"/>
      <c r="J376" s="342"/>
      <c r="K376" s="346"/>
      <c r="L376" s="342"/>
      <c r="M376" s="342"/>
      <c r="N376" s="342"/>
      <c r="O376" s="347"/>
      <c r="P376" s="347">
        <f t="shared" si="14"/>
        <v>0</v>
      </c>
    </row>
    <row r="377" spans="1:16" ht="29.25" customHeight="1" x14ac:dyDescent="0.2">
      <c r="A377" s="340">
        <v>366</v>
      </c>
      <c r="B377" s="341" t="str">
        <f t="shared" si="13"/>
        <v xml:space="preserve">      0472415</v>
      </c>
      <c r="C377" s="345"/>
      <c r="D377" s="342"/>
      <c r="E377" s="343"/>
      <c r="F377" s="344"/>
      <c r="G377" s="342"/>
      <c r="H377" s="342"/>
      <c r="I377" s="345"/>
      <c r="J377" s="342"/>
      <c r="K377" s="346"/>
      <c r="L377" s="342"/>
      <c r="M377" s="342"/>
      <c r="N377" s="342"/>
      <c r="O377" s="347"/>
      <c r="P377" s="347">
        <f t="shared" si="14"/>
        <v>0</v>
      </c>
    </row>
    <row r="378" spans="1:16" ht="29.25" customHeight="1" x14ac:dyDescent="0.2">
      <c r="A378" s="340">
        <v>367</v>
      </c>
      <c r="B378" s="341" t="str">
        <f t="shared" si="13"/>
        <v xml:space="preserve">      0472415</v>
      </c>
      <c r="C378" s="345"/>
      <c r="D378" s="342"/>
      <c r="E378" s="343"/>
      <c r="F378" s="344"/>
      <c r="G378" s="342"/>
      <c r="H378" s="342"/>
      <c r="I378" s="345"/>
      <c r="J378" s="342"/>
      <c r="K378" s="346"/>
      <c r="L378" s="342"/>
      <c r="M378" s="342"/>
      <c r="N378" s="342"/>
      <c r="O378" s="347"/>
      <c r="P378" s="347">
        <f t="shared" si="14"/>
        <v>0</v>
      </c>
    </row>
    <row r="379" spans="1:16" ht="29.25" customHeight="1" x14ac:dyDescent="0.2">
      <c r="A379" s="340">
        <v>368</v>
      </c>
      <c r="B379" s="341" t="str">
        <f t="shared" si="13"/>
        <v xml:space="preserve">      0472415</v>
      </c>
      <c r="C379" s="345"/>
      <c r="D379" s="342"/>
      <c r="E379" s="343"/>
      <c r="F379" s="344"/>
      <c r="G379" s="342"/>
      <c r="H379" s="342"/>
      <c r="I379" s="345"/>
      <c r="J379" s="342"/>
      <c r="K379" s="346"/>
      <c r="L379" s="342"/>
      <c r="M379" s="342"/>
      <c r="N379" s="342"/>
      <c r="O379" s="347"/>
      <c r="P379" s="347">
        <f t="shared" si="14"/>
        <v>0</v>
      </c>
    </row>
    <row r="380" spans="1:16" ht="29.25" customHeight="1" x14ac:dyDescent="0.2">
      <c r="A380" s="340">
        <v>369</v>
      </c>
      <c r="B380" s="341" t="str">
        <f t="shared" si="13"/>
        <v xml:space="preserve">      0472415</v>
      </c>
      <c r="C380" s="345"/>
      <c r="D380" s="342"/>
      <c r="E380" s="343"/>
      <c r="F380" s="344"/>
      <c r="G380" s="342"/>
      <c r="H380" s="342"/>
      <c r="I380" s="345"/>
      <c r="J380" s="342"/>
      <c r="K380" s="346"/>
      <c r="L380" s="342"/>
      <c r="M380" s="342"/>
      <c r="N380" s="342"/>
      <c r="O380" s="347"/>
      <c r="P380" s="347">
        <f t="shared" si="14"/>
        <v>0</v>
      </c>
    </row>
    <row r="381" spans="1:16" ht="29.25" customHeight="1" x14ac:dyDescent="0.2">
      <c r="A381" s="340">
        <v>370</v>
      </c>
      <c r="B381" s="341" t="str">
        <f t="shared" si="13"/>
        <v xml:space="preserve">      0472415</v>
      </c>
      <c r="C381" s="345"/>
      <c r="D381" s="342"/>
      <c r="E381" s="343"/>
      <c r="F381" s="344"/>
      <c r="G381" s="342"/>
      <c r="H381" s="342"/>
      <c r="I381" s="345"/>
      <c r="J381" s="342"/>
      <c r="K381" s="346"/>
      <c r="L381" s="342"/>
      <c r="M381" s="342"/>
      <c r="N381" s="342"/>
      <c r="O381" s="347"/>
      <c r="P381" s="347">
        <f t="shared" si="14"/>
        <v>0</v>
      </c>
    </row>
    <row r="382" spans="1:16" ht="29.25" customHeight="1" x14ac:dyDescent="0.2">
      <c r="A382" s="340">
        <v>371</v>
      </c>
      <c r="B382" s="341" t="str">
        <f t="shared" si="13"/>
        <v xml:space="preserve">      0472415</v>
      </c>
      <c r="C382" s="345"/>
      <c r="D382" s="342"/>
      <c r="E382" s="343"/>
      <c r="F382" s="344"/>
      <c r="G382" s="342"/>
      <c r="H382" s="342"/>
      <c r="I382" s="345"/>
      <c r="J382" s="342"/>
      <c r="K382" s="346"/>
      <c r="L382" s="342"/>
      <c r="M382" s="342"/>
      <c r="N382" s="342"/>
      <c r="O382" s="347"/>
      <c r="P382" s="347">
        <f t="shared" si="14"/>
        <v>0</v>
      </c>
    </row>
    <row r="383" spans="1:16" ht="29.25" customHeight="1" x14ac:dyDescent="0.2">
      <c r="A383" s="340">
        <v>372</v>
      </c>
      <c r="B383" s="341" t="str">
        <f t="shared" si="13"/>
        <v xml:space="preserve">      0472415</v>
      </c>
      <c r="C383" s="345"/>
      <c r="D383" s="342"/>
      <c r="E383" s="343"/>
      <c r="F383" s="344"/>
      <c r="G383" s="342"/>
      <c r="H383" s="342"/>
      <c r="I383" s="345"/>
      <c r="J383" s="342"/>
      <c r="K383" s="346"/>
      <c r="L383" s="342"/>
      <c r="M383" s="342"/>
      <c r="N383" s="342"/>
      <c r="O383" s="347"/>
      <c r="P383" s="347">
        <f t="shared" si="14"/>
        <v>0</v>
      </c>
    </row>
    <row r="384" spans="1:16" ht="29.25" customHeight="1" x14ac:dyDescent="0.2">
      <c r="A384" s="340">
        <v>373</v>
      </c>
      <c r="B384" s="341" t="str">
        <f t="shared" si="13"/>
        <v xml:space="preserve">      0472415</v>
      </c>
      <c r="C384" s="345"/>
      <c r="D384" s="342"/>
      <c r="E384" s="343"/>
      <c r="F384" s="344"/>
      <c r="G384" s="342"/>
      <c r="H384" s="342"/>
      <c r="I384" s="345"/>
      <c r="J384" s="342"/>
      <c r="K384" s="346"/>
      <c r="L384" s="342"/>
      <c r="M384" s="342"/>
      <c r="N384" s="342"/>
      <c r="O384" s="347"/>
      <c r="P384" s="347">
        <f t="shared" si="14"/>
        <v>0</v>
      </c>
    </row>
    <row r="385" spans="1:16" ht="29.25" customHeight="1" x14ac:dyDescent="0.2">
      <c r="A385" s="340">
        <v>374</v>
      </c>
      <c r="B385" s="341" t="str">
        <f t="shared" si="13"/>
        <v xml:space="preserve">      0472415</v>
      </c>
      <c r="C385" s="345"/>
      <c r="D385" s="342"/>
      <c r="E385" s="343"/>
      <c r="F385" s="344"/>
      <c r="G385" s="342"/>
      <c r="H385" s="342"/>
      <c r="I385" s="345"/>
      <c r="J385" s="342"/>
      <c r="K385" s="346"/>
      <c r="L385" s="342"/>
      <c r="M385" s="342"/>
      <c r="N385" s="342"/>
      <c r="O385" s="347"/>
      <c r="P385" s="347">
        <f t="shared" si="14"/>
        <v>0</v>
      </c>
    </row>
    <row r="386" spans="1:16" ht="29.25" customHeight="1" x14ac:dyDescent="0.2">
      <c r="A386" s="340">
        <v>375</v>
      </c>
      <c r="B386" s="341" t="str">
        <f t="shared" si="13"/>
        <v xml:space="preserve">      0472415</v>
      </c>
      <c r="C386" s="345"/>
      <c r="D386" s="342"/>
      <c r="E386" s="343"/>
      <c r="F386" s="344"/>
      <c r="G386" s="342"/>
      <c r="H386" s="342"/>
      <c r="I386" s="345"/>
      <c r="J386" s="342"/>
      <c r="K386" s="346"/>
      <c r="L386" s="342"/>
      <c r="M386" s="342"/>
      <c r="N386" s="342"/>
      <c r="O386" s="347"/>
      <c r="P386" s="347">
        <f t="shared" si="14"/>
        <v>0</v>
      </c>
    </row>
    <row r="387" spans="1:16" ht="29.25" customHeight="1" x14ac:dyDescent="0.2">
      <c r="A387" s="340">
        <v>376</v>
      </c>
      <c r="B387" s="341" t="str">
        <f t="shared" si="13"/>
        <v xml:space="preserve">      0472415</v>
      </c>
      <c r="C387" s="345"/>
      <c r="D387" s="342"/>
      <c r="E387" s="343"/>
      <c r="F387" s="344"/>
      <c r="G387" s="342"/>
      <c r="H387" s="342"/>
      <c r="I387" s="345"/>
      <c r="J387" s="342"/>
      <c r="K387" s="346"/>
      <c r="L387" s="342"/>
      <c r="M387" s="342"/>
      <c r="N387" s="342"/>
      <c r="O387" s="347"/>
      <c r="P387" s="347">
        <f t="shared" si="14"/>
        <v>0</v>
      </c>
    </row>
    <row r="388" spans="1:16" ht="29.25" customHeight="1" x14ac:dyDescent="0.2">
      <c r="A388" s="340">
        <v>377</v>
      </c>
      <c r="B388" s="341" t="str">
        <f t="shared" si="13"/>
        <v xml:space="preserve">      0472415</v>
      </c>
      <c r="C388" s="345"/>
      <c r="D388" s="342"/>
      <c r="E388" s="343"/>
      <c r="F388" s="344"/>
      <c r="G388" s="342"/>
      <c r="H388" s="342"/>
      <c r="I388" s="345"/>
      <c r="J388" s="342"/>
      <c r="K388" s="346"/>
      <c r="L388" s="342"/>
      <c r="M388" s="342"/>
      <c r="N388" s="342"/>
      <c r="O388" s="347"/>
      <c r="P388" s="347">
        <f t="shared" si="14"/>
        <v>0</v>
      </c>
    </row>
    <row r="389" spans="1:16" ht="29.25" customHeight="1" x14ac:dyDescent="0.2">
      <c r="A389" s="340">
        <v>378</v>
      </c>
      <c r="B389" s="341" t="str">
        <f t="shared" si="13"/>
        <v xml:space="preserve">      0472415</v>
      </c>
      <c r="C389" s="345"/>
      <c r="D389" s="342"/>
      <c r="E389" s="343"/>
      <c r="F389" s="344"/>
      <c r="G389" s="342"/>
      <c r="H389" s="342"/>
      <c r="I389" s="345"/>
      <c r="J389" s="342"/>
      <c r="K389" s="346"/>
      <c r="L389" s="342"/>
      <c r="M389" s="342"/>
      <c r="N389" s="342"/>
      <c r="O389" s="347"/>
      <c r="P389" s="347">
        <f t="shared" si="14"/>
        <v>0</v>
      </c>
    </row>
    <row r="390" spans="1:16" ht="39.75" customHeight="1" x14ac:dyDescent="0.2">
      <c r="A390" s="340">
        <v>379</v>
      </c>
      <c r="B390" s="341" t="str">
        <f t="shared" si="13"/>
        <v xml:space="preserve">      0472415</v>
      </c>
      <c r="C390" s="345"/>
      <c r="D390" s="342"/>
      <c r="E390" s="343"/>
      <c r="F390" s="344"/>
      <c r="G390" s="342"/>
      <c r="H390" s="342"/>
      <c r="I390" s="345"/>
      <c r="J390" s="342"/>
      <c r="K390" s="346"/>
      <c r="L390" s="342"/>
      <c r="M390" s="342"/>
      <c r="N390" s="342"/>
      <c r="O390" s="347"/>
      <c r="P390" s="347">
        <f t="shared" si="14"/>
        <v>0</v>
      </c>
    </row>
    <row r="391" spans="1:16" ht="29.25" customHeight="1" x14ac:dyDescent="0.2">
      <c r="A391" s="340">
        <v>380</v>
      </c>
      <c r="B391" s="341" t="str">
        <f t="shared" si="13"/>
        <v xml:space="preserve">      0472415</v>
      </c>
      <c r="C391" s="345"/>
      <c r="D391" s="342"/>
      <c r="E391" s="343"/>
      <c r="F391" s="344"/>
      <c r="G391" s="342"/>
      <c r="H391" s="342"/>
      <c r="I391" s="345"/>
      <c r="J391" s="342"/>
      <c r="K391" s="346"/>
      <c r="L391" s="342"/>
      <c r="M391" s="342"/>
      <c r="N391" s="342"/>
      <c r="O391" s="347"/>
      <c r="P391" s="347">
        <f t="shared" si="14"/>
        <v>0</v>
      </c>
    </row>
    <row r="392" spans="1:16" ht="29.25" customHeight="1" x14ac:dyDescent="0.2">
      <c r="A392" s="340">
        <v>381</v>
      </c>
      <c r="B392" s="341" t="str">
        <f t="shared" si="13"/>
        <v xml:space="preserve">      0472415</v>
      </c>
      <c r="C392" s="345"/>
      <c r="D392" s="342"/>
      <c r="E392" s="343"/>
      <c r="F392" s="344"/>
      <c r="G392" s="342"/>
      <c r="H392" s="342"/>
      <c r="I392" s="345"/>
      <c r="J392" s="342"/>
      <c r="K392" s="346"/>
      <c r="L392" s="342"/>
      <c r="M392" s="342"/>
      <c r="N392" s="342"/>
      <c r="O392" s="347"/>
      <c r="P392" s="347">
        <f t="shared" si="14"/>
        <v>0</v>
      </c>
    </row>
    <row r="393" spans="1:16" ht="29.25" customHeight="1" x14ac:dyDescent="0.2">
      <c r="A393" s="340">
        <v>382</v>
      </c>
      <c r="B393" s="341" t="str">
        <f t="shared" si="13"/>
        <v xml:space="preserve">      0472415</v>
      </c>
      <c r="C393" s="345"/>
      <c r="D393" s="342"/>
      <c r="E393" s="343"/>
      <c r="F393" s="344"/>
      <c r="G393" s="342"/>
      <c r="H393" s="342"/>
      <c r="I393" s="345"/>
      <c r="J393" s="342"/>
      <c r="K393" s="346"/>
      <c r="L393" s="342"/>
      <c r="M393" s="342"/>
      <c r="N393" s="342"/>
      <c r="O393" s="347"/>
      <c r="P393" s="347">
        <f t="shared" si="14"/>
        <v>0</v>
      </c>
    </row>
    <row r="394" spans="1:16" ht="29.25" customHeight="1" x14ac:dyDescent="0.2">
      <c r="A394" s="340">
        <v>383</v>
      </c>
      <c r="B394" s="341" t="str">
        <f t="shared" si="13"/>
        <v xml:space="preserve">      0472415</v>
      </c>
      <c r="C394" s="345"/>
      <c r="D394" s="342"/>
      <c r="E394" s="343"/>
      <c r="F394" s="344"/>
      <c r="G394" s="342"/>
      <c r="H394" s="342"/>
      <c r="I394" s="345"/>
      <c r="J394" s="342"/>
      <c r="K394" s="346"/>
      <c r="L394" s="342"/>
      <c r="M394" s="342"/>
      <c r="N394" s="342"/>
      <c r="O394" s="347"/>
      <c r="P394" s="347">
        <f t="shared" si="14"/>
        <v>0</v>
      </c>
    </row>
    <row r="395" spans="1:16" ht="29.25" customHeight="1" x14ac:dyDescent="0.2">
      <c r="A395" s="340">
        <v>384</v>
      </c>
      <c r="B395" s="341" t="str">
        <f t="shared" si="13"/>
        <v xml:space="preserve">      0472415</v>
      </c>
      <c r="C395" s="345"/>
      <c r="D395" s="342"/>
      <c r="E395" s="343"/>
      <c r="F395" s="344"/>
      <c r="G395" s="342"/>
      <c r="H395" s="342"/>
      <c r="I395" s="345"/>
      <c r="J395" s="342"/>
      <c r="K395" s="346"/>
      <c r="L395" s="342"/>
      <c r="M395" s="342"/>
      <c r="N395" s="342"/>
      <c r="O395" s="347"/>
      <c r="P395" s="347">
        <f t="shared" si="14"/>
        <v>0</v>
      </c>
    </row>
    <row r="396" spans="1:16" ht="29.25" customHeight="1" x14ac:dyDescent="0.2">
      <c r="A396" s="340">
        <v>385</v>
      </c>
      <c r="B396" s="341" t="str">
        <f t="shared" si="13"/>
        <v xml:space="preserve">      0472415</v>
      </c>
      <c r="C396" s="345"/>
      <c r="D396" s="342"/>
      <c r="E396" s="343"/>
      <c r="F396" s="344"/>
      <c r="G396" s="342"/>
      <c r="H396" s="342"/>
      <c r="I396" s="345"/>
      <c r="J396" s="342"/>
      <c r="K396" s="346"/>
      <c r="L396" s="342"/>
      <c r="M396" s="342"/>
      <c r="N396" s="342"/>
      <c r="O396" s="347"/>
      <c r="P396" s="347">
        <f t="shared" si="14"/>
        <v>0</v>
      </c>
    </row>
    <row r="397" spans="1:16" ht="29.25" customHeight="1" x14ac:dyDescent="0.2">
      <c r="A397" s="340">
        <v>386</v>
      </c>
      <c r="B397" s="341" t="str">
        <f t="shared" si="13"/>
        <v xml:space="preserve">      0472415</v>
      </c>
      <c r="C397" s="345"/>
      <c r="D397" s="342"/>
      <c r="E397" s="343"/>
      <c r="F397" s="344"/>
      <c r="G397" s="342"/>
      <c r="H397" s="342"/>
      <c r="I397" s="345"/>
      <c r="J397" s="342"/>
      <c r="K397" s="346"/>
      <c r="L397" s="342"/>
      <c r="M397" s="342"/>
      <c r="N397" s="342"/>
      <c r="O397" s="347"/>
      <c r="P397" s="347">
        <f t="shared" si="14"/>
        <v>0</v>
      </c>
    </row>
    <row r="398" spans="1:16" ht="29.25" customHeight="1" x14ac:dyDescent="0.2">
      <c r="A398" s="340">
        <v>387</v>
      </c>
      <c r="B398" s="341" t="str">
        <f t="shared" ref="B398:B461" si="15">CONCATENATE(MID(D398,4,11)," ",MID(E398,1,2)," ",MID(F398,1,5)," ",L398," ",M398," ",J398," ",$P$9)</f>
        <v xml:space="preserve">      0472415</v>
      </c>
      <c r="C398" s="345"/>
      <c r="D398" s="342"/>
      <c r="E398" s="343"/>
      <c r="F398" s="344"/>
      <c r="G398" s="342"/>
      <c r="H398" s="342"/>
      <c r="I398" s="345"/>
      <c r="J398" s="342"/>
      <c r="K398" s="346"/>
      <c r="L398" s="342"/>
      <c r="M398" s="342"/>
      <c r="N398" s="342"/>
      <c r="O398" s="347"/>
      <c r="P398" s="347">
        <f t="shared" ref="P398:P461" si="16">N398*O398</f>
        <v>0</v>
      </c>
    </row>
    <row r="399" spans="1:16" ht="29.25" customHeight="1" x14ac:dyDescent="0.2">
      <c r="A399" s="340">
        <v>388</v>
      </c>
      <c r="B399" s="341" t="str">
        <f t="shared" si="15"/>
        <v xml:space="preserve">      0472415</v>
      </c>
      <c r="C399" s="345"/>
      <c r="D399" s="342"/>
      <c r="E399" s="343"/>
      <c r="F399" s="344"/>
      <c r="G399" s="342"/>
      <c r="H399" s="342"/>
      <c r="I399" s="345"/>
      <c r="J399" s="342"/>
      <c r="K399" s="346"/>
      <c r="L399" s="342"/>
      <c r="M399" s="342"/>
      <c r="N399" s="342"/>
      <c r="O399" s="347"/>
      <c r="P399" s="347">
        <f t="shared" si="16"/>
        <v>0</v>
      </c>
    </row>
    <row r="400" spans="1:16" ht="29.25" customHeight="1" x14ac:dyDescent="0.2">
      <c r="A400" s="340">
        <v>389</v>
      </c>
      <c r="B400" s="341" t="str">
        <f t="shared" si="15"/>
        <v xml:space="preserve">      0472415</v>
      </c>
      <c r="C400" s="345"/>
      <c r="D400" s="342"/>
      <c r="E400" s="343"/>
      <c r="F400" s="344"/>
      <c r="G400" s="342"/>
      <c r="H400" s="342"/>
      <c r="I400" s="345"/>
      <c r="J400" s="342"/>
      <c r="K400" s="346"/>
      <c r="L400" s="342"/>
      <c r="M400" s="342"/>
      <c r="N400" s="342"/>
      <c r="O400" s="347"/>
      <c r="P400" s="347">
        <f t="shared" si="16"/>
        <v>0</v>
      </c>
    </row>
    <row r="401" spans="1:16" ht="29.25" customHeight="1" x14ac:dyDescent="0.2">
      <c r="A401" s="340">
        <v>390</v>
      </c>
      <c r="B401" s="341" t="str">
        <f t="shared" si="15"/>
        <v xml:space="preserve">      0472415</v>
      </c>
      <c r="C401" s="345"/>
      <c r="D401" s="342"/>
      <c r="E401" s="343"/>
      <c r="F401" s="344"/>
      <c r="G401" s="342"/>
      <c r="H401" s="342"/>
      <c r="I401" s="345"/>
      <c r="J401" s="342"/>
      <c r="K401" s="346"/>
      <c r="L401" s="342"/>
      <c r="M401" s="342"/>
      <c r="N401" s="342"/>
      <c r="O401" s="347"/>
      <c r="P401" s="347">
        <f t="shared" si="16"/>
        <v>0</v>
      </c>
    </row>
    <row r="402" spans="1:16" ht="29.25" customHeight="1" x14ac:dyDescent="0.2">
      <c r="A402" s="340">
        <v>391</v>
      </c>
      <c r="B402" s="341" t="str">
        <f t="shared" si="15"/>
        <v xml:space="preserve">      0472415</v>
      </c>
      <c r="C402" s="345"/>
      <c r="D402" s="342"/>
      <c r="E402" s="343"/>
      <c r="F402" s="344"/>
      <c r="G402" s="342"/>
      <c r="H402" s="342"/>
      <c r="I402" s="345"/>
      <c r="J402" s="342"/>
      <c r="K402" s="346"/>
      <c r="L402" s="342"/>
      <c r="M402" s="342"/>
      <c r="N402" s="342"/>
      <c r="O402" s="347"/>
      <c r="P402" s="347">
        <f t="shared" si="16"/>
        <v>0</v>
      </c>
    </row>
    <row r="403" spans="1:16" ht="29.25" customHeight="1" x14ac:dyDescent="0.2">
      <c r="A403" s="340">
        <v>392</v>
      </c>
      <c r="B403" s="341" t="str">
        <f t="shared" si="15"/>
        <v xml:space="preserve">      0472415</v>
      </c>
      <c r="C403" s="345"/>
      <c r="D403" s="342"/>
      <c r="E403" s="343"/>
      <c r="F403" s="344"/>
      <c r="G403" s="342"/>
      <c r="H403" s="342"/>
      <c r="I403" s="345"/>
      <c r="J403" s="342"/>
      <c r="K403" s="346"/>
      <c r="L403" s="342"/>
      <c r="M403" s="342"/>
      <c r="N403" s="342"/>
      <c r="O403" s="347"/>
      <c r="P403" s="347">
        <f t="shared" si="16"/>
        <v>0</v>
      </c>
    </row>
    <row r="404" spans="1:16" ht="29.25" customHeight="1" x14ac:dyDescent="0.2">
      <c r="A404" s="340">
        <v>393</v>
      </c>
      <c r="B404" s="341" t="str">
        <f t="shared" si="15"/>
        <v xml:space="preserve">      0472415</v>
      </c>
      <c r="C404" s="345"/>
      <c r="D404" s="342"/>
      <c r="E404" s="343"/>
      <c r="F404" s="344"/>
      <c r="G404" s="342"/>
      <c r="H404" s="342"/>
      <c r="I404" s="345"/>
      <c r="J404" s="342"/>
      <c r="K404" s="346"/>
      <c r="L404" s="342"/>
      <c r="M404" s="342"/>
      <c r="N404" s="342"/>
      <c r="O404" s="347"/>
      <c r="P404" s="347">
        <f t="shared" si="16"/>
        <v>0</v>
      </c>
    </row>
    <row r="405" spans="1:16" ht="29.25" customHeight="1" x14ac:dyDescent="0.2">
      <c r="A405" s="340">
        <v>394</v>
      </c>
      <c r="B405" s="341" t="str">
        <f t="shared" si="15"/>
        <v xml:space="preserve">      0472415</v>
      </c>
      <c r="C405" s="345"/>
      <c r="D405" s="342"/>
      <c r="E405" s="343"/>
      <c r="F405" s="344"/>
      <c r="G405" s="342"/>
      <c r="H405" s="342"/>
      <c r="I405" s="345"/>
      <c r="J405" s="342"/>
      <c r="K405" s="346"/>
      <c r="L405" s="342"/>
      <c r="M405" s="342"/>
      <c r="N405" s="342"/>
      <c r="O405" s="347"/>
      <c r="P405" s="347">
        <f t="shared" si="16"/>
        <v>0</v>
      </c>
    </row>
    <row r="406" spans="1:16" ht="29.25" customHeight="1" x14ac:dyDescent="0.2">
      <c r="A406" s="340">
        <v>395</v>
      </c>
      <c r="B406" s="341" t="str">
        <f t="shared" si="15"/>
        <v xml:space="preserve">      0472415</v>
      </c>
      <c r="C406" s="345"/>
      <c r="D406" s="342"/>
      <c r="E406" s="343"/>
      <c r="F406" s="344"/>
      <c r="G406" s="342"/>
      <c r="H406" s="342"/>
      <c r="I406" s="345"/>
      <c r="J406" s="342"/>
      <c r="K406" s="346"/>
      <c r="L406" s="342"/>
      <c r="M406" s="342"/>
      <c r="N406" s="342"/>
      <c r="O406" s="347"/>
      <c r="P406" s="347">
        <f t="shared" si="16"/>
        <v>0</v>
      </c>
    </row>
    <row r="407" spans="1:16" ht="29.25" customHeight="1" x14ac:dyDescent="0.2">
      <c r="A407" s="340">
        <v>396</v>
      </c>
      <c r="B407" s="341" t="str">
        <f t="shared" si="15"/>
        <v xml:space="preserve">      0472415</v>
      </c>
      <c r="C407" s="345"/>
      <c r="D407" s="342"/>
      <c r="E407" s="343"/>
      <c r="F407" s="344"/>
      <c r="G407" s="342"/>
      <c r="H407" s="342"/>
      <c r="I407" s="345"/>
      <c r="J407" s="342"/>
      <c r="K407" s="346"/>
      <c r="L407" s="342"/>
      <c r="M407" s="342"/>
      <c r="N407" s="342"/>
      <c r="O407" s="347"/>
      <c r="P407" s="347">
        <f t="shared" si="16"/>
        <v>0</v>
      </c>
    </row>
    <row r="408" spans="1:16" ht="29.25" customHeight="1" x14ac:dyDescent="0.2">
      <c r="A408" s="340">
        <v>397</v>
      </c>
      <c r="B408" s="341" t="str">
        <f t="shared" si="15"/>
        <v xml:space="preserve">      0472415</v>
      </c>
      <c r="C408" s="345"/>
      <c r="D408" s="342"/>
      <c r="E408" s="343"/>
      <c r="F408" s="344"/>
      <c r="G408" s="342"/>
      <c r="H408" s="342"/>
      <c r="I408" s="345"/>
      <c r="J408" s="342"/>
      <c r="K408" s="346"/>
      <c r="L408" s="342"/>
      <c r="M408" s="342"/>
      <c r="N408" s="342"/>
      <c r="O408" s="347"/>
      <c r="P408" s="347">
        <f t="shared" si="16"/>
        <v>0</v>
      </c>
    </row>
    <row r="409" spans="1:16" ht="29.25" customHeight="1" x14ac:dyDescent="0.2">
      <c r="A409" s="340">
        <v>398</v>
      </c>
      <c r="B409" s="341" t="str">
        <f t="shared" si="15"/>
        <v xml:space="preserve">      0472415</v>
      </c>
      <c r="C409" s="345"/>
      <c r="D409" s="342"/>
      <c r="E409" s="343"/>
      <c r="F409" s="344"/>
      <c r="G409" s="342"/>
      <c r="H409" s="342"/>
      <c r="I409" s="345"/>
      <c r="J409" s="342"/>
      <c r="K409" s="346"/>
      <c r="L409" s="342"/>
      <c r="M409" s="342"/>
      <c r="N409" s="342"/>
      <c r="O409" s="347"/>
      <c r="P409" s="347">
        <f t="shared" si="16"/>
        <v>0</v>
      </c>
    </row>
    <row r="410" spans="1:16" ht="29.25" customHeight="1" x14ac:dyDescent="0.2">
      <c r="A410" s="340">
        <v>399</v>
      </c>
      <c r="B410" s="341" t="str">
        <f t="shared" si="15"/>
        <v xml:space="preserve">      0472415</v>
      </c>
      <c r="C410" s="345"/>
      <c r="D410" s="342"/>
      <c r="E410" s="343"/>
      <c r="F410" s="344"/>
      <c r="G410" s="342"/>
      <c r="H410" s="342"/>
      <c r="I410" s="345"/>
      <c r="J410" s="342"/>
      <c r="K410" s="346"/>
      <c r="L410" s="342"/>
      <c r="M410" s="342"/>
      <c r="N410" s="342"/>
      <c r="O410" s="347"/>
      <c r="P410" s="347">
        <f t="shared" si="16"/>
        <v>0</v>
      </c>
    </row>
    <row r="411" spans="1:16" ht="39.75" customHeight="1" x14ac:dyDescent="0.2">
      <c r="A411" s="340">
        <v>400</v>
      </c>
      <c r="B411" s="341" t="str">
        <f t="shared" si="15"/>
        <v xml:space="preserve">      0472415</v>
      </c>
      <c r="C411" s="345"/>
      <c r="D411" s="342"/>
      <c r="E411" s="343"/>
      <c r="F411" s="344"/>
      <c r="G411" s="342"/>
      <c r="H411" s="342"/>
      <c r="I411" s="345"/>
      <c r="J411" s="342"/>
      <c r="K411" s="346"/>
      <c r="L411" s="342"/>
      <c r="M411" s="342"/>
      <c r="N411" s="342"/>
      <c r="O411" s="347"/>
      <c r="P411" s="347">
        <f t="shared" si="16"/>
        <v>0</v>
      </c>
    </row>
    <row r="412" spans="1:16" ht="29.25" customHeight="1" x14ac:dyDescent="0.2">
      <c r="A412" s="340">
        <v>401</v>
      </c>
      <c r="B412" s="341" t="str">
        <f t="shared" si="15"/>
        <v xml:space="preserve">      0472415</v>
      </c>
      <c r="C412" s="345"/>
      <c r="D412" s="342"/>
      <c r="E412" s="343"/>
      <c r="F412" s="344"/>
      <c r="G412" s="342"/>
      <c r="H412" s="342"/>
      <c r="I412" s="345"/>
      <c r="J412" s="342"/>
      <c r="K412" s="346"/>
      <c r="L412" s="342"/>
      <c r="M412" s="342"/>
      <c r="N412" s="342"/>
      <c r="O412" s="347"/>
      <c r="P412" s="347">
        <f t="shared" si="16"/>
        <v>0</v>
      </c>
    </row>
    <row r="413" spans="1:16" ht="29.25" customHeight="1" x14ac:dyDescent="0.2">
      <c r="A413" s="340">
        <v>402</v>
      </c>
      <c r="B413" s="341" t="str">
        <f t="shared" si="15"/>
        <v xml:space="preserve">      0472415</v>
      </c>
      <c r="C413" s="345"/>
      <c r="D413" s="342"/>
      <c r="E413" s="343"/>
      <c r="F413" s="344"/>
      <c r="G413" s="342"/>
      <c r="H413" s="342"/>
      <c r="I413" s="345"/>
      <c r="J413" s="342"/>
      <c r="K413" s="346"/>
      <c r="L413" s="342"/>
      <c r="M413" s="342"/>
      <c r="N413" s="342"/>
      <c r="O413" s="347"/>
      <c r="P413" s="347">
        <f t="shared" si="16"/>
        <v>0</v>
      </c>
    </row>
    <row r="414" spans="1:16" ht="29.25" customHeight="1" x14ac:dyDescent="0.2">
      <c r="A414" s="340">
        <v>403</v>
      </c>
      <c r="B414" s="341" t="str">
        <f t="shared" si="15"/>
        <v xml:space="preserve">      0472415</v>
      </c>
      <c r="C414" s="345"/>
      <c r="D414" s="342"/>
      <c r="E414" s="343"/>
      <c r="F414" s="344"/>
      <c r="G414" s="342"/>
      <c r="H414" s="342"/>
      <c r="I414" s="345"/>
      <c r="J414" s="342"/>
      <c r="K414" s="346"/>
      <c r="L414" s="342"/>
      <c r="M414" s="342"/>
      <c r="N414" s="342"/>
      <c r="O414" s="347"/>
      <c r="P414" s="347">
        <f t="shared" si="16"/>
        <v>0</v>
      </c>
    </row>
    <row r="415" spans="1:16" ht="29.25" customHeight="1" x14ac:dyDescent="0.2">
      <c r="A415" s="340">
        <v>404</v>
      </c>
      <c r="B415" s="341" t="str">
        <f t="shared" si="15"/>
        <v xml:space="preserve">      0472415</v>
      </c>
      <c r="C415" s="345"/>
      <c r="D415" s="342"/>
      <c r="E415" s="343"/>
      <c r="F415" s="344"/>
      <c r="G415" s="342"/>
      <c r="H415" s="342"/>
      <c r="I415" s="345"/>
      <c r="J415" s="342"/>
      <c r="K415" s="346"/>
      <c r="L415" s="342"/>
      <c r="M415" s="342"/>
      <c r="N415" s="342"/>
      <c r="O415" s="347"/>
      <c r="P415" s="347">
        <f t="shared" si="16"/>
        <v>0</v>
      </c>
    </row>
    <row r="416" spans="1:16" ht="29.25" customHeight="1" x14ac:dyDescent="0.2">
      <c r="A416" s="340">
        <v>405</v>
      </c>
      <c r="B416" s="341" t="str">
        <f t="shared" si="15"/>
        <v xml:space="preserve">      0472415</v>
      </c>
      <c r="C416" s="345"/>
      <c r="D416" s="342"/>
      <c r="E416" s="343"/>
      <c r="F416" s="344"/>
      <c r="G416" s="342"/>
      <c r="H416" s="342"/>
      <c r="I416" s="345"/>
      <c r="J416" s="342"/>
      <c r="K416" s="346"/>
      <c r="L416" s="342"/>
      <c r="M416" s="342"/>
      <c r="N416" s="342"/>
      <c r="O416" s="347"/>
      <c r="P416" s="347">
        <f t="shared" si="16"/>
        <v>0</v>
      </c>
    </row>
    <row r="417" spans="1:16" ht="29.25" customHeight="1" x14ac:dyDescent="0.2">
      <c r="A417" s="340">
        <v>406</v>
      </c>
      <c r="B417" s="341" t="str">
        <f t="shared" si="15"/>
        <v xml:space="preserve">      0472415</v>
      </c>
      <c r="C417" s="345"/>
      <c r="D417" s="342"/>
      <c r="E417" s="343"/>
      <c r="F417" s="344"/>
      <c r="G417" s="342"/>
      <c r="H417" s="342"/>
      <c r="I417" s="345"/>
      <c r="J417" s="342"/>
      <c r="K417" s="346"/>
      <c r="L417" s="342"/>
      <c r="M417" s="342"/>
      <c r="N417" s="342"/>
      <c r="O417" s="347"/>
      <c r="P417" s="347">
        <f t="shared" si="16"/>
        <v>0</v>
      </c>
    </row>
    <row r="418" spans="1:16" ht="29.25" customHeight="1" x14ac:dyDescent="0.2">
      <c r="A418" s="340">
        <v>407</v>
      </c>
      <c r="B418" s="341" t="str">
        <f t="shared" si="15"/>
        <v xml:space="preserve">      0472415</v>
      </c>
      <c r="C418" s="345"/>
      <c r="D418" s="342"/>
      <c r="E418" s="343"/>
      <c r="F418" s="344"/>
      <c r="G418" s="342"/>
      <c r="H418" s="342"/>
      <c r="I418" s="345"/>
      <c r="J418" s="342"/>
      <c r="K418" s="346"/>
      <c r="L418" s="342"/>
      <c r="M418" s="342"/>
      <c r="N418" s="342"/>
      <c r="O418" s="347"/>
      <c r="P418" s="347">
        <f t="shared" si="16"/>
        <v>0</v>
      </c>
    </row>
    <row r="419" spans="1:16" ht="29.25" customHeight="1" x14ac:dyDescent="0.2">
      <c r="A419" s="340">
        <v>408</v>
      </c>
      <c r="B419" s="341" t="str">
        <f t="shared" si="15"/>
        <v xml:space="preserve">      0472415</v>
      </c>
      <c r="C419" s="345"/>
      <c r="D419" s="342"/>
      <c r="E419" s="343"/>
      <c r="F419" s="344"/>
      <c r="G419" s="342"/>
      <c r="H419" s="342"/>
      <c r="I419" s="345"/>
      <c r="J419" s="342"/>
      <c r="K419" s="346"/>
      <c r="L419" s="342"/>
      <c r="M419" s="342"/>
      <c r="N419" s="342"/>
      <c r="O419" s="347"/>
      <c r="P419" s="347">
        <f t="shared" si="16"/>
        <v>0</v>
      </c>
    </row>
    <row r="420" spans="1:16" ht="29.25" customHeight="1" x14ac:dyDescent="0.2">
      <c r="A420" s="340">
        <v>409</v>
      </c>
      <c r="B420" s="341" t="str">
        <f t="shared" si="15"/>
        <v xml:space="preserve">      0472415</v>
      </c>
      <c r="C420" s="345"/>
      <c r="D420" s="342"/>
      <c r="E420" s="343"/>
      <c r="F420" s="344"/>
      <c r="G420" s="342"/>
      <c r="H420" s="342"/>
      <c r="I420" s="345"/>
      <c r="J420" s="342"/>
      <c r="K420" s="346"/>
      <c r="L420" s="342"/>
      <c r="M420" s="342"/>
      <c r="N420" s="342"/>
      <c r="O420" s="347"/>
      <c r="P420" s="347">
        <f t="shared" si="16"/>
        <v>0</v>
      </c>
    </row>
    <row r="421" spans="1:16" ht="29.25" customHeight="1" x14ac:dyDescent="0.2">
      <c r="A421" s="340">
        <v>410</v>
      </c>
      <c r="B421" s="341" t="str">
        <f t="shared" si="15"/>
        <v xml:space="preserve">      0472415</v>
      </c>
      <c r="C421" s="345"/>
      <c r="D421" s="342"/>
      <c r="E421" s="343"/>
      <c r="F421" s="344"/>
      <c r="G421" s="342"/>
      <c r="H421" s="342"/>
      <c r="I421" s="345"/>
      <c r="J421" s="342"/>
      <c r="K421" s="346"/>
      <c r="L421" s="342"/>
      <c r="M421" s="342"/>
      <c r="N421" s="342"/>
      <c r="O421" s="347"/>
      <c r="P421" s="347">
        <f t="shared" si="16"/>
        <v>0</v>
      </c>
    </row>
    <row r="422" spans="1:16" ht="29.25" customHeight="1" x14ac:dyDescent="0.2">
      <c r="A422" s="340">
        <v>411</v>
      </c>
      <c r="B422" s="341" t="str">
        <f t="shared" si="15"/>
        <v xml:space="preserve">      0472415</v>
      </c>
      <c r="C422" s="345"/>
      <c r="D422" s="342"/>
      <c r="E422" s="343"/>
      <c r="F422" s="344"/>
      <c r="G422" s="342"/>
      <c r="H422" s="342"/>
      <c r="I422" s="345"/>
      <c r="J422" s="342"/>
      <c r="K422" s="346"/>
      <c r="L422" s="342"/>
      <c r="M422" s="342"/>
      <c r="N422" s="342"/>
      <c r="O422" s="347"/>
      <c r="P422" s="347">
        <f t="shared" si="16"/>
        <v>0</v>
      </c>
    </row>
    <row r="423" spans="1:16" ht="29.25" customHeight="1" x14ac:dyDescent="0.2">
      <c r="A423" s="340">
        <v>412</v>
      </c>
      <c r="B423" s="341" t="str">
        <f t="shared" si="15"/>
        <v xml:space="preserve">      0472415</v>
      </c>
      <c r="C423" s="345"/>
      <c r="D423" s="342"/>
      <c r="E423" s="343"/>
      <c r="F423" s="344"/>
      <c r="G423" s="342"/>
      <c r="H423" s="342"/>
      <c r="I423" s="345"/>
      <c r="J423" s="342"/>
      <c r="K423" s="346"/>
      <c r="L423" s="342"/>
      <c r="M423" s="342"/>
      <c r="N423" s="342"/>
      <c r="O423" s="347"/>
      <c r="P423" s="347">
        <f t="shared" si="16"/>
        <v>0</v>
      </c>
    </row>
    <row r="424" spans="1:16" ht="29.25" customHeight="1" x14ac:dyDescent="0.2">
      <c r="A424" s="340">
        <v>413</v>
      </c>
      <c r="B424" s="341" t="str">
        <f t="shared" si="15"/>
        <v xml:space="preserve">      0472415</v>
      </c>
      <c r="C424" s="345"/>
      <c r="D424" s="342"/>
      <c r="E424" s="343"/>
      <c r="F424" s="344"/>
      <c r="G424" s="342"/>
      <c r="H424" s="342"/>
      <c r="I424" s="345"/>
      <c r="J424" s="342"/>
      <c r="K424" s="346"/>
      <c r="L424" s="342"/>
      <c r="M424" s="342"/>
      <c r="N424" s="342"/>
      <c r="O424" s="347"/>
      <c r="P424" s="347">
        <f t="shared" si="16"/>
        <v>0</v>
      </c>
    </row>
    <row r="425" spans="1:16" ht="29.25" customHeight="1" x14ac:dyDescent="0.2">
      <c r="A425" s="340">
        <v>414</v>
      </c>
      <c r="B425" s="341" t="str">
        <f t="shared" si="15"/>
        <v xml:space="preserve">      0472415</v>
      </c>
      <c r="C425" s="345"/>
      <c r="D425" s="342"/>
      <c r="E425" s="343"/>
      <c r="F425" s="344"/>
      <c r="G425" s="342"/>
      <c r="H425" s="342"/>
      <c r="I425" s="345"/>
      <c r="J425" s="342"/>
      <c r="K425" s="346"/>
      <c r="L425" s="342"/>
      <c r="M425" s="342"/>
      <c r="N425" s="342"/>
      <c r="O425" s="347"/>
      <c r="P425" s="347">
        <f t="shared" si="16"/>
        <v>0</v>
      </c>
    </row>
    <row r="426" spans="1:16" ht="29.25" customHeight="1" x14ac:dyDescent="0.2">
      <c r="A426" s="340">
        <v>415</v>
      </c>
      <c r="B426" s="341" t="str">
        <f t="shared" si="15"/>
        <v xml:space="preserve">      0472415</v>
      </c>
      <c r="C426" s="345"/>
      <c r="D426" s="342"/>
      <c r="E426" s="343"/>
      <c r="F426" s="344"/>
      <c r="G426" s="342"/>
      <c r="H426" s="342"/>
      <c r="I426" s="345"/>
      <c r="J426" s="342"/>
      <c r="K426" s="346"/>
      <c r="L426" s="342"/>
      <c r="M426" s="342"/>
      <c r="N426" s="342"/>
      <c r="O426" s="347"/>
      <c r="P426" s="347">
        <f t="shared" si="16"/>
        <v>0</v>
      </c>
    </row>
    <row r="427" spans="1:16" ht="29.25" customHeight="1" x14ac:dyDescent="0.2">
      <c r="A427" s="340">
        <v>416</v>
      </c>
      <c r="B427" s="341" t="str">
        <f t="shared" si="15"/>
        <v xml:space="preserve">      0472415</v>
      </c>
      <c r="C427" s="345"/>
      <c r="D427" s="342"/>
      <c r="E427" s="343"/>
      <c r="F427" s="344"/>
      <c r="G427" s="342"/>
      <c r="H427" s="342"/>
      <c r="I427" s="345"/>
      <c r="J427" s="342"/>
      <c r="K427" s="346"/>
      <c r="L427" s="342"/>
      <c r="M427" s="342"/>
      <c r="N427" s="342"/>
      <c r="O427" s="347"/>
      <c r="P427" s="347">
        <f t="shared" si="16"/>
        <v>0</v>
      </c>
    </row>
    <row r="428" spans="1:16" ht="29.25" customHeight="1" x14ac:dyDescent="0.2">
      <c r="A428" s="340">
        <v>417</v>
      </c>
      <c r="B428" s="341" t="str">
        <f t="shared" si="15"/>
        <v xml:space="preserve">      0472415</v>
      </c>
      <c r="C428" s="345"/>
      <c r="D428" s="342"/>
      <c r="E428" s="343"/>
      <c r="F428" s="344"/>
      <c r="G428" s="342"/>
      <c r="H428" s="342"/>
      <c r="I428" s="345"/>
      <c r="J428" s="342"/>
      <c r="K428" s="346"/>
      <c r="L428" s="342"/>
      <c r="M428" s="342"/>
      <c r="N428" s="342"/>
      <c r="O428" s="347"/>
      <c r="P428" s="347">
        <f t="shared" si="16"/>
        <v>0</v>
      </c>
    </row>
    <row r="429" spans="1:16" ht="29.25" customHeight="1" x14ac:dyDescent="0.2">
      <c r="A429" s="340">
        <v>418</v>
      </c>
      <c r="B429" s="341" t="str">
        <f t="shared" si="15"/>
        <v xml:space="preserve">      0472415</v>
      </c>
      <c r="C429" s="345"/>
      <c r="D429" s="342"/>
      <c r="E429" s="343"/>
      <c r="F429" s="344"/>
      <c r="G429" s="342"/>
      <c r="H429" s="342"/>
      <c r="I429" s="345"/>
      <c r="J429" s="342"/>
      <c r="K429" s="346"/>
      <c r="L429" s="342"/>
      <c r="M429" s="342"/>
      <c r="N429" s="342"/>
      <c r="O429" s="347"/>
      <c r="P429" s="347">
        <f t="shared" si="16"/>
        <v>0</v>
      </c>
    </row>
    <row r="430" spans="1:16" ht="29.25" customHeight="1" x14ac:dyDescent="0.2">
      <c r="A430" s="340">
        <v>419</v>
      </c>
      <c r="B430" s="341" t="str">
        <f t="shared" si="15"/>
        <v xml:space="preserve">      0472415</v>
      </c>
      <c r="C430" s="345"/>
      <c r="D430" s="342"/>
      <c r="E430" s="343"/>
      <c r="F430" s="344"/>
      <c r="G430" s="342"/>
      <c r="H430" s="342"/>
      <c r="I430" s="345"/>
      <c r="J430" s="342"/>
      <c r="K430" s="346"/>
      <c r="L430" s="342"/>
      <c r="M430" s="342"/>
      <c r="N430" s="342"/>
      <c r="O430" s="347"/>
      <c r="P430" s="347">
        <f t="shared" si="16"/>
        <v>0</v>
      </c>
    </row>
    <row r="431" spans="1:16" ht="29.25" customHeight="1" x14ac:dyDescent="0.2">
      <c r="A431" s="340">
        <v>420</v>
      </c>
      <c r="B431" s="341" t="str">
        <f t="shared" si="15"/>
        <v xml:space="preserve">      0472415</v>
      </c>
      <c r="C431" s="345"/>
      <c r="D431" s="342"/>
      <c r="E431" s="343"/>
      <c r="F431" s="344"/>
      <c r="G431" s="342"/>
      <c r="H431" s="342"/>
      <c r="I431" s="345"/>
      <c r="J431" s="342"/>
      <c r="K431" s="346"/>
      <c r="L431" s="342"/>
      <c r="M431" s="342"/>
      <c r="N431" s="342"/>
      <c r="O431" s="347"/>
      <c r="P431" s="347">
        <f t="shared" si="16"/>
        <v>0</v>
      </c>
    </row>
    <row r="432" spans="1:16" ht="39.75" customHeight="1" x14ac:dyDescent="0.2">
      <c r="A432" s="340">
        <v>421</v>
      </c>
      <c r="B432" s="341" t="str">
        <f t="shared" si="15"/>
        <v xml:space="preserve">      0472415</v>
      </c>
      <c r="C432" s="345"/>
      <c r="D432" s="342"/>
      <c r="E432" s="343"/>
      <c r="F432" s="344"/>
      <c r="G432" s="342"/>
      <c r="H432" s="342"/>
      <c r="I432" s="345"/>
      <c r="J432" s="342"/>
      <c r="K432" s="346"/>
      <c r="L432" s="342"/>
      <c r="M432" s="342"/>
      <c r="N432" s="342"/>
      <c r="O432" s="347"/>
      <c r="P432" s="347">
        <f t="shared" si="16"/>
        <v>0</v>
      </c>
    </row>
    <row r="433" spans="1:16" ht="29.25" customHeight="1" x14ac:dyDescent="0.2">
      <c r="A433" s="340">
        <v>422</v>
      </c>
      <c r="B433" s="341" t="str">
        <f t="shared" si="15"/>
        <v xml:space="preserve">      0472415</v>
      </c>
      <c r="C433" s="345"/>
      <c r="D433" s="342"/>
      <c r="E433" s="343"/>
      <c r="F433" s="344"/>
      <c r="G433" s="342"/>
      <c r="H433" s="342"/>
      <c r="I433" s="345"/>
      <c r="J433" s="342"/>
      <c r="K433" s="346"/>
      <c r="L433" s="342"/>
      <c r="M433" s="342"/>
      <c r="N433" s="342"/>
      <c r="O433" s="347"/>
      <c r="P433" s="347">
        <f t="shared" si="16"/>
        <v>0</v>
      </c>
    </row>
    <row r="434" spans="1:16" ht="29.25" customHeight="1" x14ac:dyDescent="0.2">
      <c r="A434" s="340">
        <v>423</v>
      </c>
      <c r="B434" s="341" t="str">
        <f t="shared" si="15"/>
        <v xml:space="preserve">      0472415</v>
      </c>
      <c r="C434" s="345"/>
      <c r="D434" s="342"/>
      <c r="E434" s="343"/>
      <c r="F434" s="344"/>
      <c r="G434" s="342"/>
      <c r="H434" s="342"/>
      <c r="I434" s="345"/>
      <c r="J434" s="342"/>
      <c r="K434" s="346"/>
      <c r="L434" s="342"/>
      <c r="M434" s="342"/>
      <c r="N434" s="342"/>
      <c r="O434" s="347"/>
      <c r="P434" s="347">
        <f t="shared" si="16"/>
        <v>0</v>
      </c>
    </row>
    <row r="435" spans="1:16" ht="29.25" customHeight="1" x14ac:dyDescent="0.2">
      <c r="A435" s="340">
        <v>424</v>
      </c>
      <c r="B435" s="341" t="str">
        <f t="shared" si="15"/>
        <v xml:space="preserve">      0472415</v>
      </c>
      <c r="C435" s="345"/>
      <c r="D435" s="342"/>
      <c r="E435" s="343"/>
      <c r="F435" s="344"/>
      <c r="G435" s="342"/>
      <c r="H435" s="342"/>
      <c r="I435" s="345"/>
      <c r="J435" s="342"/>
      <c r="K435" s="346"/>
      <c r="L435" s="342"/>
      <c r="M435" s="342"/>
      <c r="N435" s="342"/>
      <c r="O435" s="347"/>
      <c r="P435" s="347">
        <f t="shared" si="16"/>
        <v>0</v>
      </c>
    </row>
    <row r="436" spans="1:16" ht="29.25" customHeight="1" x14ac:dyDescent="0.2">
      <c r="A436" s="340">
        <v>425</v>
      </c>
      <c r="B436" s="341" t="str">
        <f t="shared" si="15"/>
        <v xml:space="preserve">      0472415</v>
      </c>
      <c r="C436" s="345"/>
      <c r="D436" s="342"/>
      <c r="E436" s="343"/>
      <c r="F436" s="344"/>
      <c r="G436" s="342"/>
      <c r="H436" s="342"/>
      <c r="I436" s="345"/>
      <c r="J436" s="342"/>
      <c r="K436" s="346"/>
      <c r="L436" s="342"/>
      <c r="M436" s="342"/>
      <c r="N436" s="342"/>
      <c r="O436" s="347"/>
      <c r="P436" s="347">
        <f t="shared" si="16"/>
        <v>0</v>
      </c>
    </row>
    <row r="437" spans="1:16" ht="29.25" customHeight="1" x14ac:dyDescent="0.2">
      <c r="A437" s="340">
        <v>426</v>
      </c>
      <c r="B437" s="341" t="str">
        <f t="shared" si="15"/>
        <v xml:space="preserve">      0472415</v>
      </c>
      <c r="C437" s="345"/>
      <c r="D437" s="342"/>
      <c r="E437" s="343"/>
      <c r="F437" s="344"/>
      <c r="G437" s="342"/>
      <c r="H437" s="342"/>
      <c r="I437" s="345"/>
      <c r="J437" s="342"/>
      <c r="K437" s="346"/>
      <c r="L437" s="342"/>
      <c r="M437" s="342"/>
      <c r="N437" s="342"/>
      <c r="O437" s="347"/>
      <c r="P437" s="347">
        <f t="shared" si="16"/>
        <v>0</v>
      </c>
    </row>
    <row r="438" spans="1:16" ht="29.25" customHeight="1" x14ac:dyDescent="0.2">
      <c r="A438" s="340">
        <v>427</v>
      </c>
      <c r="B438" s="341" t="str">
        <f t="shared" si="15"/>
        <v xml:space="preserve">      0472415</v>
      </c>
      <c r="C438" s="345"/>
      <c r="D438" s="342"/>
      <c r="E438" s="343"/>
      <c r="F438" s="344"/>
      <c r="G438" s="342"/>
      <c r="H438" s="342"/>
      <c r="I438" s="345"/>
      <c r="J438" s="342"/>
      <c r="K438" s="346"/>
      <c r="L438" s="342"/>
      <c r="M438" s="342"/>
      <c r="N438" s="342"/>
      <c r="O438" s="347"/>
      <c r="P438" s="347">
        <f t="shared" si="16"/>
        <v>0</v>
      </c>
    </row>
    <row r="439" spans="1:16" ht="29.25" customHeight="1" x14ac:dyDescent="0.2">
      <c r="A439" s="340">
        <v>428</v>
      </c>
      <c r="B439" s="341" t="str">
        <f t="shared" si="15"/>
        <v xml:space="preserve">      0472415</v>
      </c>
      <c r="C439" s="345"/>
      <c r="D439" s="342"/>
      <c r="E439" s="343"/>
      <c r="F439" s="344"/>
      <c r="G439" s="342"/>
      <c r="H439" s="342"/>
      <c r="I439" s="345"/>
      <c r="J439" s="342"/>
      <c r="K439" s="346"/>
      <c r="L439" s="342"/>
      <c r="M439" s="342"/>
      <c r="N439" s="342"/>
      <c r="O439" s="347"/>
      <c r="P439" s="347">
        <f t="shared" si="16"/>
        <v>0</v>
      </c>
    </row>
    <row r="440" spans="1:16" ht="29.25" customHeight="1" x14ac:dyDescent="0.2">
      <c r="A440" s="340">
        <v>429</v>
      </c>
      <c r="B440" s="341" t="str">
        <f t="shared" si="15"/>
        <v xml:space="preserve">      0472415</v>
      </c>
      <c r="C440" s="345"/>
      <c r="D440" s="342"/>
      <c r="E440" s="343"/>
      <c r="F440" s="344"/>
      <c r="G440" s="342"/>
      <c r="H440" s="342"/>
      <c r="I440" s="345"/>
      <c r="J440" s="342"/>
      <c r="K440" s="346"/>
      <c r="L440" s="342"/>
      <c r="M440" s="342"/>
      <c r="N440" s="342"/>
      <c r="O440" s="347"/>
      <c r="P440" s="347">
        <f t="shared" si="16"/>
        <v>0</v>
      </c>
    </row>
    <row r="441" spans="1:16" ht="29.25" customHeight="1" x14ac:dyDescent="0.2">
      <c r="A441" s="340">
        <v>430</v>
      </c>
      <c r="B441" s="341" t="str">
        <f t="shared" si="15"/>
        <v xml:space="preserve">      0472415</v>
      </c>
      <c r="C441" s="345"/>
      <c r="D441" s="342"/>
      <c r="E441" s="343"/>
      <c r="F441" s="344"/>
      <c r="G441" s="342"/>
      <c r="H441" s="342"/>
      <c r="I441" s="345"/>
      <c r="J441" s="342"/>
      <c r="K441" s="346"/>
      <c r="L441" s="342"/>
      <c r="M441" s="342"/>
      <c r="N441" s="342"/>
      <c r="O441" s="347"/>
      <c r="P441" s="347">
        <f t="shared" si="16"/>
        <v>0</v>
      </c>
    </row>
    <row r="442" spans="1:16" ht="29.25" customHeight="1" x14ac:dyDescent="0.2">
      <c r="A442" s="340">
        <v>431</v>
      </c>
      <c r="B442" s="341" t="str">
        <f t="shared" si="15"/>
        <v xml:space="preserve">      0472415</v>
      </c>
      <c r="C442" s="345"/>
      <c r="D442" s="342"/>
      <c r="E442" s="343"/>
      <c r="F442" s="344"/>
      <c r="G442" s="342"/>
      <c r="H442" s="342"/>
      <c r="I442" s="345"/>
      <c r="J442" s="342"/>
      <c r="K442" s="346"/>
      <c r="L442" s="342"/>
      <c r="M442" s="342"/>
      <c r="N442" s="342"/>
      <c r="O442" s="347"/>
      <c r="P442" s="347">
        <f t="shared" si="16"/>
        <v>0</v>
      </c>
    </row>
    <row r="443" spans="1:16" ht="29.25" customHeight="1" x14ac:dyDescent="0.2">
      <c r="A443" s="340">
        <v>432</v>
      </c>
      <c r="B443" s="341" t="str">
        <f t="shared" si="15"/>
        <v xml:space="preserve">      0472415</v>
      </c>
      <c r="C443" s="345"/>
      <c r="D443" s="342"/>
      <c r="E443" s="343"/>
      <c r="F443" s="344"/>
      <c r="G443" s="342"/>
      <c r="H443" s="342"/>
      <c r="I443" s="345"/>
      <c r="J443" s="342"/>
      <c r="K443" s="346"/>
      <c r="L443" s="342"/>
      <c r="M443" s="342"/>
      <c r="N443" s="342"/>
      <c r="O443" s="347"/>
      <c r="P443" s="347">
        <f t="shared" si="16"/>
        <v>0</v>
      </c>
    </row>
    <row r="444" spans="1:16" ht="29.25" customHeight="1" x14ac:dyDescent="0.2">
      <c r="A444" s="340">
        <v>433</v>
      </c>
      <c r="B444" s="341" t="str">
        <f t="shared" si="15"/>
        <v xml:space="preserve">      0472415</v>
      </c>
      <c r="C444" s="345"/>
      <c r="D444" s="342"/>
      <c r="E444" s="343"/>
      <c r="F444" s="344"/>
      <c r="G444" s="342"/>
      <c r="H444" s="342"/>
      <c r="I444" s="345"/>
      <c r="J444" s="342"/>
      <c r="K444" s="346"/>
      <c r="L444" s="342"/>
      <c r="M444" s="342"/>
      <c r="N444" s="342"/>
      <c r="O444" s="347"/>
      <c r="P444" s="347">
        <f t="shared" si="16"/>
        <v>0</v>
      </c>
    </row>
    <row r="445" spans="1:16" ht="29.25" customHeight="1" x14ac:dyDescent="0.2">
      <c r="A445" s="340">
        <v>434</v>
      </c>
      <c r="B445" s="341" t="str">
        <f t="shared" si="15"/>
        <v xml:space="preserve">      0472415</v>
      </c>
      <c r="C445" s="345"/>
      <c r="D445" s="342"/>
      <c r="E445" s="343"/>
      <c r="F445" s="344"/>
      <c r="G445" s="342"/>
      <c r="H445" s="342"/>
      <c r="I445" s="345"/>
      <c r="J445" s="342"/>
      <c r="K445" s="346"/>
      <c r="L445" s="342"/>
      <c r="M445" s="342"/>
      <c r="N445" s="342"/>
      <c r="O445" s="347"/>
      <c r="P445" s="347">
        <f t="shared" si="16"/>
        <v>0</v>
      </c>
    </row>
    <row r="446" spans="1:16" ht="29.25" customHeight="1" x14ac:dyDescent="0.2">
      <c r="A446" s="340">
        <v>435</v>
      </c>
      <c r="B446" s="341" t="str">
        <f t="shared" si="15"/>
        <v xml:space="preserve">      0472415</v>
      </c>
      <c r="C446" s="345"/>
      <c r="D446" s="342"/>
      <c r="E446" s="343"/>
      <c r="F446" s="344"/>
      <c r="G446" s="342"/>
      <c r="H446" s="342"/>
      <c r="I446" s="345"/>
      <c r="J446" s="342"/>
      <c r="K446" s="346"/>
      <c r="L446" s="342"/>
      <c r="M446" s="342"/>
      <c r="N446" s="342"/>
      <c r="O446" s="347"/>
      <c r="P446" s="347">
        <f t="shared" si="16"/>
        <v>0</v>
      </c>
    </row>
    <row r="447" spans="1:16" ht="29.25" customHeight="1" x14ac:dyDescent="0.2">
      <c r="A447" s="340">
        <v>436</v>
      </c>
      <c r="B447" s="341" t="str">
        <f t="shared" si="15"/>
        <v xml:space="preserve">      0472415</v>
      </c>
      <c r="C447" s="345"/>
      <c r="D447" s="342"/>
      <c r="E447" s="343"/>
      <c r="F447" s="344"/>
      <c r="G447" s="342"/>
      <c r="H447" s="342"/>
      <c r="I447" s="345"/>
      <c r="J447" s="342"/>
      <c r="K447" s="346"/>
      <c r="L447" s="342"/>
      <c r="M447" s="342"/>
      <c r="N447" s="342"/>
      <c r="O447" s="347"/>
      <c r="P447" s="347">
        <f t="shared" si="16"/>
        <v>0</v>
      </c>
    </row>
    <row r="448" spans="1:16" ht="29.25" customHeight="1" x14ac:dyDescent="0.2">
      <c r="A448" s="340">
        <v>437</v>
      </c>
      <c r="B448" s="341" t="str">
        <f t="shared" si="15"/>
        <v xml:space="preserve">      0472415</v>
      </c>
      <c r="C448" s="345"/>
      <c r="D448" s="342"/>
      <c r="E448" s="343"/>
      <c r="F448" s="344"/>
      <c r="G448" s="342"/>
      <c r="H448" s="342"/>
      <c r="I448" s="345"/>
      <c r="J448" s="342"/>
      <c r="K448" s="346"/>
      <c r="L448" s="342"/>
      <c r="M448" s="342"/>
      <c r="N448" s="342"/>
      <c r="O448" s="347"/>
      <c r="P448" s="347">
        <f t="shared" si="16"/>
        <v>0</v>
      </c>
    </row>
    <row r="449" spans="1:16" ht="29.25" customHeight="1" x14ac:dyDescent="0.2">
      <c r="A449" s="340">
        <v>438</v>
      </c>
      <c r="B449" s="341" t="str">
        <f t="shared" si="15"/>
        <v xml:space="preserve">      0472415</v>
      </c>
      <c r="C449" s="345"/>
      <c r="D449" s="342"/>
      <c r="E449" s="343"/>
      <c r="F449" s="344"/>
      <c r="G449" s="342"/>
      <c r="H449" s="342"/>
      <c r="I449" s="345"/>
      <c r="J449" s="342"/>
      <c r="K449" s="346"/>
      <c r="L449" s="342"/>
      <c r="M449" s="342"/>
      <c r="N449" s="342"/>
      <c r="O449" s="347"/>
      <c r="P449" s="347">
        <f t="shared" si="16"/>
        <v>0</v>
      </c>
    </row>
    <row r="450" spans="1:16" ht="29.25" customHeight="1" x14ac:dyDescent="0.2">
      <c r="A450" s="340">
        <v>439</v>
      </c>
      <c r="B450" s="341" t="str">
        <f t="shared" si="15"/>
        <v xml:space="preserve">      0472415</v>
      </c>
      <c r="C450" s="345"/>
      <c r="D450" s="342"/>
      <c r="E450" s="343"/>
      <c r="F450" s="344"/>
      <c r="G450" s="342"/>
      <c r="H450" s="342"/>
      <c r="I450" s="345"/>
      <c r="J450" s="342"/>
      <c r="K450" s="346"/>
      <c r="L450" s="342"/>
      <c r="M450" s="342"/>
      <c r="N450" s="342"/>
      <c r="O450" s="347"/>
      <c r="P450" s="347">
        <f t="shared" si="16"/>
        <v>0</v>
      </c>
    </row>
    <row r="451" spans="1:16" ht="29.25" customHeight="1" x14ac:dyDescent="0.2">
      <c r="A451" s="340">
        <v>440</v>
      </c>
      <c r="B451" s="341" t="str">
        <f t="shared" si="15"/>
        <v xml:space="preserve">      0472415</v>
      </c>
      <c r="C451" s="345"/>
      <c r="D451" s="342"/>
      <c r="E451" s="343"/>
      <c r="F451" s="344"/>
      <c r="G451" s="342"/>
      <c r="H451" s="342"/>
      <c r="I451" s="345"/>
      <c r="J451" s="342"/>
      <c r="K451" s="346"/>
      <c r="L451" s="342"/>
      <c r="M451" s="342"/>
      <c r="N451" s="342"/>
      <c r="O451" s="347"/>
      <c r="P451" s="347">
        <f t="shared" si="16"/>
        <v>0</v>
      </c>
    </row>
    <row r="452" spans="1:16" ht="29.25" customHeight="1" x14ac:dyDescent="0.2">
      <c r="A452" s="340">
        <v>441</v>
      </c>
      <c r="B452" s="341" t="str">
        <f t="shared" si="15"/>
        <v xml:space="preserve">      0472415</v>
      </c>
      <c r="C452" s="345"/>
      <c r="D452" s="342"/>
      <c r="E452" s="343"/>
      <c r="F452" s="344"/>
      <c r="G452" s="342"/>
      <c r="H452" s="342"/>
      <c r="I452" s="345"/>
      <c r="J452" s="342"/>
      <c r="K452" s="346"/>
      <c r="L452" s="342"/>
      <c r="M452" s="342"/>
      <c r="N452" s="342"/>
      <c r="O452" s="347"/>
      <c r="P452" s="347">
        <f t="shared" si="16"/>
        <v>0</v>
      </c>
    </row>
    <row r="453" spans="1:16" ht="39.75" customHeight="1" x14ac:dyDescent="0.2">
      <c r="A453" s="340">
        <v>442</v>
      </c>
      <c r="B453" s="341" t="str">
        <f t="shared" si="15"/>
        <v xml:space="preserve">      0472415</v>
      </c>
      <c r="C453" s="345"/>
      <c r="D453" s="342"/>
      <c r="E453" s="343"/>
      <c r="F453" s="344"/>
      <c r="G453" s="342"/>
      <c r="H453" s="342"/>
      <c r="I453" s="345"/>
      <c r="J453" s="342"/>
      <c r="K453" s="346"/>
      <c r="L453" s="342"/>
      <c r="M453" s="342"/>
      <c r="N453" s="342"/>
      <c r="O453" s="347"/>
      <c r="P453" s="347">
        <f t="shared" si="16"/>
        <v>0</v>
      </c>
    </row>
    <row r="454" spans="1:16" ht="29.25" customHeight="1" x14ac:dyDescent="0.2">
      <c r="A454" s="340">
        <v>443</v>
      </c>
      <c r="B454" s="341" t="str">
        <f t="shared" si="15"/>
        <v xml:space="preserve">      0472415</v>
      </c>
      <c r="C454" s="345"/>
      <c r="D454" s="342"/>
      <c r="E454" s="343"/>
      <c r="F454" s="344"/>
      <c r="G454" s="342"/>
      <c r="H454" s="342"/>
      <c r="I454" s="345"/>
      <c r="J454" s="342"/>
      <c r="K454" s="346"/>
      <c r="L454" s="342"/>
      <c r="M454" s="342"/>
      <c r="N454" s="342"/>
      <c r="O454" s="347"/>
      <c r="P454" s="347">
        <f t="shared" si="16"/>
        <v>0</v>
      </c>
    </row>
    <row r="455" spans="1:16" ht="29.25" customHeight="1" x14ac:dyDescent="0.2">
      <c r="A455" s="340">
        <v>444</v>
      </c>
      <c r="B455" s="341" t="str">
        <f t="shared" si="15"/>
        <v xml:space="preserve">      0472415</v>
      </c>
      <c r="C455" s="345"/>
      <c r="D455" s="342"/>
      <c r="E455" s="343"/>
      <c r="F455" s="344"/>
      <c r="G455" s="342"/>
      <c r="H455" s="342"/>
      <c r="I455" s="345"/>
      <c r="J455" s="342"/>
      <c r="K455" s="346"/>
      <c r="L455" s="342"/>
      <c r="M455" s="342"/>
      <c r="N455" s="342"/>
      <c r="O455" s="347"/>
      <c r="P455" s="347">
        <f t="shared" si="16"/>
        <v>0</v>
      </c>
    </row>
    <row r="456" spans="1:16" ht="29.25" customHeight="1" x14ac:dyDescent="0.2">
      <c r="A456" s="340">
        <v>445</v>
      </c>
      <c r="B456" s="341" t="str">
        <f t="shared" si="15"/>
        <v xml:space="preserve">      0472415</v>
      </c>
      <c r="C456" s="345"/>
      <c r="D456" s="342"/>
      <c r="E456" s="343"/>
      <c r="F456" s="344"/>
      <c r="G456" s="342"/>
      <c r="H456" s="342"/>
      <c r="I456" s="345"/>
      <c r="J456" s="342"/>
      <c r="K456" s="346"/>
      <c r="L456" s="342"/>
      <c r="M456" s="342"/>
      <c r="N456" s="342"/>
      <c r="O456" s="347"/>
      <c r="P456" s="347">
        <f t="shared" si="16"/>
        <v>0</v>
      </c>
    </row>
    <row r="457" spans="1:16" ht="29.25" customHeight="1" x14ac:dyDescent="0.2">
      <c r="A457" s="340">
        <v>446</v>
      </c>
      <c r="B457" s="341" t="str">
        <f t="shared" si="15"/>
        <v xml:space="preserve">      0472415</v>
      </c>
      <c r="C457" s="345"/>
      <c r="D457" s="342"/>
      <c r="E457" s="343"/>
      <c r="F457" s="344"/>
      <c r="G457" s="342"/>
      <c r="H457" s="342"/>
      <c r="I457" s="345"/>
      <c r="J457" s="342"/>
      <c r="K457" s="346"/>
      <c r="L457" s="342"/>
      <c r="M457" s="342"/>
      <c r="N457" s="342"/>
      <c r="O457" s="347"/>
      <c r="P457" s="347">
        <f t="shared" si="16"/>
        <v>0</v>
      </c>
    </row>
    <row r="458" spans="1:16" ht="29.25" customHeight="1" x14ac:dyDescent="0.2">
      <c r="A458" s="340">
        <v>447</v>
      </c>
      <c r="B458" s="341" t="str">
        <f t="shared" si="15"/>
        <v xml:space="preserve">      0472415</v>
      </c>
      <c r="C458" s="345"/>
      <c r="D458" s="342"/>
      <c r="E458" s="343"/>
      <c r="F458" s="344"/>
      <c r="G458" s="342"/>
      <c r="H458" s="342"/>
      <c r="I458" s="345"/>
      <c r="J458" s="342"/>
      <c r="K458" s="346"/>
      <c r="L458" s="342"/>
      <c r="M458" s="342"/>
      <c r="N458" s="342"/>
      <c r="O458" s="347"/>
      <c r="P458" s="347">
        <f t="shared" si="16"/>
        <v>0</v>
      </c>
    </row>
    <row r="459" spans="1:16" ht="29.25" customHeight="1" x14ac:dyDescent="0.2">
      <c r="A459" s="340">
        <v>448</v>
      </c>
      <c r="B459" s="341" t="str">
        <f t="shared" si="15"/>
        <v xml:space="preserve">      0472415</v>
      </c>
      <c r="C459" s="345"/>
      <c r="D459" s="342"/>
      <c r="E459" s="343"/>
      <c r="F459" s="344"/>
      <c r="G459" s="342"/>
      <c r="H459" s="342"/>
      <c r="I459" s="345"/>
      <c r="J459" s="342"/>
      <c r="K459" s="346"/>
      <c r="L459" s="342"/>
      <c r="M459" s="342"/>
      <c r="N459" s="342"/>
      <c r="O459" s="347"/>
      <c r="P459" s="347">
        <f t="shared" si="16"/>
        <v>0</v>
      </c>
    </row>
    <row r="460" spans="1:16" ht="29.25" customHeight="1" x14ac:dyDescent="0.2">
      <c r="A460" s="340">
        <v>449</v>
      </c>
      <c r="B460" s="341" t="str">
        <f t="shared" si="15"/>
        <v xml:space="preserve">      0472415</v>
      </c>
      <c r="C460" s="345"/>
      <c r="D460" s="342"/>
      <c r="E460" s="343"/>
      <c r="F460" s="344"/>
      <c r="G460" s="342"/>
      <c r="H460" s="342"/>
      <c r="I460" s="345"/>
      <c r="J460" s="342"/>
      <c r="K460" s="346"/>
      <c r="L460" s="342"/>
      <c r="M460" s="342"/>
      <c r="N460" s="342"/>
      <c r="O460" s="347"/>
      <c r="P460" s="347">
        <f t="shared" si="16"/>
        <v>0</v>
      </c>
    </row>
    <row r="461" spans="1:16" ht="29.25" customHeight="1" x14ac:dyDescent="0.2">
      <c r="A461" s="340">
        <v>450</v>
      </c>
      <c r="B461" s="341" t="str">
        <f t="shared" si="15"/>
        <v xml:space="preserve">      0472415</v>
      </c>
      <c r="C461" s="345"/>
      <c r="D461" s="342"/>
      <c r="E461" s="343"/>
      <c r="F461" s="344"/>
      <c r="G461" s="342"/>
      <c r="H461" s="342"/>
      <c r="I461" s="345"/>
      <c r="J461" s="342"/>
      <c r="K461" s="346"/>
      <c r="L461" s="342"/>
      <c r="M461" s="342"/>
      <c r="N461" s="342"/>
      <c r="O461" s="347"/>
      <c r="P461" s="347">
        <f t="shared" si="16"/>
        <v>0</v>
      </c>
    </row>
    <row r="462" spans="1:16" ht="29.25" customHeight="1" x14ac:dyDescent="0.2">
      <c r="A462" s="340">
        <v>451</v>
      </c>
      <c r="B462" s="341" t="str">
        <f t="shared" ref="B462:B525" si="17">CONCATENATE(MID(D462,4,11)," ",MID(E462,1,2)," ",MID(F462,1,5)," ",L462," ",M462," ",J462," ",$P$9)</f>
        <v xml:space="preserve">      0472415</v>
      </c>
      <c r="C462" s="345"/>
      <c r="D462" s="342"/>
      <c r="E462" s="343"/>
      <c r="F462" s="344"/>
      <c r="G462" s="342"/>
      <c r="H462" s="342"/>
      <c r="I462" s="345"/>
      <c r="J462" s="342"/>
      <c r="K462" s="346"/>
      <c r="L462" s="342"/>
      <c r="M462" s="342"/>
      <c r="N462" s="342"/>
      <c r="O462" s="347"/>
      <c r="P462" s="347">
        <f t="shared" ref="P462:P525" si="18">N462*O462</f>
        <v>0</v>
      </c>
    </row>
    <row r="463" spans="1:16" ht="29.25" customHeight="1" x14ac:dyDescent="0.2">
      <c r="A463" s="340">
        <v>452</v>
      </c>
      <c r="B463" s="341" t="str">
        <f t="shared" si="17"/>
        <v xml:space="preserve">      0472415</v>
      </c>
      <c r="C463" s="345"/>
      <c r="D463" s="342"/>
      <c r="E463" s="343"/>
      <c r="F463" s="344"/>
      <c r="G463" s="342"/>
      <c r="H463" s="342"/>
      <c r="I463" s="345"/>
      <c r="J463" s="342"/>
      <c r="K463" s="346"/>
      <c r="L463" s="342"/>
      <c r="M463" s="342"/>
      <c r="N463" s="342"/>
      <c r="O463" s="347"/>
      <c r="P463" s="347">
        <f t="shared" si="18"/>
        <v>0</v>
      </c>
    </row>
    <row r="464" spans="1:16" ht="29.25" customHeight="1" x14ac:dyDescent="0.2">
      <c r="A464" s="340">
        <v>453</v>
      </c>
      <c r="B464" s="341" t="str">
        <f t="shared" si="17"/>
        <v xml:space="preserve">      0472415</v>
      </c>
      <c r="C464" s="345"/>
      <c r="D464" s="342"/>
      <c r="E464" s="343"/>
      <c r="F464" s="344"/>
      <c r="G464" s="342"/>
      <c r="H464" s="342"/>
      <c r="I464" s="345"/>
      <c r="J464" s="342"/>
      <c r="K464" s="346"/>
      <c r="L464" s="342"/>
      <c r="M464" s="342"/>
      <c r="N464" s="342"/>
      <c r="O464" s="347"/>
      <c r="P464" s="347">
        <f t="shared" si="18"/>
        <v>0</v>
      </c>
    </row>
    <row r="465" spans="1:16" ht="29.25" customHeight="1" x14ac:dyDescent="0.2">
      <c r="A465" s="340">
        <v>454</v>
      </c>
      <c r="B465" s="341" t="str">
        <f t="shared" si="17"/>
        <v xml:space="preserve">      0472415</v>
      </c>
      <c r="C465" s="345"/>
      <c r="D465" s="342"/>
      <c r="E465" s="343"/>
      <c r="F465" s="344"/>
      <c r="G465" s="342"/>
      <c r="H465" s="342"/>
      <c r="I465" s="345"/>
      <c r="J465" s="342"/>
      <c r="K465" s="346"/>
      <c r="L465" s="342"/>
      <c r="M465" s="342"/>
      <c r="N465" s="342"/>
      <c r="O465" s="347"/>
      <c r="P465" s="347">
        <f t="shared" si="18"/>
        <v>0</v>
      </c>
    </row>
    <row r="466" spans="1:16" ht="29.25" customHeight="1" x14ac:dyDescent="0.2">
      <c r="A466" s="340">
        <v>455</v>
      </c>
      <c r="B466" s="341" t="str">
        <f t="shared" si="17"/>
        <v xml:space="preserve">      0472415</v>
      </c>
      <c r="C466" s="345"/>
      <c r="D466" s="342"/>
      <c r="E466" s="343"/>
      <c r="F466" s="344"/>
      <c r="G466" s="342"/>
      <c r="H466" s="342"/>
      <c r="I466" s="345"/>
      <c r="J466" s="342"/>
      <c r="K466" s="346"/>
      <c r="L466" s="342"/>
      <c r="M466" s="342"/>
      <c r="N466" s="342"/>
      <c r="O466" s="347"/>
      <c r="P466" s="347">
        <f t="shared" si="18"/>
        <v>0</v>
      </c>
    </row>
    <row r="467" spans="1:16" ht="29.25" customHeight="1" x14ac:dyDescent="0.2">
      <c r="A467" s="340">
        <v>456</v>
      </c>
      <c r="B467" s="341" t="str">
        <f t="shared" si="17"/>
        <v xml:space="preserve">      0472415</v>
      </c>
      <c r="C467" s="345"/>
      <c r="D467" s="342"/>
      <c r="E467" s="343"/>
      <c r="F467" s="344"/>
      <c r="G467" s="342"/>
      <c r="H467" s="342"/>
      <c r="I467" s="345"/>
      <c r="J467" s="342"/>
      <c r="K467" s="346"/>
      <c r="L467" s="342"/>
      <c r="M467" s="342"/>
      <c r="N467" s="342"/>
      <c r="O467" s="347"/>
      <c r="P467" s="347">
        <f t="shared" si="18"/>
        <v>0</v>
      </c>
    </row>
    <row r="468" spans="1:16" ht="29.25" customHeight="1" x14ac:dyDescent="0.2">
      <c r="A468" s="340">
        <v>457</v>
      </c>
      <c r="B468" s="341" t="str">
        <f t="shared" si="17"/>
        <v xml:space="preserve">      0472415</v>
      </c>
      <c r="C468" s="345"/>
      <c r="D468" s="342"/>
      <c r="E468" s="343"/>
      <c r="F468" s="344"/>
      <c r="G468" s="342"/>
      <c r="H468" s="342"/>
      <c r="I468" s="345"/>
      <c r="J468" s="342"/>
      <c r="K468" s="346"/>
      <c r="L468" s="342"/>
      <c r="M468" s="342"/>
      <c r="N468" s="342"/>
      <c r="O468" s="347"/>
      <c r="P468" s="347">
        <f t="shared" si="18"/>
        <v>0</v>
      </c>
    </row>
    <row r="469" spans="1:16" ht="29.25" customHeight="1" x14ac:dyDescent="0.2">
      <c r="A469" s="340">
        <v>458</v>
      </c>
      <c r="B469" s="341" t="str">
        <f t="shared" si="17"/>
        <v xml:space="preserve">      0472415</v>
      </c>
      <c r="C469" s="345"/>
      <c r="D469" s="342"/>
      <c r="E469" s="343"/>
      <c r="F469" s="344"/>
      <c r="G469" s="342"/>
      <c r="H469" s="342"/>
      <c r="I469" s="345"/>
      <c r="J469" s="342"/>
      <c r="K469" s="346"/>
      <c r="L469" s="342"/>
      <c r="M469" s="342"/>
      <c r="N469" s="342"/>
      <c r="O469" s="347"/>
      <c r="P469" s="347">
        <f t="shared" si="18"/>
        <v>0</v>
      </c>
    </row>
    <row r="470" spans="1:16" ht="29.25" customHeight="1" x14ac:dyDescent="0.2">
      <c r="A470" s="340">
        <v>459</v>
      </c>
      <c r="B470" s="341" t="str">
        <f t="shared" si="17"/>
        <v xml:space="preserve">      0472415</v>
      </c>
      <c r="C470" s="345"/>
      <c r="D470" s="342"/>
      <c r="E470" s="343"/>
      <c r="F470" s="344"/>
      <c r="G470" s="342"/>
      <c r="H470" s="342"/>
      <c r="I470" s="345"/>
      <c r="J470" s="342"/>
      <c r="K470" s="346"/>
      <c r="L470" s="342"/>
      <c r="M470" s="342"/>
      <c r="N470" s="342"/>
      <c r="O470" s="347"/>
      <c r="P470" s="347">
        <f t="shared" si="18"/>
        <v>0</v>
      </c>
    </row>
    <row r="471" spans="1:16" ht="29.25" customHeight="1" x14ac:dyDescent="0.2">
      <c r="A471" s="340">
        <v>460</v>
      </c>
      <c r="B471" s="341" t="str">
        <f t="shared" si="17"/>
        <v xml:space="preserve">      0472415</v>
      </c>
      <c r="C471" s="345"/>
      <c r="D471" s="342"/>
      <c r="E471" s="343"/>
      <c r="F471" s="344"/>
      <c r="G471" s="342"/>
      <c r="H471" s="342"/>
      <c r="I471" s="345"/>
      <c r="J471" s="342"/>
      <c r="K471" s="346"/>
      <c r="L471" s="342"/>
      <c r="M471" s="342"/>
      <c r="N471" s="342"/>
      <c r="O471" s="347"/>
      <c r="P471" s="347">
        <f t="shared" si="18"/>
        <v>0</v>
      </c>
    </row>
    <row r="472" spans="1:16" ht="29.25" customHeight="1" x14ac:dyDescent="0.2">
      <c r="A472" s="340">
        <v>461</v>
      </c>
      <c r="B472" s="341" t="str">
        <f t="shared" si="17"/>
        <v xml:space="preserve">      0472415</v>
      </c>
      <c r="C472" s="345"/>
      <c r="D472" s="342"/>
      <c r="E472" s="343"/>
      <c r="F472" s="344"/>
      <c r="G472" s="342"/>
      <c r="H472" s="342"/>
      <c r="I472" s="345"/>
      <c r="J472" s="342"/>
      <c r="K472" s="346"/>
      <c r="L472" s="342"/>
      <c r="M472" s="342"/>
      <c r="N472" s="342"/>
      <c r="O472" s="347"/>
      <c r="P472" s="347">
        <f t="shared" si="18"/>
        <v>0</v>
      </c>
    </row>
    <row r="473" spans="1:16" ht="29.25" customHeight="1" x14ac:dyDescent="0.2">
      <c r="A473" s="340">
        <v>462</v>
      </c>
      <c r="B473" s="341" t="str">
        <f t="shared" si="17"/>
        <v xml:space="preserve">      0472415</v>
      </c>
      <c r="C473" s="345"/>
      <c r="D473" s="342"/>
      <c r="E473" s="343"/>
      <c r="F473" s="344"/>
      <c r="G473" s="342"/>
      <c r="H473" s="342"/>
      <c r="I473" s="345"/>
      <c r="J473" s="342"/>
      <c r="K473" s="346"/>
      <c r="L473" s="342"/>
      <c r="M473" s="342"/>
      <c r="N473" s="342"/>
      <c r="O473" s="347"/>
      <c r="P473" s="347">
        <f t="shared" si="18"/>
        <v>0</v>
      </c>
    </row>
    <row r="474" spans="1:16" ht="39.75" customHeight="1" x14ac:dyDescent="0.2">
      <c r="A474" s="340">
        <v>463</v>
      </c>
      <c r="B474" s="341" t="str">
        <f t="shared" si="17"/>
        <v xml:space="preserve">      0472415</v>
      </c>
      <c r="C474" s="345"/>
      <c r="D474" s="342"/>
      <c r="E474" s="343"/>
      <c r="F474" s="344"/>
      <c r="G474" s="342"/>
      <c r="H474" s="342"/>
      <c r="I474" s="345"/>
      <c r="J474" s="342"/>
      <c r="K474" s="346"/>
      <c r="L474" s="342"/>
      <c r="M474" s="342"/>
      <c r="N474" s="342"/>
      <c r="O474" s="347"/>
      <c r="P474" s="347">
        <f t="shared" si="18"/>
        <v>0</v>
      </c>
    </row>
    <row r="475" spans="1:16" ht="29.25" customHeight="1" x14ac:dyDescent="0.2">
      <c r="A475" s="340">
        <v>464</v>
      </c>
      <c r="B475" s="341" t="str">
        <f t="shared" si="17"/>
        <v xml:space="preserve">      0472415</v>
      </c>
      <c r="C475" s="345"/>
      <c r="D475" s="342"/>
      <c r="E475" s="343"/>
      <c r="F475" s="344"/>
      <c r="G475" s="342"/>
      <c r="H475" s="342"/>
      <c r="I475" s="345"/>
      <c r="J475" s="342"/>
      <c r="K475" s="346"/>
      <c r="L475" s="342"/>
      <c r="M475" s="342"/>
      <c r="N475" s="342"/>
      <c r="O475" s="347"/>
      <c r="P475" s="347">
        <f t="shared" si="18"/>
        <v>0</v>
      </c>
    </row>
    <row r="476" spans="1:16" ht="29.25" customHeight="1" x14ac:dyDescent="0.2">
      <c r="A476" s="340">
        <v>465</v>
      </c>
      <c r="B476" s="341" t="str">
        <f t="shared" si="17"/>
        <v xml:space="preserve">      0472415</v>
      </c>
      <c r="C476" s="345"/>
      <c r="D476" s="342"/>
      <c r="E476" s="343"/>
      <c r="F476" s="344"/>
      <c r="G476" s="342"/>
      <c r="H476" s="342"/>
      <c r="I476" s="345"/>
      <c r="J476" s="342"/>
      <c r="K476" s="346"/>
      <c r="L476" s="342"/>
      <c r="M476" s="342"/>
      <c r="N476" s="342"/>
      <c r="O476" s="347"/>
      <c r="P476" s="347">
        <f t="shared" si="18"/>
        <v>0</v>
      </c>
    </row>
    <row r="477" spans="1:16" ht="29.25" customHeight="1" x14ac:dyDescent="0.2">
      <c r="A477" s="340">
        <v>466</v>
      </c>
      <c r="B477" s="341" t="str">
        <f t="shared" si="17"/>
        <v xml:space="preserve">      0472415</v>
      </c>
      <c r="C477" s="345"/>
      <c r="D477" s="342"/>
      <c r="E477" s="343"/>
      <c r="F477" s="344"/>
      <c r="G477" s="342"/>
      <c r="H477" s="342"/>
      <c r="I477" s="345"/>
      <c r="J477" s="342"/>
      <c r="K477" s="346"/>
      <c r="L477" s="342"/>
      <c r="M477" s="342"/>
      <c r="N477" s="342"/>
      <c r="O477" s="347"/>
      <c r="P477" s="347">
        <f t="shared" si="18"/>
        <v>0</v>
      </c>
    </row>
    <row r="478" spans="1:16" ht="29.25" customHeight="1" x14ac:dyDescent="0.2">
      <c r="A478" s="340">
        <v>467</v>
      </c>
      <c r="B478" s="341" t="str">
        <f t="shared" si="17"/>
        <v xml:space="preserve">      0472415</v>
      </c>
      <c r="C478" s="345"/>
      <c r="D478" s="342"/>
      <c r="E478" s="343"/>
      <c r="F478" s="344"/>
      <c r="G478" s="342"/>
      <c r="H478" s="342"/>
      <c r="I478" s="345"/>
      <c r="J478" s="342"/>
      <c r="K478" s="346"/>
      <c r="L478" s="342"/>
      <c r="M478" s="342"/>
      <c r="N478" s="342"/>
      <c r="O478" s="347"/>
      <c r="P478" s="347">
        <f t="shared" si="18"/>
        <v>0</v>
      </c>
    </row>
    <row r="479" spans="1:16" ht="29.25" customHeight="1" x14ac:dyDescent="0.2">
      <c r="A479" s="340">
        <v>468</v>
      </c>
      <c r="B479" s="341" t="str">
        <f t="shared" si="17"/>
        <v xml:space="preserve">      0472415</v>
      </c>
      <c r="C479" s="345"/>
      <c r="D479" s="342"/>
      <c r="E479" s="343"/>
      <c r="F479" s="344"/>
      <c r="G479" s="342"/>
      <c r="H479" s="342"/>
      <c r="I479" s="345"/>
      <c r="J479" s="342"/>
      <c r="K479" s="346"/>
      <c r="L479" s="342"/>
      <c r="M479" s="342"/>
      <c r="N479" s="342"/>
      <c r="O479" s="347"/>
      <c r="P479" s="347">
        <f t="shared" si="18"/>
        <v>0</v>
      </c>
    </row>
    <row r="480" spans="1:16" ht="29.25" customHeight="1" x14ac:dyDescent="0.2">
      <c r="A480" s="340">
        <v>469</v>
      </c>
      <c r="B480" s="341" t="str">
        <f t="shared" si="17"/>
        <v xml:space="preserve">      0472415</v>
      </c>
      <c r="C480" s="345"/>
      <c r="D480" s="342"/>
      <c r="E480" s="343"/>
      <c r="F480" s="344"/>
      <c r="G480" s="342"/>
      <c r="H480" s="342"/>
      <c r="I480" s="345"/>
      <c r="J480" s="342"/>
      <c r="K480" s="346"/>
      <c r="L480" s="342"/>
      <c r="M480" s="342"/>
      <c r="N480" s="342"/>
      <c r="O480" s="347"/>
      <c r="P480" s="347">
        <f t="shared" si="18"/>
        <v>0</v>
      </c>
    </row>
    <row r="481" spans="1:16" ht="29.25" customHeight="1" x14ac:dyDescent="0.2">
      <c r="A481" s="340">
        <v>470</v>
      </c>
      <c r="B481" s="341" t="str">
        <f t="shared" si="17"/>
        <v xml:space="preserve">      0472415</v>
      </c>
      <c r="C481" s="345"/>
      <c r="D481" s="342"/>
      <c r="E481" s="343"/>
      <c r="F481" s="344"/>
      <c r="G481" s="342"/>
      <c r="H481" s="342"/>
      <c r="I481" s="345"/>
      <c r="J481" s="342"/>
      <c r="K481" s="346"/>
      <c r="L481" s="342"/>
      <c r="M481" s="342"/>
      <c r="N481" s="342"/>
      <c r="O481" s="347"/>
      <c r="P481" s="347">
        <f t="shared" si="18"/>
        <v>0</v>
      </c>
    </row>
    <row r="482" spans="1:16" ht="29.25" customHeight="1" x14ac:dyDescent="0.2">
      <c r="A482" s="340">
        <v>471</v>
      </c>
      <c r="B482" s="341" t="str">
        <f t="shared" si="17"/>
        <v xml:space="preserve">      0472415</v>
      </c>
      <c r="C482" s="345"/>
      <c r="D482" s="342"/>
      <c r="E482" s="343"/>
      <c r="F482" s="344"/>
      <c r="G482" s="342"/>
      <c r="H482" s="342"/>
      <c r="I482" s="345"/>
      <c r="J482" s="342"/>
      <c r="K482" s="346"/>
      <c r="L482" s="342"/>
      <c r="M482" s="342"/>
      <c r="N482" s="342"/>
      <c r="O482" s="347"/>
      <c r="P482" s="347">
        <f t="shared" si="18"/>
        <v>0</v>
      </c>
    </row>
    <row r="483" spans="1:16" ht="29.25" customHeight="1" x14ac:dyDescent="0.2">
      <c r="A483" s="340">
        <v>472</v>
      </c>
      <c r="B483" s="341" t="str">
        <f t="shared" si="17"/>
        <v xml:space="preserve">      0472415</v>
      </c>
      <c r="C483" s="345"/>
      <c r="D483" s="342"/>
      <c r="E483" s="343"/>
      <c r="F483" s="344"/>
      <c r="G483" s="342"/>
      <c r="H483" s="342"/>
      <c r="I483" s="345"/>
      <c r="J483" s="342"/>
      <c r="K483" s="346"/>
      <c r="L483" s="342"/>
      <c r="M483" s="342"/>
      <c r="N483" s="342"/>
      <c r="O483" s="347"/>
      <c r="P483" s="347">
        <f t="shared" si="18"/>
        <v>0</v>
      </c>
    </row>
    <row r="484" spans="1:16" ht="29.25" customHeight="1" x14ac:dyDescent="0.2">
      <c r="A484" s="340">
        <v>473</v>
      </c>
      <c r="B484" s="341" t="str">
        <f t="shared" si="17"/>
        <v xml:space="preserve">      0472415</v>
      </c>
      <c r="C484" s="345"/>
      <c r="D484" s="342"/>
      <c r="E484" s="343"/>
      <c r="F484" s="344"/>
      <c r="G484" s="342"/>
      <c r="H484" s="342"/>
      <c r="I484" s="345"/>
      <c r="J484" s="342"/>
      <c r="K484" s="346"/>
      <c r="L484" s="342"/>
      <c r="M484" s="342"/>
      <c r="N484" s="342"/>
      <c r="O484" s="347"/>
      <c r="P484" s="347">
        <f t="shared" si="18"/>
        <v>0</v>
      </c>
    </row>
    <row r="485" spans="1:16" ht="29.25" customHeight="1" x14ac:dyDescent="0.2">
      <c r="A485" s="340">
        <v>474</v>
      </c>
      <c r="B485" s="341" t="str">
        <f t="shared" si="17"/>
        <v xml:space="preserve">      0472415</v>
      </c>
      <c r="C485" s="345"/>
      <c r="D485" s="342"/>
      <c r="E485" s="343"/>
      <c r="F485" s="344"/>
      <c r="G485" s="342"/>
      <c r="H485" s="342"/>
      <c r="I485" s="345"/>
      <c r="J485" s="342"/>
      <c r="K485" s="346"/>
      <c r="L485" s="342"/>
      <c r="M485" s="342"/>
      <c r="N485" s="342"/>
      <c r="O485" s="347"/>
      <c r="P485" s="347">
        <f t="shared" si="18"/>
        <v>0</v>
      </c>
    </row>
    <row r="486" spans="1:16" ht="29.25" customHeight="1" x14ac:dyDescent="0.2">
      <c r="A486" s="340">
        <v>475</v>
      </c>
      <c r="B486" s="341" t="str">
        <f t="shared" si="17"/>
        <v xml:space="preserve">      0472415</v>
      </c>
      <c r="C486" s="345"/>
      <c r="D486" s="342"/>
      <c r="E486" s="343"/>
      <c r="F486" s="344"/>
      <c r="G486" s="342"/>
      <c r="H486" s="342"/>
      <c r="I486" s="345"/>
      <c r="J486" s="342"/>
      <c r="K486" s="346"/>
      <c r="L486" s="342"/>
      <c r="M486" s="342"/>
      <c r="N486" s="342"/>
      <c r="O486" s="347"/>
      <c r="P486" s="347">
        <f t="shared" si="18"/>
        <v>0</v>
      </c>
    </row>
    <row r="487" spans="1:16" ht="29.25" customHeight="1" x14ac:dyDescent="0.2">
      <c r="A487" s="340">
        <v>476</v>
      </c>
      <c r="B487" s="341" t="str">
        <f t="shared" si="17"/>
        <v xml:space="preserve">      0472415</v>
      </c>
      <c r="C487" s="345"/>
      <c r="D487" s="342"/>
      <c r="E487" s="343"/>
      <c r="F487" s="344"/>
      <c r="G487" s="342"/>
      <c r="H487" s="342"/>
      <c r="I487" s="345"/>
      <c r="J487" s="342"/>
      <c r="K487" s="346"/>
      <c r="L487" s="342"/>
      <c r="M487" s="342"/>
      <c r="N487" s="342"/>
      <c r="O487" s="347"/>
      <c r="P487" s="347">
        <f t="shared" si="18"/>
        <v>0</v>
      </c>
    </row>
    <row r="488" spans="1:16" ht="29.25" customHeight="1" x14ac:dyDescent="0.2">
      <c r="A488" s="340">
        <v>477</v>
      </c>
      <c r="B488" s="341" t="str">
        <f t="shared" si="17"/>
        <v xml:space="preserve">      0472415</v>
      </c>
      <c r="C488" s="345"/>
      <c r="D488" s="342"/>
      <c r="E488" s="343"/>
      <c r="F488" s="344"/>
      <c r="G488" s="342"/>
      <c r="H488" s="342"/>
      <c r="I488" s="345"/>
      <c r="J488" s="342"/>
      <c r="K488" s="346"/>
      <c r="L488" s="342"/>
      <c r="M488" s="342"/>
      <c r="N488" s="342"/>
      <c r="O488" s="347"/>
      <c r="P488" s="347">
        <f t="shared" si="18"/>
        <v>0</v>
      </c>
    </row>
    <row r="489" spans="1:16" ht="29.25" customHeight="1" x14ac:dyDescent="0.2">
      <c r="A489" s="340">
        <v>478</v>
      </c>
      <c r="B489" s="341" t="str">
        <f t="shared" si="17"/>
        <v xml:space="preserve">      0472415</v>
      </c>
      <c r="C489" s="345"/>
      <c r="D489" s="342"/>
      <c r="E489" s="343"/>
      <c r="F489" s="344"/>
      <c r="G489" s="342"/>
      <c r="H489" s="342"/>
      <c r="I489" s="345"/>
      <c r="J489" s="342"/>
      <c r="K489" s="346"/>
      <c r="L489" s="342"/>
      <c r="M489" s="342"/>
      <c r="N489" s="342"/>
      <c r="O489" s="347"/>
      <c r="P489" s="347">
        <f t="shared" si="18"/>
        <v>0</v>
      </c>
    </row>
    <row r="490" spans="1:16" ht="29.25" customHeight="1" x14ac:dyDescent="0.2">
      <c r="A490" s="340">
        <v>479</v>
      </c>
      <c r="B490" s="341" t="str">
        <f t="shared" si="17"/>
        <v xml:space="preserve">      0472415</v>
      </c>
      <c r="C490" s="345"/>
      <c r="D490" s="342"/>
      <c r="E490" s="343"/>
      <c r="F490" s="344"/>
      <c r="G490" s="342"/>
      <c r="H490" s="342"/>
      <c r="I490" s="345"/>
      <c r="J490" s="342"/>
      <c r="K490" s="346"/>
      <c r="L490" s="342"/>
      <c r="M490" s="342"/>
      <c r="N490" s="342"/>
      <c r="O490" s="347"/>
      <c r="P490" s="347">
        <f t="shared" si="18"/>
        <v>0</v>
      </c>
    </row>
    <row r="491" spans="1:16" ht="29.25" customHeight="1" x14ac:dyDescent="0.2">
      <c r="A491" s="340">
        <v>480</v>
      </c>
      <c r="B491" s="341" t="str">
        <f t="shared" si="17"/>
        <v xml:space="preserve">      0472415</v>
      </c>
      <c r="C491" s="345"/>
      <c r="D491" s="342"/>
      <c r="E491" s="343"/>
      <c r="F491" s="344"/>
      <c r="G491" s="342"/>
      <c r="H491" s="342"/>
      <c r="I491" s="345"/>
      <c r="J491" s="342"/>
      <c r="K491" s="346"/>
      <c r="L491" s="342"/>
      <c r="M491" s="342"/>
      <c r="N491" s="342"/>
      <c r="O491" s="347"/>
      <c r="P491" s="347">
        <f t="shared" si="18"/>
        <v>0</v>
      </c>
    </row>
    <row r="492" spans="1:16" ht="29.25" customHeight="1" x14ac:dyDescent="0.2">
      <c r="A492" s="340">
        <v>481</v>
      </c>
      <c r="B492" s="341" t="str">
        <f t="shared" si="17"/>
        <v xml:space="preserve">      0472415</v>
      </c>
      <c r="C492" s="345"/>
      <c r="D492" s="342"/>
      <c r="E492" s="343"/>
      <c r="F492" s="344"/>
      <c r="G492" s="342"/>
      <c r="H492" s="342"/>
      <c r="I492" s="345"/>
      <c r="J492" s="342"/>
      <c r="K492" s="346"/>
      <c r="L492" s="342"/>
      <c r="M492" s="342"/>
      <c r="N492" s="342"/>
      <c r="O492" s="347"/>
      <c r="P492" s="347">
        <f t="shared" si="18"/>
        <v>0</v>
      </c>
    </row>
    <row r="493" spans="1:16" ht="29.25" customHeight="1" x14ac:dyDescent="0.2">
      <c r="A493" s="340">
        <v>482</v>
      </c>
      <c r="B493" s="341" t="str">
        <f t="shared" si="17"/>
        <v xml:space="preserve">      0472415</v>
      </c>
      <c r="C493" s="345"/>
      <c r="D493" s="342"/>
      <c r="E493" s="343"/>
      <c r="F493" s="344"/>
      <c r="G493" s="342"/>
      <c r="H493" s="342"/>
      <c r="I493" s="345"/>
      <c r="J493" s="342"/>
      <c r="K493" s="346"/>
      <c r="L493" s="342"/>
      <c r="M493" s="342"/>
      <c r="N493" s="342"/>
      <c r="O493" s="347"/>
      <c r="P493" s="347">
        <f t="shared" si="18"/>
        <v>0</v>
      </c>
    </row>
    <row r="494" spans="1:16" ht="29.25" customHeight="1" x14ac:dyDescent="0.2">
      <c r="A494" s="340">
        <v>483</v>
      </c>
      <c r="B494" s="341" t="str">
        <f t="shared" si="17"/>
        <v xml:space="preserve">      0472415</v>
      </c>
      <c r="C494" s="345"/>
      <c r="D494" s="342"/>
      <c r="E494" s="343"/>
      <c r="F494" s="344"/>
      <c r="G494" s="342"/>
      <c r="H494" s="342"/>
      <c r="I494" s="345"/>
      <c r="J494" s="342"/>
      <c r="K494" s="346"/>
      <c r="L494" s="342"/>
      <c r="M494" s="342"/>
      <c r="N494" s="342"/>
      <c r="O494" s="347"/>
      <c r="P494" s="347">
        <f t="shared" si="18"/>
        <v>0</v>
      </c>
    </row>
    <row r="495" spans="1:16" ht="39.75" customHeight="1" x14ac:dyDescent="0.2">
      <c r="A495" s="340">
        <v>484</v>
      </c>
      <c r="B495" s="341" t="str">
        <f t="shared" si="17"/>
        <v xml:space="preserve">      0472415</v>
      </c>
      <c r="C495" s="345"/>
      <c r="D495" s="342"/>
      <c r="E495" s="343"/>
      <c r="F495" s="344"/>
      <c r="G495" s="342"/>
      <c r="H495" s="342"/>
      <c r="I495" s="345"/>
      <c r="J495" s="342"/>
      <c r="K495" s="346"/>
      <c r="L495" s="342"/>
      <c r="M495" s="342"/>
      <c r="N495" s="342"/>
      <c r="O495" s="347"/>
      <c r="P495" s="347">
        <f t="shared" si="18"/>
        <v>0</v>
      </c>
    </row>
    <row r="496" spans="1:16" ht="29.25" customHeight="1" x14ac:dyDescent="0.2">
      <c r="A496" s="340">
        <v>485</v>
      </c>
      <c r="B496" s="341" t="str">
        <f t="shared" si="17"/>
        <v xml:space="preserve">      0472415</v>
      </c>
      <c r="C496" s="345"/>
      <c r="D496" s="342"/>
      <c r="E496" s="343"/>
      <c r="F496" s="344"/>
      <c r="G496" s="342"/>
      <c r="H496" s="342"/>
      <c r="I496" s="345"/>
      <c r="J496" s="342"/>
      <c r="K496" s="346"/>
      <c r="L496" s="342"/>
      <c r="M496" s="342"/>
      <c r="N496" s="342"/>
      <c r="O496" s="347"/>
      <c r="P496" s="347">
        <f t="shared" si="18"/>
        <v>0</v>
      </c>
    </row>
    <row r="497" spans="1:16" ht="29.25" customHeight="1" x14ac:dyDescent="0.2">
      <c r="A497" s="340">
        <v>486</v>
      </c>
      <c r="B497" s="341" t="str">
        <f t="shared" si="17"/>
        <v xml:space="preserve">      0472415</v>
      </c>
      <c r="C497" s="345"/>
      <c r="D497" s="342"/>
      <c r="E497" s="343"/>
      <c r="F497" s="344"/>
      <c r="G497" s="342"/>
      <c r="H497" s="342"/>
      <c r="I497" s="345"/>
      <c r="J497" s="342"/>
      <c r="K497" s="346"/>
      <c r="L497" s="342"/>
      <c r="M497" s="342"/>
      <c r="N497" s="342"/>
      <c r="O497" s="347"/>
      <c r="P497" s="347">
        <f t="shared" si="18"/>
        <v>0</v>
      </c>
    </row>
    <row r="498" spans="1:16" ht="29.25" customHeight="1" x14ac:dyDescent="0.2">
      <c r="A498" s="340">
        <v>487</v>
      </c>
      <c r="B498" s="341" t="str">
        <f t="shared" si="17"/>
        <v xml:space="preserve">      0472415</v>
      </c>
      <c r="C498" s="345"/>
      <c r="D498" s="342"/>
      <c r="E498" s="343"/>
      <c r="F498" s="344"/>
      <c r="G498" s="342"/>
      <c r="H498" s="342"/>
      <c r="I498" s="345"/>
      <c r="J498" s="342"/>
      <c r="K498" s="346"/>
      <c r="L498" s="342"/>
      <c r="M498" s="342"/>
      <c r="N498" s="342"/>
      <c r="O498" s="347"/>
      <c r="P498" s="347">
        <f t="shared" si="18"/>
        <v>0</v>
      </c>
    </row>
    <row r="499" spans="1:16" ht="29.25" customHeight="1" x14ac:dyDescent="0.2">
      <c r="A499" s="340">
        <v>488</v>
      </c>
      <c r="B499" s="341" t="str">
        <f t="shared" si="17"/>
        <v xml:space="preserve">      0472415</v>
      </c>
      <c r="C499" s="345"/>
      <c r="D499" s="342"/>
      <c r="E499" s="343"/>
      <c r="F499" s="344"/>
      <c r="G499" s="342"/>
      <c r="H499" s="342"/>
      <c r="I499" s="345"/>
      <c r="J499" s="342"/>
      <c r="K499" s="346"/>
      <c r="L499" s="342"/>
      <c r="M499" s="342"/>
      <c r="N499" s="342"/>
      <c r="O499" s="347"/>
      <c r="P499" s="347">
        <f t="shared" si="18"/>
        <v>0</v>
      </c>
    </row>
    <row r="500" spans="1:16" ht="29.25" customHeight="1" x14ac:dyDescent="0.2">
      <c r="A500" s="340">
        <v>489</v>
      </c>
      <c r="B500" s="341" t="str">
        <f t="shared" si="17"/>
        <v xml:space="preserve">      0472415</v>
      </c>
      <c r="C500" s="345"/>
      <c r="D500" s="342"/>
      <c r="E500" s="343"/>
      <c r="F500" s="344"/>
      <c r="G500" s="342"/>
      <c r="H500" s="342"/>
      <c r="I500" s="345"/>
      <c r="J500" s="342"/>
      <c r="K500" s="346"/>
      <c r="L500" s="342"/>
      <c r="M500" s="342"/>
      <c r="N500" s="342"/>
      <c r="O500" s="347"/>
      <c r="P500" s="347">
        <f t="shared" si="18"/>
        <v>0</v>
      </c>
    </row>
    <row r="501" spans="1:16" ht="29.25" customHeight="1" x14ac:dyDescent="0.2">
      <c r="A501" s="340">
        <v>490</v>
      </c>
      <c r="B501" s="341" t="str">
        <f t="shared" si="17"/>
        <v xml:space="preserve">      0472415</v>
      </c>
      <c r="C501" s="345"/>
      <c r="D501" s="342"/>
      <c r="E501" s="343"/>
      <c r="F501" s="344"/>
      <c r="G501" s="342"/>
      <c r="H501" s="342"/>
      <c r="I501" s="345"/>
      <c r="J501" s="342"/>
      <c r="K501" s="346"/>
      <c r="L501" s="342"/>
      <c r="M501" s="342"/>
      <c r="N501" s="342"/>
      <c r="O501" s="347"/>
      <c r="P501" s="347">
        <f t="shared" si="18"/>
        <v>0</v>
      </c>
    </row>
    <row r="502" spans="1:16" ht="29.25" customHeight="1" x14ac:dyDescent="0.2">
      <c r="A502" s="340">
        <v>491</v>
      </c>
      <c r="B502" s="341" t="str">
        <f t="shared" si="17"/>
        <v xml:space="preserve">      0472415</v>
      </c>
      <c r="C502" s="345"/>
      <c r="D502" s="342"/>
      <c r="E502" s="343"/>
      <c r="F502" s="344"/>
      <c r="G502" s="342"/>
      <c r="H502" s="342"/>
      <c r="I502" s="345"/>
      <c r="J502" s="342"/>
      <c r="K502" s="346"/>
      <c r="L502" s="342"/>
      <c r="M502" s="342"/>
      <c r="N502" s="342"/>
      <c r="O502" s="347"/>
      <c r="P502" s="347">
        <f t="shared" si="18"/>
        <v>0</v>
      </c>
    </row>
    <row r="503" spans="1:16" ht="29.25" customHeight="1" x14ac:dyDescent="0.2">
      <c r="A503" s="340">
        <v>492</v>
      </c>
      <c r="B503" s="341" t="str">
        <f t="shared" si="17"/>
        <v xml:space="preserve">      0472415</v>
      </c>
      <c r="C503" s="345"/>
      <c r="D503" s="342"/>
      <c r="E503" s="343"/>
      <c r="F503" s="344"/>
      <c r="G503" s="342"/>
      <c r="H503" s="342"/>
      <c r="I503" s="345"/>
      <c r="J503" s="342"/>
      <c r="K503" s="346"/>
      <c r="L503" s="342"/>
      <c r="M503" s="342"/>
      <c r="N503" s="342"/>
      <c r="O503" s="347"/>
      <c r="P503" s="347">
        <f t="shared" si="18"/>
        <v>0</v>
      </c>
    </row>
    <row r="504" spans="1:16" ht="29.25" customHeight="1" x14ac:dyDescent="0.2">
      <c r="A504" s="340">
        <v>493</v>
      </c>
      <c r="B504" s="341" t="str">
        <f t="shared" si="17"/>
        <v xml:space="preserve">      0472415</v>
      </c>
      <c r="C504" s="345"/>
      <c r="D504" s="342"/>
      <c r="E504" s="343"/>
      <c r="F504" s="344"/>
      <c r="G504" s="342"/>
      <c r="H504" s="342"/>
      <c r="I504" s="345"/>
      <c r="J504" s="342"/>
      <c r="K504" s="346"/>
      <c r="L504" s="342"/>
      <c r="M504" s="342"/>
      <c r="N504" s="342"/>
      <c r="O504" s="347"/>
      <c r="P504" s="347">
        <f t="shared" si="18"/>
        <v>0</v>
      </c>
    </row>
    <row r="505" spans="1:16" ht="29.25" customHeight="1" x14ac:dyDescent="0.2">
      <c r="A505" s="340">
        <v>494</v>
      </c>
      <c r="B505" s="341" t="str">
        <f t="shared" si="17"/>
        <v xml:space="preserve">      0472415</v>
      </c>
      <c r="C505" s="345"/>
      <c r="D505" s="342"/>
      <c r="E505" s="343"/>
      <c r="F505" s="344"/>
      <c r="G505" s="342"/>
      <c r="H505" s="342"/>
      <c r="I505" s="345"/>
      <c r="J505" s="342"/>
      <c r="K505" s="346"/>
      <c r="L505" s="342"/>
      <c r="M505" s="342"/>
      <c r="N505" s="342"/>
      <c r="O505" s="347"/>
      <c r="P505" s="347">
        <f t="shared" si="18"/>
        <v>0</v>
      </c>
    </row>
    <row r="506" spans="1:16" ht="29.25" customHeight="1" x14ac:dyDescent="0.2">
      <c r="A506" s="340">
        <v>495</v>
      </c>
      <c r="B506" s="341" t="str">
        <f t="shared" si="17"/>
        <v xml:space="preserve">      0472415</v>
      </c>
      <c r="C506" s="345"/>
      <c r="D506" s="342"/>
      <c r="E506" s="343"/>
      <c r="F506" s="344"/>
      <c r="G506" s="342"/>
      <c r="H506" s="342"/>
      <c r="I506" s="345"/>
      <c r="J506" s="342"/>
      <c r="K506" s="346"/>
      <c r="L506" s="342"/>
      <c r="M506" s="342"/>
      <c r="N506" s="342"/>
      <c r="O506" s="347"/>
      <c r="P506" s="347">
        <f t="shared" si="18"/>
        <v>0</v>
      </c>
    </row>
    <row r="507" spans="1:16" ht="29.25" customHeight="1" x14ac:dyDescent="0.2">
      <c r="A507" s="340">
        <v>496</v>
      </c>
      <c r="B507" s="341" t="str">
        <f t="shared" si="17"/>
        <v xml:space="preserve">      0472415</v>
      </c>
      <c r="C507" s="345"/>
      <c r="D507" s="342"/>
      <c r="E507" s="343"/>
      <c r="F507" s="344"/>
      <c r="G507" s="342"/>
      <c r="H507" s="342"/>
      <c r="I507" s="345"/>
      <c r="J507" s="342"/>
      <c r="K507" s="346"/>
      <c r="L507" s="342"/>
      <c r="M507" s="342"/>
      <c r="N507" s="342"/>
      <c r="O507" s="347"/>
      <c r="P507" s="347">
        <f t="shared" si="18"/>
        <v>0</v>
      </c>
    </row>
    <row r="508" spans="1:16" ht="29.25" customHeight="1" x14ac:dyDescent="0.2">
      <c r="A508" s="340">
        <v>497</v>
      </c>
      <c r="B508" s="341" t="str">
        <f t="shared" si="17"/>
        <v xml:space="preserve">      0472415</v>
      </c>
      <c r="C508" s="345"/>
      <c r="D508" s="342"/>
      <c r="E508" s="343"/>
      <c r="F508" s="344"/>
      <c r="G508" s="342"/>
      <c r="H508" s="342"/>
      <c r="I508" s="345"/>
      <c r="J508" s="342"/>
      <c r="K508" s="346"/>
      <c r="L508" s="342"/>
      <c r="M508" s="342"/>
      <c r="N508" s="342"/>
      <c r="O508" s="347"/>
      <c r="P508" s="347">
        <f t="shared" si="18"/>
        <v>0</v>
      </c>
    </row>
    <row r="509" spans="1:16" ht="29.25" customHeight="1" x14ac:dyDescent="0.2">
      <c r="A509" s="340">
        <v>498</v>
      </c>
      <c r="B509" s="341" t="str">
        <f t="shared" si="17"/>
        <v xml:space="preserve">      0472415</v>
      </c>
      <c r="C509" s="345"/>
      <c r="D509" s="342"/>
      <c r="E509" s="343"/>
      <c r="F509" s="344"/>
      <c r="G509" s="342"/>
      <c r="H509" s="342"/>
      <c r="I509" s="345"/>
      <c r="J509" s="342"/>
      <c r="K509" s="346"/>
      <c r="L509" s="342"/>
      <c r="M509" s="342"/>
      <c r="N509" s="342"/>
      <c r="O509" s="347"/>
      <c r="P509" s="347">
        <f t="shared" si="18"/>
        <v>0</v>
      </c>
    </row>
    <row r="510" spans="1:16" ht="29.25" customHeight="1" x14ac:dyDescent="0.2">
      <c r="A510" s="340">
        <v>499</v>
      </c>
      <c r="B510" s="341" t="str">
        <f t="shared" si="17"/>
        <v xml:space="preserve">      0472415</v>
      </c>
      <c r="C510" s="345"/>
      <c r="D510" s="342"/>
      <c r="E510" s="343"/>
      <c r="F510" s="344"/>
      <c r="G510" s="342"/>
      <c r="H510" s="342"/>
      <c r="I510" s="345"/>
      <c r="J510" s="342"/>
      <c r="K510" s="346"/>
      <c r="L510" s="342"/>
      <c r="M510" s="342"/>
      <c r="N510" s="342"/>
      <c r="O510" s="347"/>
      <c r="P510" s="347">
        <f t="shared" si="18"/>
        <v>0</v>
      </c>
    </row>
    <row r="511" spans="1:16" ht="29.25" customHeight="1" x14ac:dyDescent="0.2">
      <c r="A511" s="340">
        <v>500</v>
      </c>
      <c r="B511" s="341" t="str">
        <f t="shared" si="17"/>
        <v xml:space="preserve">      0472415</v>
      </c>
      <c r="C511" s="345"/>
      <c r="D511" s="342"/>
      <c r="E511" s="343"/>
      <c r="F511" s="344"/>
      <c r="G511" s="342"/>
      <c r="H511" s="342"/>
      <c r="I511" s="345"/>
      <c r="J511" s="342"/>
      <c r="K511" s="346"/>
      <c r="L511" s="342"/>
      <c r="M511" s="342"/>
      <c r="N511" s="342"/>
      <c r="O511" s="347"/>
      <c r="P511" s="347">
        <f t="shared" si="18"/>
        <v>0</v>
      </c>
    </row>
    <row r="512" spans="1:16" ht="29.25" customHeight="1" x14ac:dyDescent="0.2">
      <c r="A512" s="340">
        <v>501</v>
      </c>
      <c r="B512" s="341" t="str">
        <f t="shared" si="17"/>
        <v xml:space="preserve">      0472415</v>
      </c>
      <c r="C512" s="345"/>
      <c r="D512" s="342"/>
      <c r="E512" s="343"/>
      <c r="F512" s="344"/>
      <c r="G512" s="342"/>
      <c r="H512" s="342"/>
      <c r="I512" s="345"/>
      <c r="J512" s="342"/>
      <c r="K512" s="346"/>
      <c r="L512" s="342"/>
      <c r="M512" s="342"/>
      <c r="N512" s="342"/>
      <c r="O512" s="347"/>
      <c r="P512" s="347">
        <f t="shared" si="18"/>
        <v>0</v>
      </c>
    </row>
    <row r="513" spans="1:16" ht="29.25" customHeight="1" x14ac:dyDescent="0.2">
      <c r="A513" s="340">
        <v>502</v>
      </c>
      <c r="B513" s="341" t="str">
        <f t="shared" si="17"/>
        <v xml:space="preserve">      0472415</v>
      </c>
      <c r="C513" s="345"/>
      <c r="D513" s="342"/>
      <c r="E513" s="343"/>
      <c r="F513" s="344"/>
      <c r="G513" s="342"/>
      <c r="H513" s="342"/>
      <c r="I513" s="345"/>
      <c r="J513" s="342"/>
      <c r="K513" s="346"/>
      <c r="L513" s="342"/>
      <c r="M513" s="342"/>
      <c r="N513" s="342"/>
      <c r="O513" s="347"/>
      <c r="P513" s="347">
        <f t="shared" si="18"/>
        <v>0</v>
      </c>
    </row>
    <row r="514" spans="1:16" ht="29.25" customHeight="1" x14ac:dyDescent="0.2">
      <c r="A514" s="340">
        <v>503</v>
      </c>
      <c r="B514" s="341" t="str">
        <f t="shared" si="17"/>
        <v xml:space="preserve">      0472415</v>
      </c>
      <c r="C514" s="345"/>
      <c r="D514" s="342"/>
      <c r="E514" s="343"/>
      <c r="F514" s="344"/>
      <c r="G514" s="342"/>
      <c r="H514" s="342"/>
      <c r="I514" s="345"/>
      <c r="J514" s="342"/>
      <c r="K514" s="346"/>
      <c r="L514" s="342"/>
      <c r="M514" s="342"/>
      <c r="N514" s="342"/>
      <c r="O514" s="347"/>
      <c r="P514" s="347">
        <f t="shared" si="18"/>
        <v>0</v>
      </c>
    </row>
    <row r="515" spans="1:16" ht="29.25" customHeight="1" x14ac:dyDescent="0.2">
      <c r="A515" s="340">
        <v>504</v>
      </c>
      <c r="B515" s="341" t="str">
        <f t="shared" si="17"/>
        <v xml:space="preserve">      0472415</v>
      </c>
      <c r="C515" s="345"/>
      <c r="D515" s="342"/>
      <c r="E515" s="343"/>
      <c r="F515" s="344"/>
      <c r="G515" s="342"/>
      <c r="H515" s="342"/>
      <c r="I515" s="345"/>
      <c r="J515" s="342"/>
      <c r="K515" s="346"/>
      <c r="L515" s="342"/>
      <c r="M515" s="342"/>
      <c r="N515" s="342"/>
      <c r="O515" s="347"/>
      <c r="P515" s="347">
        <f t="shared" si="18"/>
        <v>0</v>
      </c>
    </row>
    <row r="516" spans="1:16" ht="39.75" customHeight="1" x14ac:dyDescent="0.2">
      <c r="A516" s="340">
        <v>505</v>
      </c>
      <c r="B516" s="341" t="str">
        <f t="shared" si="17"/>
        <v xml:space="preserve">      0472415</v>
      </c>
      <c r="C516" s="345"/>
      <c r="D516" s="342"/>
      <c r="E516" s="343"/>
      <c r="F516" s="344"/>
      <c r="G516" s="342"/>
      <c r="H516" s="342"/>
      <c r="I516" s="345"/>
      <c r="J516" s="342"/>
      <c r="K516" s="346"/>
      <c r="L516" s="342"/>
      <c r="M516" s="342"/>
      <c r="N516" s="342"/>
      <c r="O516" s="347"/>
      <c r="P516" s="347">
        <f t="shared" si="18"/>
        <v>0</v>
      </c>
    </row>
    <row r="517" spans="1:16" ht="29.25" customHeight="1" x14ac:dyDescent="0.2">
      <c r="A517" s="340">
        <v>506</v>
      </c>
      <c r="B517" s="341" t="str">
        <f t="shared" si="17"/>
        <v xml:space="preserve">      0472415</v>
      </c>
      <c r="C517" s="345"/>
      <c r="D517" s="342"/>
      <c r="E517" s="343"/>
      <c r="F517" s="344"/>
      <c r="G517" s="342"/>
      <c r="H517" s="342"/>
      <c r="I517" s="345"/>
      <c r="J517" s="342"/>
      <c r="K517" s="346"/>
      <c r="L517" s="342"/>
      <c r="M517" s="342"/>
      <c r="N517" s="342"/>
      <c r="O517" s="347"/>
      <c r="P517" s="347">
        <f t="shared" si="18"/>
        <v>0</v>
      </c>
    </row>
    <row r="518" spans="1:16" ht="29.25" customHeight="1" x14ac:dyDescent="0.2">
      <c r="A518" s="340">
        <v>507</v>
      </c>
      <c r="B518" s="341" t="str">
        <f t="shared" si="17"/>
        <v xml:space="preserve">      0472415</v>
      </c>
      <c r="C518" s="345"/>
      <c r="D518" s="342"/>
      <c r="E518" s="343"/>
      <c r="F518" s="344"/>
      <c r="G518" s="342"/>
      <c r="H518" s="342"/>
      <c r="I518" s="345"/>
      <c r="J518" s="342"/>
      <c r="K518" s="346"/>
      <c r="L518" s="342"/>
      <c r="M518" s="342"/>
      <c r="N518" s="342"/>
      <c r="O518" s="347"/>
      <c r="P518" s="347">
        <f t="shared" si="18"/>
        <v>0</v>
      </c>
    </row>
    <row r="519" spans="1:16" ht="29.25" customHeight="1" x14ac:dyDescent="0.2">
      <c r="A519" s="340">
        <v>508</v>
      </c>
      <c r="B519" s="341" t="str">
        <f t="shared" si="17"/>
        <v xml:space="preserve">      0472415</v>
      </c>
      <c r="C519" s="345"/>
      <c r="D519" s="342"/>
      <c r="E519" s="343"/>
      <c r="F519" s="344"/>
      <c r="G519" s="342"/>
      <c r="H519" s="342"/>
      <c r="I519" s="345"/>
      <c r="J519" s="342"/>
      <c r="K519" s="346"/>
      <c r="L519" s="342"/>
      <c r="M519" s="342"/>
      <c r="N519" s="342"/>
      <c r="O519" s="347"/>
      <c r="P519" s="347">
        <f t="shared" si="18"/>
        <v>0</v>
      </c>
    </row>
    <row r="520" spans="1:16" ht="29.25" customHeight="1" x14ac:dyDescent="0.2">
      <c r="A520" s="340">
        <v>509</v>
      </c>
      <c r="B520" s="341" t="str">
        <f t="shared" si="17"/>
        <v xml:space="preserve">      0472415</v>
      </c>
      <c r="C520" s="345"/>
      <c r="D520" s="342"/>
      <c r="E520" s="343"/>
      <c r="F520" s="344"/>
      <c r="G520" s="342"/>
      <c r="H520" s="342"/>
      <c r="I520" s="345"/>
      <c r="J520" s="342"/>
      <c r="K520" s="346"/>
      <c r="L520" s="342"/>
      <c r="M520" s="342"/>
      <c r="N520" s="342"/>
      <c r="O520" s="347"/>
      <c r="P520" s="347">
        <f t="shared" si="18"/>
        <v>0</v>
      </c>
    </row>
    <row r="521" spans="1:16" ht="29.25" customHeight="1" x14ac:dyDescent="0.2">
      <c r="A521" s="340">
        <v>510</v>
      </c>
      <c r="B521" s="341" t="str">
        <f t="shared" si="17"/>
        <v xml:space="preserve">      0472415</v>
      </c>
      <c r="C521" s="345"/>
      <c r="D521" s="342"/>
      <c r="E521" s="343"/>
      <c r="F521" s="344"/>
      <c r="G521" s="342"/>
      <c r="H521" s="342"/>
      <c r="I521" s="345"/>
      <c r="J521" s="342"/>
      <c r="K521" s="346"/>
      <c r="L521" s="342"/>
      <c r="M521" s="342"/>
      <c r="N521" s="342"/>
      <c r="O521" s="347"/>
      <c r="P521" s="347">
        <f t="shared" si="18"/>
        <v>0</v>
      </c>
    </row>
    <row r="522" spans="1:16" ht="29.25" customHeight="1" x14ac:dyDescent="0.2">
      <c r="A522" s="340">
        <v>511</v>
      </c>
      <c r="B522" s="341" t="str">
        <f t="shared" si="17"/>
        <v xml:space="preserve">      0472415</v>
      </c>
      <c r="C522" s="345"/>
      <c r="D522" s="342"/>
      <c r="E522" s="343"/>
      <c r="F522" s="344"/>
      <c r="G522" s="342"/>
      <c r="H522" s="342"/>
      <c r="I522" s="345"/>
      <c r="J522" s="342"/>
      <c r="K522" s="346"/>
      <c r="L522" s="342"/>
      <c r="M522" s="342"/>
      <c r="N522" s="342"/>
      <c r="O522" s="347"/>
      <c r="P522" s="347">
        <f t="shared" si="18"/>
        <v>0</v>
      </c>
    </row>
    <row r="523" spans="1:16" ht="29.25" customHeight="1" x14ac:dyDescent="0.2">
      <c r="A523" s="340">
        <v>512</v>
      </c>
      <c r="B523" s="341" t="str">
        <f t="shared" si="17"/>
        <v xml:space="preserve">      0472415</v>
      </c>
      <c r="C523" s="345"/>
      <c r="D523" s="342"/>
      <c r="E523" s="343"/>
      <c r="F523" s="344"/>
      <c r="G523" s="342"/>
      <c r="H523" s="342"/>
      <c r="I523" s="345"/>
      <c r="J523" s="342"/>
      <c r="K523" s="346"/>
      <c r="L523" s="342"/>
      <c r="M523" s="342"/>
      <c r="N523" s="342"/>
      <c r="O523" s="347"/>
      <c r="P523" s="347">
        <f t="shared" si="18"/>
        <v>0</v>
      </c>
    </row>
    <row r="524" spans="1:16" ht="29.25" customHeight="1" x14ac:dyDescent="0.2">
      <c r="A524" s="340">
        <v>513</v>
      </c>
      <c r="B524" s="341" t="str">
        <f t="shared" si="17"/>
        <v xml:space="preserve">      0472415</v>
      </c>
      <c r="C524" s="345"/>
      <c r="D524" s="342"/>
      <c r="E524" s="343"/>
      <c r="F524" s="344"/>
      <c r="G524" s="342"/>
      <c r="H524" s="342"/>
      <c r="I524" s="345"/>
      <c r="J524" s="342"/>
      <c r="K524" s="346"/>
      <c r="L524" s="342"/>
      <c r="M524" s="342"/>
      <c r="N524" s="342"/>
      <c r="O524" s="347"/>
      <c r="P524" s="347">
        <f t="shared" si="18"/>
        <v>0</v>
      </c>
    </row>
    <row r="525" spans="1:16" ht="29.25" customHeight="1" x14ac:dyDescent="0.2">
      <c r="A525" s="340">
        <v>514</v>
      </c>
      <c r="B525" s="341" t="str">
        <f t="shared" si="17"/>
        <v xml:space="preserve">      0472415</v>
      </c>
      <c r="C525" s="345"/>
      <c r="D525" s="342"/>
      <c r="E525" s="343"/>
      <c r="F525" s="344"/>
      <c r="G525" s="342"/>
      <c r="H525" s="342"/>
      <c r="I525" s="345"/>
      <c r="J525" s="342"/>
      <c r="K525" s="346"/>
      <c r="L525" s="342"/>
      <c r="M525" s="342"/>
      <c r="N525" s="342"/>
      <c r="O525" s="347"/>
      <c r="P525" s="347">
        <f t="shared" si="18"/>
        <v>0</v>
      </c>
    </row>
    <row r="526" spans="1:16" ht="29.25" customHeight="1" x14ac:dyDescent="0.2">
      <c r="A526" s="340">
        <v>515</v>
      </c>
      <c r="B526" s="341" t="str">
        <f t="shared" ref="B526:B589" si="19">CONCATENATE(MID(D526,4,11)," ",MID(E526,1,2)," ",MID(F526,1,5)," ",L526," ",M526," ",J526," ",$P$9)</f>
        <v xml:space="preserve">      0472415</v>
      </c>
      <c r="C526" s="345"/>
      <c r="D526" s="342"/>
      <c r="E526" s="343"/>
      <c r="F526" s="344"/>
      <c r="G526" s="342"/>
      <c r="H526" s="342"/>
      <c r="I526" s="345"/>
      <c r="J526" s="342"/>
      <c r="K526" s="346"/>
      <c r="L526" s="342"/>
      <c r="M526" s="342"/>
      <c r="N526" s="342"/>
      <c r="O526" s="347"/>
      <c r="P526" s="347">
        <f t="shared" ref="P526:P589" si="20">N526*O526</f>
        <v>0</v>
      </c>
    </row>
    <row r="527" spans="1:16" ht="29.25" customHeight="1" x14ac:dyDescent="0.2">
      <c r="A527" s="340">
        <v>516</v>
      </c>
      <c r="B527" s="341" t="str">
        <f t="shared" si="19"/>
        <v xml:space="preserve">      0472415</v>
      </c>
      <c r="C527" s="345"/>
      <c r="D527" s="342"/>
      <c r="E527" s="343"/>
      <c r="F527" s="344"/>
      <c r="G527" s="342"/>
      <c r="H527" s="342"/>
      <c r="I527" s="345"/>
      <c r="J527" s="342"/>
      <c r="K527" s="346"/>
      <c r="L527" s="342"/>
      <c r="M527" s="342"/>
      <c r="N527" s="342"/>
      <c r="O527" s="347"/>
      <c r="P527" s="347">
        <f t="shared" si="20"/>
        <v>0</v>
      </c>
    </row>
    <row r="528" spans="1:16" ht="29.25" customHeight="1" x14ac:dyDescent="0.2">
      <c r="A528" s="340">
        <v>517</v>
      </c>
      <c r="B528" s="341" t="str">
        <f t="shared" si="19"/>
        <v xml:space="preserve">      0472415</v>
      </c>
      <c r="C528" s="345"/>
      <c r="D528" s="342"/>
      <c r="E528" s="343"/>
      <c r="F528" s="344"/>
      <c r="G528" s="342"/>
      <c r="H528" s="342"/>
      <c r="I528" s="345"/>
      <c r="J528" s="342"/>
      <c r="K528" s="346"/>
      <c r="L528" s="342"/>
      <c r="M528" s="342"/>
      <c r="N528" s="342"/>
      <c r="O528" s="347"/>
      <c r="P528" s="347">
        <f t="shared" si="20"/>
        <v>0</v>
      </c>
    </row>
    <row r="529" spans="1:16" ht="29.25" customHeight="1" x14ac:dyDescent="0.2">
      <c r="A529" s="340">
        <v>518</v>
      </c>
      <c r="B529" s="341" t="str">
        <f t="shared" si="19"/>
        <v xml:space="preserve">      0472415</v>
      </c>
      <c r="C529" s="345"/>
      <c r="D529" s="342"/>
      <c r="E529" s="343"/>
      <c r="F529" s="344"/>
      <c r="G529" s="342"/>
      <c r="H529" s="342"/>
      <c r="I529" s="345"/>
      <c r="J529" s="342"/>
      <c r="K529" s="346"/>
      <c r="L529" s="342"/>
      <c r="M529" s="342"/>
      <c r="N529" s="342"/>
      <c r="O529" s="347"/>
      <c r="P529" s="347">
        <f t="shared" si="20"/>
        <v>0</v>
      </c>
    </row>
    <row r="530" spans="1:16" ht="29.25" customHeight="1" x14ac:dyDescent="0.2">
      <c r="A530" s="340">
        <v>519</v>
      </c>
      <c r="B530" s="341" t="str">
        <f t="shared" si="19"/>
        <v xml:space="preserve">      0472415</v>
      </c>
      <c r="C530" s="345"/>
      <c r="D530" s="342"/>
      <c r="E530" s="343"/>
      <c r="F530" s="344"/>
      <c r="G530" s="342"/>
      <c r="H530" s="342"/>
      <c r="I530" s="345"/>
      <c r="J530" s="342"/>
      <c r="K530" s="346"/>
      <c r="L530" s="342"/>
      <c r="M530" s="342"/>
      <c r="N530" s="342"/>
      <c r="O530" s="347"/>
      <c r="P530" s="347">
        <f t="shared" si="20"/>
        <v>0</v>
      </c>
    </row>
    <row r="531" spans="1:16" ht="29.25" customHeight="1" x14ac:dyDescent="0.2">
      <c r="A531" s="340">
        <v>520</v>
      </c>
      <c r="B531" s="341" t="str">
        <f t="shared" si="19"/>
        <v xml:space="preserve">      0472415</v>
      </c>
      <c r="C531" s="345"/>
      <c r="D531" s="342"/>
      <c r="E531" s="343"/>
      <c r="F531" s="344"/>
      <c r="G531" s="342"/>
      <c r="H531" s="342"/>
      <c r="I531" s="345"/>
      <c r="J531" s="342"/>
      <c r="K531" s="346"/>
      <c r="L531" s="342"/>
      <c r="M531" s="342"/>
      <c r="N531" s="342"/>
      <c r="O531" s="347"/>
      <c r="P531" s="347">
        <f t="shared" si="20"/>
        <v>0</v>
      </c>
    </row>
    <row r="532" spans="1:16" ht="29.25" customHeight="1" x14ac:dyDescent="0.2">
      <c r="A532" s="340">
        <v>521</v>
      </c>
      <c r="B532" s="341" t="str">
        <f t="shared" si="19"/>
        <v xml:space="preserve">      0472415</v>
      </c>
      <c r="C532" s="345"/>
      <c r="D532" s="342"/>
      <c r="E532" s="343"/>
      <c r="F532" s="344"/>
      <c r="G532" s="342"/>
      <c r="H532" s="342"/>
      <c r="I532" s="345"/>
      <c r="J532" s="342"/>
      <c r="K532" s="346"/>
      <c r="L532" s="342"/>
      <c r="M532" s="342"/>
      <c r="N532" s="342"/>
      <c r="O532" s="347"/>
      <c r="P532" s="347">
        <f t="shared" si="20"/>
        <v>0</v>
      </c>
    </row>
    <row r="533" spans="1:16" ht="29.25" customHeight="1" x14ac:dyDescent="0.2">
      <c r="A533" s="340">
        <v>522</v>
      </c>
      <c r="B533" s="341" t="str">
        <f t="shared" si="19"/>
        <v xml:space="preserve">      0472415</v>
      </c>
      <c r="C533" s="345"/>
      <c r="D533" s="342"/>
      <c r="E533" s="343"/>
      <c r="F533" s="344"/>
      <c r="G533" s="342"/>
      <c r="H533" s="342"/>
      <c r="I533" s="345"/>
      <c r="J533" s="342"/>
      <c r="K533" s="346"/>
      <c r="L533" s="342"/>
      <c r="M533" s="342"/>
      <c r="N533" s="342"/>
      <c r="O533" s="347"/>
      <c r="P533" s="347">
        <f t="shared" si="20"/>
        <v>0</v>
      </c>
    </row>
    <row r="534" spans="1:16" ht="29.25" customHeight="1" x14ac:dyDescent="0.2">
      <c r="A534" s="340">
        <v>523</v>
      </c>
      <c r="B534" s="341" t="str">
        <f t="shared" si="19"/>
        <v xml:space="preserve">      0472415</v>
      </c>
      <c r="C534" s="345"/>
      <c r="D534" s="342"/>
      <c r="E534" s="343"/>
      <c r="F534" s="344"/>
      <c r="G534" s="342"/>
      <c r="H534" s="342"/>
      <c r="I534" s="345"/>
      <c r="J534" s="342"/>
      <c r="K534" s="346"/>
      <c r="L534" s="342"/>
      <c r="M534" s="342"/>
      <c r="N534" s="342"/>
      <c r="O534" s="347"/>
      <c r="P534" s="347">
        <f t="shared" si="20"/>
        <v>0</v>
      </c>
    </row>
    <row r="535" spans="1:16" ht="29.25" customHeight="1" x14ac:dyDescent="0.2">
      <c r="A535" s="340">
        <v>524</v>
      </c>
      <c r="B535" s="341" t="str">
        <f t="shared" si="19"/>
        <v xml:space="preserve">      0472415</v>
      </c>
      <c r="C535" s="345"/>
      <c r="D535" s="342"/>
      <c r="E535" s="343"/>
      <c r="F535" s="344"/>
      <c r="G535" s="342"/>
      <c r="H535" s="342"/>
      <c r="I535" s="345"/>
      <c r="J535" s="342"/>
      <c r="K535" s="346"/>
      <c r="L535" s="342"/>
      <c r="M535" s="342"/>
      <c r="N535" s="342"/>
      <c r="O535" s="347"/>
      <c r="P535" s="347">
        <f t="shared" si="20"/>
        <v>0</v>
      </c>
    </row>
    <row r="536" spans="1:16" ht="29.25" customHeight="1" x14ac:dyDescent="0.2">
      <c r="A536" s="340">
        <v>525</v>
      </c>
      <c r="B536" s="341" t="str">
        <f t="shared" si="19"/>
        <v xml:space="preserve">      0472415</v>
      </c>
      <c r="C536" s="345"/>
      <c r="D536" s="342"/>
      <c r="E536" s="343"/>
      <c r="F536" s="344"/>
      <c r="G536" s="342"/>
      <c r="H536" s="342"/>
      <c r="I536" s="345"/>
      <c r="J536" s="342"/>
      <c r="K536" s="346"/>
      <c r="L536" s="342"/>
      <c r="M536" s="342"/>
      <c r="N536" s="342"/>
      <c r="O536" s="347"/>
      <c r="P536" s="347">
        <f t="shared" si="20"/>
        <v>0</v>
      </c>
    </row>
    <row r="537" spans="1:16" ht="39.75" customHeight="1" x14ac:dyDescent="0.2">
      <c r="A537" s="340">
        <v>526</v>
      </c>
      <c r="B537" s="341" t="str">
        <f t="shared" si="19"/>
        <v xml:space="preserve">      0472415</v>
      </c>
      <c r="C537" s="345"/>
      <c r="D537" s="342"/>
      <c r="E537" s="343"/>
      <c r="F537" s="344"/>
      <c r="G537" s="342"/>
      <c r="H537" s="342"/>
      <c r="I537" s="345"/>
      <c r="J537" s="342"/>
      <c r="K537" s="346"/>
      <c r="L537" s="342"/>
      <c r="M537" s="342"/>
      <c r="N537" s="342"/>
      <c r="O537" s="347"/>
      <c r="P537" s="347">
        <f t="shared" si="20"/>
        <v>0</v>
      </c>
    </row>
    <row r="538" spans="1:16" ht="29.25" customHeight="1" x14ac:dyDescent="0.2">
      <c r="A538" s="340">
        <v>527</v>
      </c>
      <c r="B538" s="341" t="str">
        <f t="shared" si="19"/>
        <v xml:space="preserve">      0472415</v>
      </c>
      <c r="C538" s="345"/>
      <c r="D538" s="342"/>
      <c r="E538" s="343"/>
      <c r="F538" s="344"/>
      <c r="G538" s="342"/>
      <c r="H538" s="342"/>
      <c r="I538" s="345"/>
      <c r="J538" s="342"/>
      <c r="K538" s="346"/>
      <c r="L538" s="342"/>
      <c r="M538" s="342"/>
      <c r="N538" s="342"/>
      <c r="O538" s="347"/>
      <c r="P538" s="347">
        <f t="shared" si="20"/>
        <v>0</v>
      </c>
    </row>
    <row r="539" spans="1:16" ht="29.25" customHeight="1" x14ac:dyDescent="0.2">
      <c r="A539" s="340">
        <v>528</v>
      </c>
      <c r="B539" s="341" t="str">
        <f t="shared" si="19"/>
        <v xml:space="preserve">      0472415</v>
      </c>
      <c r="C539" s="345"/>
      <c r="D539" s="342"/>
      <c r="E539" s="343"/>
      <c r="F539" s="344"/>
      <c r="G539" s="342"/>
      <c r="H539" s="342"/>
      <c r="I539" s="345"/>
      <c r="J539" s="342"/>
      <c r="K539" s="346"/>
      <c r="L539" s="342"/>
      <c r="M539" s="342"/>
      <c r="N539" s="342"/>
      <c r="O539" s="347"/>
      <c r="P539" s="347">
        <f t="shared" si="20"/>
        <v>0</v>
      </c>
    </row>
    <row r="540" spans="1:16" ht="29.25" customHeight="1" x14ac:dyDescent="0.2">
      <c r="A540" s="340">
        <v>529</v>
      </c>
      <c r="B540" s="341" t="str">
        <f t="shared" si="19"/>
        <v xml:space="preserve">      0472415</v>
      </c>
      <c r="C540" s="345"/>
      <c r="D540" s="342"/>
      <c r="E540" s="343"/>
      <c r="F540" s="344"/>
      <c r="G540" s="342"/>
      <c r="H540" s="342"/>
      <c r="I540" s="345"/>
      <c r="J540" s="342"/>
      <c r="K540" s="346"/>
      <c r="L540" s="342"/>
      <c r="M540" s="342"/>
      <c r="N540" s="342"/>
      <c r="O540" s="347"/>
      <c r="P540" s="347">
        <f t="shared" si="20"/>
        <v>0</v>
      </c>
    </row>
    <row r="541" spans="1:16" ht="29.25" customHeight="1" x14ac:dyDescent="0.2">
      <c r="A541" s="340">
        <v>530</v>
      </c>
      <c r="B541" s="341" t="str">
        <f t="shared" si="19"/>
        <v xml:space="preserve">      0472415</v>
      </c>
      <c r="C541" s="345"/>
      <c r="D541" s="342"/>
      <c r="E541" s="343"/>
      <c r="F541" s="344"/>
      <c r="G541" s="342"/>
      <c r="H541" s="342"/>
      <c r="I541" s="345"/>
      <c r="J541" s="342"/>
      <c r="K541" s="346"/>
      <c r="L541" s="342"/>
      <c r="M541" s="342"/>
      <c r="N541" s="342"/>
      <c r="O541" s="347"/>
      <c r="P541" s="347">
        <f t="shared" si="20"/>
        <v>0</v>
      </c>
    </row>
    <row r="542" spans="1:16" ht="29.25" customHeight="1" x14ac:dyDescent="0.2">
      <c r="A542" s="340">
        <v>531</v>
      </c>
      <c r="B542" s="341" t="str">
        <f t="shared" si="19"/>
        <v xml:space="preserve">      0472415</v>
      </c>
      <c r="C542" s="345"/>
      <c r="D542" s="342"/>
      <c r="E542" s="343"/>
      <c r="F542" s="344"/>
      <c r="G542" s="342"/>
      <c r="H542" s="342"/>
      <c r="I542" s="345"/>
      <c r="J542" s="342"/>
      <c r="K542" s="346"/>
      <c r="L542" s="342"/>
      <c r="M542" s="342"/>
      <c r="N542" s="342"/>
      <c r="O542" s="347"/>
      <c r="P542" s="347">
        <f t="shared" si="20"/>
        <v>0</v>
      </c>
    </row>
    <row r="543" spans="1:16" ht="29.25" customHeight="1" x14ac:dyDescent="0.2">
      <c r="A543" s="340">
        <v>532</v>
      </c>
      <c r="B543" s="341" t="str">
        <f t="shared" si="19"/>
        <v xml:space="preserve">      0472415</v>
      </c>
      <c r="C543" s="345"/>
      <c r="D543" s="342"/>
      <c r="E543" s="343"/>
      <c r="F543" s="344"/>
      <c r="G543" s="342"/>
      <c r="H543" s="342"/>
      <c r="I543" s="345"/>
      <c r="J543" s="342"/>
      <c r="K543" s="346"/>
      <c r="L543" s="342"/>
      <c r="M543" s="342"/>
      <c r="N543" s="342"/>
      <c r="O543" s="347"/>
      <c r="P543" s="347">
        <f t="shared" si="20"/>
        <v>0</v>
      </c>
    </row>
    <row r="544" spans="1:16" ht="29.25" customHeight="1" x14ac:dyDescent="0.2">
      <c r="A544" s="340">
        <v>533</v>
      </c>
      <c r="B544" s="341" t="str">
        <f t="shared" si="19"/>
        <v xml:space="preserve">      0472415</v>
      </c>
      <c r="C544" s="345"/>
      <c r="D544" s="342"/>
      <c r="E544" s="343"/>
      <c r="F544" s="344"/>
      <c r="G544" s="342"/>
      <c r="H544" s="342"/>
      <c r="I544" s="345"/>
      <c r="J544" s="342"/>
      <c r="K544" s="346"/>
      <c r="L544" s="342"/>
      <c r="M544" s="342"/>
      <c r="N544" s="342"/>
      <c r="O544" s="347"/>
      <c r="P544" s="347">
        <f t="shared" si="20"/>
        <v>0</v>
      </c>
    </row>
    <row r="545" spans="1:16" ht="29.25" customHeight="1" x14ac:dyDescent="0.2">
      <c r="A545" s="340">
        <v>534</v>
      </c>
      <c r="B545" s="341" t="str">
        <f t="shared" si="19"/>
        <v xml:space="preserve">      0472415</v>
      </c>
      <c r="C545" s="345"/>
      <c r="D545" s="342"/>
      <c r="E545" s="343"/>
      <c r="F545" s="344"/>
      <c r="G545" s="342"/>
      <c r="H545" s="342"/>
      <c r="I545" s="345"/>
      <c r="J545" s="342"/>
      <c r="K545" s="346"/>
      <c r="L545" s="342"/>
      <c r="M545" s="342"/>
      <c r="N545" s="342"/>
      <c r="O545" s="347"/>
      <c r="P545" s="347">
        <f t="shared" si="20"/>
        <v>0</v>
      </c>
    </row>
    <row r="546" spans="1:16" ht="29.25" customHeight="1" x14ac:dyDescent="0.2">
      <c r="A546" s="340">
        <v>535</v>
      </c>
      <c r="B546" s="341" t="str">
        <f t="shared" si="19"/>
        <v xml:space="preserve">      0472415</v>
      </c>
      <c r="C546" s="345"/>
      <c r="D546" s="342"/>
      <c r="E546" s="343"/>
      <c r="F546" s="344"/>
      <c r="G546" s="342"/>
      <c r="H546" s="342"/>
      <c r="I546" s="345"/>
      <c r="J546" s="342"/>
      <c r="K546" s="346"/>
      <c r="L546" s="342"/>
      <c r="M546" s="342"/>
      <c r="N546" s="342"/>
      <c r="O546" s="347"/>
      <c r="P546" s="347">
        <f t="shared" si="20"/>
        <v>0</v>
      </c>
    </row>
    <row r="547" spans="1:16" ht="29.25" customHeight="1" x14ac:dyDescent="0.2">
      <c r="A547" s="340">
        <v>536</v>
      </c>
      <c r="B547" s="341" t="str">
        <f t="shared" si="19"/>
        <v xml:space="preserve">      0472415</v>
      </c>
      <c r="C547" s="345"/>
      <c r="D547" s="342"/>
      <c r="E547" s="343"/>
      <c r="F547" s="344"/>
      <c r="G547" s="342"/>
      <c r="H547" s="342"/>
      <c r="I547" s="345"/>
      <c r="J547" s="342"/>
      <c r="K547" s="346"/>
      <c r="L547" s="342"/>
      <c r="M547" s="342"/>
      <c r="N547" s="342"/>
      <c r="O547" s="347"/>
      <c r="P547" s="347">
        <f t="shared" si="20"/>
        <v>0</v>
      </c>
    </row>
    <row r="548" spans="1:16" ht="29.25" customHeight="1" x14ac:dyDescent="0.2">
      <c r="A548" s="340">
        <v>537</v>
      </c>
      <c r="B548" s="341" t="str">
        <f t="shared" si="19"/>
        <v xml:space="preserve">      0472415</v>
      </c>
      <c r="C548" s="345"/>
      <c r="D548" s="342"/>
      <c r="E548" s="343"/>
      <c r="F548" s="344"/>
      <c r="G548" s="342"/>
      <c r="H548" s="342"/>
      <c r="I548" s="345"/>
      <c r="J548" s="342"/>
      <c r="K548" s="346"/>
      <c r="L548" s="342"/>
      <c r="M548" s="342"/>
      <c r="N548" s="342"/>
      <c r="O548" s="347"/>
      <c r="P548" s="347">
        <f t="shared" si="20"/>
        <v>0</v>
      </c>
    </row>
    <row r="549" spans="1:16" ht="29.25" customHeight="1" x14ac:dyDescent="0.2">
      <c r="A549" s="340">
        <v>538</v>
      </c>
      <c r="B549" s="341" t="str">
        <f t="shared" si="19"/>
        <v xml:space="preserve">      0472415</v>
      </c>
      <c r="C549" s="345"/>
      <c r="D549" s="342"/>
      <c r="E549" s="343"/>
      <c r="F549" s="344"/>
      <c r="G549" s="342"/>
      <c r="H549" s="342"/>
      <c r="I549" s="345"/>
      <c r="J549" s="342"/>
      <c r="K549" s="346"/>
      <c r="L549" s="342"/>
      <c r="M549" s="342"/>
      <c r="N549" s="342"/>
      <c r="O549" s="347"/>
      <c r="P549" s="347">
        <f t="shared" si="20"/>
        <v>0</v>
      </c>
    </row>
    <row r="550" spans="1:16" ht="29.25" customHeight="1" x14ac:dyDescent="0.2">
      <c r="A550" s="340">
        <v>539</v>
      </c>
      <c r="B550" s="341" t="str">
        <f t="shared" si="19"/>
        <v xml:space="preserve">      0472415</v>
      </c>
      <c r="C550" s="345"/>
      <c r="D550" s="342"/>
      <c r="E550" s="343"/>
      <c r="F550" s="344"/>
      <c r="G550" s="342"/>
      <c r="H550" s="342"/>
      <c r="I550" s="345"/>
      <c r="J550" s="342"/>
      <c r="K550" s="346"/>
      <c r="L550" s="342"/>
      <c r="M550" s="342"/>
      <c r="N550" s="342"/>
      <c r="O550" s="347"/>
      <c r="P550" s="347">
        <f t="shared" si="20"/>
        <v>0</v>
      </c>
    </row>
    <row r="551" spans="1:16" ht="29.25" customHeight="1" x14ac:dyDescent="0.2">
      <c r="A551" s="340">
        <v>540</v>
      </c>
      <c r="B551" s="341" t="str">
        <f t="shared" si="19"/>
        <v xml:space="preserve">      0472415</v>
      </c>
      <c r="C551" s="345"/>
      <c r="D551" s="342"/>
      <c r="E551" s="343"/>
      <c r="F551" s="344"/>
      <c r="G551" s="342"/>
      <c r="H551" s="342"/>
      <c r="I551" s="345"/>
      <c r="J551" s="342"/>
      <c r="K551" s="346"/>
      <c r="L551" s="342"/>
      <c r="M551" s="342"/>
      <c r="N551" s="342"/>
      <c r="O551" s="347"/>
      <c r="P551" s="347">
        <f t="shared" si="20"/>
        <v>0</v>
      </c>
    </row>
    <row r="552" spans="1:16" ht="29.25" customHeight="1" x14ac:dyDescent="0.2">
      <c r="A552" s="340">
        <v>541</v>
      </c>
      <c r="B552" s="341" t="str">
        <f t="shared" si="19"/>
        <v xml:space="preserve">      0472415</v>
      </c>
      <c r="C552" s="345"/>
      <c r="D552" s="342"/>
      <c r="E552" s="343"/>
      <c r="F552" s="344"/>
      <c r="G552" s="342"/>
      <c r="H552" s="342"/>
      <c r="I552" s="345"/>
      <c r="J552" s="342"/>
      <c r="K552" s="346"/>
      <c r="L552" s="342"/>
      <c r="M552" s="342"/>
      <c r="N552" s="342"/>
      <c r="O552" s="347"/>
      <c r="P552" s="347">
        <f t="shared" si="20"/>
        <v>0</v>
      </c>
    </row>
    <row r="553" spans="1:16" ht="29.25" customHeight="1" x14ac:dyDescent="0.2">
      <c r="A553" s="340">
        <v>542</v>
      </c>
      <c r="B553" s="341" t="str">
        <f t="shared" si="19"/>
        <v xml:space="preserve">      0472415</v>
      </c>
      <c r="C553" s="345"/>
      <c r="D553" s="342"/>
      <c r="E553" s="343"/>
      <c r="F553" s="344"/>
      <c r="G553" s="342"/>
      <c r="H553" s="342"/>
      <c r="I553" s="345"/>
      <c r="J553" s="342"/>
      <c r="K553" s="346"/>
      <c r="L553" s="342"/>
      <c r="M553" s="342"/>
      <c r="N553" s="342"/>
      <c r="O553" s="347"/>
      <c r="P553" s="347">
        <f t="shared" si="20"/>
        <v>0</v>
      </c>
    </row>
    <row r="554" spans="1:16" ht="29.25" customHeight="1" x14ac:dyDescent="0.2">
      <c r="A554" s="340">
        <v>543</v>
      </c>
      <c r="B554" s="341" t="str">
        <f t="shared" si="19"/>
        <v xml:space="preserve">      0472415</v>
      </c>
      <c r="C554" s="345"/>
      <c r="D554" s="342"/>
      <c r="E554" s="343"/>
      <c r="F554" s="344"/>
      <c r="G554" s="342"/>
      <c r="H554" s="342"/>
      <c r="I554" s="345"/>
      <c r="J554" s="342"/>
      <c r="K554" s="346"/>
      <c r="L554" s="342"/>
      <c r="M554" s="342"/>
      <c r="N554" s="342"/>
      <c r="O554" s="347"/>
      <c r="P554" s="347">
        <f t="shared" si="20"/>
        <v>0</v>
      </c>
    </row>
    <row r="555" spans="1:16" ht="29.25" customHeight="1" x14ac:dyDescent="0.2">
      <c r="A555" s="340">
        <v>544</v>
      </c>
      <c r="B555" s="341" t="str">
        <f t="shared" si="19"/>
        <v xml:space="preserve">      0472415</v>
      </c>
      <c r="C555" s="345"/>
      <c r="D555" s="342"/>
      <c r="E555" s="343"/>
      <c r="F555" s="344"/>
      <c r="G555" s="342"/>
      <c r="H555" s="342"/>
      <c r="I555" s="345"/>
      <c r="J555" s="342"/>
      <c r="K555" s="346"/>
      <c r="L555" s="342"/>
      <c r="M555" s="342"/>
      <c r="N555" s="342"/>
      <c r="O555" s="347"/>
      <c r="P555" s="347">
        <f t="shared" si="20"/>
        <v>0</v>
      </c>
    </row>
    <row r="556" spans="1:16" ht="29.25" customHeight="1" x14ac:dyDescent="0.2">
      <c r="A556" s="340">
        <v>545</v>
      </c>
      <c r="B556" s="341" t="str">
        <f t="shared" si="19"/>
        <v xml:space="preserve">      0472415</v>
      </c>
      <c r="C556" s="345"/>
      <c r="D556" s="342"/>
      <c r="E556" s="343"/>
      <c r="F556" s="344"/>
      <c r="G556" s="342"/>
      <c r="H556" s="342"/>
      <c r="I556" s="345"/>
      <c r="J556" s="342"/>
      <c r="K556" s="346"/>
      <c r="L556" s="342"/>
      <c r="M556" s="342"/>
      <c r="N556" s="342"/>
      <c r="O556" s="347"/>
      <c r="P556" s="347">
        <f t="shared" si="20"/>
        <v>0</v>
      </c>
    </row>
    <row r="557" spans="1:16" ht="29.25" customHeight="1" x14ac:dyDescent="0.2">
      <c r="A557" s="340">
        <v>546</v>
      </c>
      <c r="B557" s="341" t="str">
        <f t="shared" si="19"/>
        <v xml:space="preserve">      0472415</v>
      </c>
      <c r="C557" s="345"/>
      <c r="D557" s="342"/>
      <c r="E557" s="343"/>
      <c r="F557" s="344"/>
      <c r="G557" s="342"/>
      <c r="H557" s="342"/>
      <c r="I557" s="345"/>
      <c r="J557" s="342"/>
      <c r="K557" s="346"/>
      <c r="L557" s="342"/>
      <c r="M557" s="342"/>
      <c r="N557" s="342"/>
      <c r="O557" s="347"/>
      <c r="P557" s="347">
        <f t="shared" si="20"/>
        <v>0</v>
      </c>
    </row>
    <row r="558" spans="1:16" ht="39.75" customHeight="1" x14ac:dyDescent="0.2">
      <c r="A558" s="340">
        <v>547</v>
      </c>
      <c r="B558" s="341" t="str">
        <f t="shared" si="19"/>
        <v xml:space="preserve">      0472415</v>
      </c>
      <c r="C558" s="345"/>
      <c r="D558" s="342"/>
      <c r="E558" s="343"/>
      <c r="F558" s="344"/>
      <c r="G558" s="342"/>
      <c r="H558" s="342"/>
      <c r="I558" s="345"/>
      <c r="J558" s="342"/>
      <c r="K558" s="346"/>
      <c r="L558" s="342"/>
      <c r="M558" s="342"/>
      <c r="N558" s="342"/>
      <c r="O558" s="347"/>
      <c r="P558" s="347">
        <f t="shared" si="20"/>
        <v>0</v>
      </c>
    </row>
    <row r="559" spans="1:16" ht="29.25" customHeight="1" x14ac:dyDescent="0.2">
      <c r="A559" s="340">
        <v>548</v>
      </c>
      <c r="B559" s="341" t="str">
        <f t="shared" si="19"/>
        <v xml:space="preserve">      0472415</v>
      </c>
      <c r="C559" s="345"/>
      <c r="D559" s="342"/>
      <c r="E559" s="343"/>
      <c r="F559" s="344"/>
      <c r="G559" s="342"/>
      <c r="H559" s="342"/>
      <c r="I559" s="345"/>
      <c r="J559" s="342"/>
      <c r="K559" s="346"/>
      <c r="L559" s="342"/>
      <c r="M559" s="342"/>
      <c r="N559" s="342"/>
      <c r="O559" s="347"/>
      <c r="P559" s="347">
        <f t="shared" si="20"/>
        <v>0</v>
      </c>
    </row>
    <row r="560" spans="1:16" ht="29.25" customHeight="1" x14ac:dyDescent="0.2">
      <c r="A560" s="340">
        <v>549</v>
      </c>
      <c r="B560" s="341" t="str">
        <f t="shared" si="19"/>
        <v xml:space="preserve">      0472415</v>
      </c>
      <c r="C560" s="345"/>
      <c r="D560" s="342"/>
      <c r="E560" s="343"/>
      <c r="F560" s="344"/>
      <c r="G560" s="342"/>
      <c r="H560" s="342"/>
      <c r="I560" s="345"/>
      <c r="J560" s="342"/>
      <c r="K560" s="346"/>
      <c r="L560" s="342"/>
      <c r="M560" s="342"/>
      <c r="N560" s="342"/>
      <c r="O560" s="347"/>
      <c r="P560" s="347">
        <f t="shared" si="20"/>
        <v>0</v>
      </c>
    </row>
    <row r="561" spans="1:16" ht="29.25" customHeight="1" x14ac:dyDescent="0.2">
      <c r="A561" s="340">
        <v>550</v>
      </c>
      <c r="B561" s="341" t="str">
        <f t="shared" si="19"/>
        <v xml:space="preserve">      0472415</v>
      </c>
      <c r="C561" s="345"/>
      <c r="D561" s="342"/>
      <c r="E561" s="343"/>
      <c r="F561" s="344"/>
      <c r="G561" s="342"/>
      <c r="H561" s="342"/>
      <c r="I561" s="345"/>
      <c r="J561" s="342"/>
      <c r="K561" s="346"/>
      <c r="L561" s="342"/>
      <c r="M561" s="342"/>
      <c r="N561" s="342"/>
      <c r="O561" s="347"/>
      <c r="P561" s="347">
        <f t="shared" si="20"/>
        <v>0</v>
      </c>
    </row>
    <row r="562" spans="1:16" ht="29.25" customHeight="1" x14ac:dyDescent="0.2">
      <c r="A562" s="340">
        <v>551</v>
      </c>
      <c r="B562" s="341" t="str">
        <f t="shared" si="19"/>
        <v xml:space="preserve">      0472415</v>
      </c>
      <c r="C562" s="345"/>
      <c r="D562" s="342"/>
      <c r="E562" s="343"/>
      <c r="F562" s="344"/>
      <c r="G562" s="342"/>
      <c r="H562" s="342"/>
      <c r="I562" s="345"/>
      <c r="J562" s="342"/>
      <c r="K562" s="346"/>
      <c r="L562" s="342"/>
      <c r="M562" s="342"/>
      <c r="N562" s="342"/>
      <c r="O562" s="347"/>
      <c r="P562" s="347">
        <f t="shared" si="20"/>
        <v>0</v>
      </c>
    </row>
    <row r="563" spans="1:16" ht="29.25" customHeight="1" x14ac:dyDescent="0.2">
      <c r="A563" s="340">
        <v>552</v>
      </c>
      <c r="B563" s="341" t="str">
        <f t="shared" si="19"/>
        <v xml:space="preserve">      0472415</v>
      </c>
      <c r="C563" s="345"/>
      <c r="D563" s="342"/>
      <c r="E563" s="343"/>
      <c r="F563" s="344"/>
      <c r="G563" s="342"/>
      <c r="H563" s="342"/>
      <c r="I563" s="345"/>
      <c r="J563" s="342"/>
      <c r="K563" s="346"/>
      <c r="L563" s="342"/>
      <c r="M563" s="342"/>
      <c r="N563" s="342"/>
      <c r="O563" s="347"/>
      <c r="P563" s="347">
        <f t="shared" si="20"/>
        <v>0</v>
      </c>
    </row>
    <row r="564" spans="1:16" ht="29.25" customHeight="1" x14ac:dyDescent="0.2">
      <c r="A564" s="340">
        <v>553</v>
      </c>
      <c r="B564" s="341" t="str">
        <f t="shared" si="19"/>
        <v xml:space="preserve">      0472415</v>
      </c>
      <c r="C564" s="345"/>
      <c r="D564" s="342"/>
      <c r="E564" s="343"/>
      <c r="F564" s="344"/>
      <c r="G564" s="342"/>
      <c r="H564" s="342"/>
      <c r="I564" s="345"/>
      <c r="J564" s="342"/>
      <c r="K564" s="346"/>
      <c r="L564" s="342"/>
      <c r="M564" s="342"/>
      <c r="N564" s="342"/>
      <c r="O564" s="347"/>
      <c r="P564" s="347">
        <f t="shared" si="20"/>
        <v>0</v>
      </c>
    </row>
    <row r="565" spans="1:16" ht="29.25" customHeight="1" x14ac:dyDescent="0.2">
      <c r="A565" s="340">
        <v>554</v>
      </c>
      <c r="B565" s="341" t="str">
        <f t="shared" si="19"/>
        <v xml:space="preserve">      0472415</v>
      </c>
      <c r="C565" s="345"/>
      <c r="D565" s="342"/>
      <c r="E565" s="343"/>
      <c r="F565" s="344"/>
      <c r="G565" s="342"/>
      <c r="H565" s="342"/>
      <c r="I565" s="345"/>
      <c r="J565" s="342"/>
      <c r="K565" s="346"/>
      <c r="L565" s="342"/>
      <c r="M565" s="342"/>
      <c r="N565" s="342"/>
      <c r="O565" s="347"/>
      <c r="P565" s="347">
        <f t="shared" si="20"/>
        <v>0</v>
      </c>
    </row>
    <row r="566" spans="1:16" ht="29.25" customHeight="1" x14ac:dyDescent="0.2">
      <c r="A566" s="340">
        <v>555</v>
      </c>
      <c r="B566" s="341" t="str">
        <f t="shared" si="19"/>
        <v xml:space="preserve">      0472415</v>
      </c>
      <c r="C566" s="345"/>
      <c r="D566" s="342"/>
      <c r="E566" s="343"/>
      <c r="F566" s="344"/>
      <c r="G566" s="342"/>
      <c r="H566" s="342"/>
      <c r="I566" s="345"/>
      <c r="J566" s="342"/>
      <c r="K566" s="346"/>
      <c r="L566" s="342"/>
      <c r="M566" s="342"/>
      <c r="N566" s="342"/>
      <c r="O566" s="347"/>
      <c r="P566" s="347">
        <f t="shared" si="20"/>
        <v>0</v>
      </c>
    </row>
    <row r="567" spans="1:16" ht="29.25" customHeight="1" x14ac:dyDescent="0.2">
      <c r="A567" s="340">
        <v>556</v>
      </c>
      <c r="B567" s="341" t="str">
        <f t="shared" si="19"/>
        <v xml:space="preserve">      0472415</v>
      </c>
      <c r="C567" s="345"/>
      <c r="D567" s="342"/>
      <c r="E567" s="343"/>
      <c r="F567" s="344"/>
      <c r="G567" s="342"/>
      <c r="H567" s="342"/>
      <c r="I567" s="345"/>
      <c r="J567" s="342"/>
      <c r="K567" s="346"/>
      <c r="L567" s="342"/>
      <c r="M567" s="342"/>
      <c r="N567" s="342"/>
      <c r="O567" s="347"/>
      <c r="P567" s="347">
        <f t="shared" si="20"/>
        <v>0</v>
      </c>
    </row>
    <row r="568" spans="1:16" ht="29.25" customHeight="1" x14ac:dyDescent="0.2">
      <c r="A568" s="340">
        <v>557</v>
      </c>
      <c r="B568" s="341" t="str">
        <f t="shared" si="19"/>
        <v xml:space="preserve">      0472415</v>
      </c>
      <c r="C568" s="345"/>
      <c r="D568" s="342"/>
      <c r="E568" s="343"/>
      <c r="F568" s="344"/>
      <c r="G568" s="342"/>
      <c r="H568" s="342"/>
      <c r="I568" s="345"/>
      <c r="J568" s="342"/>
      <c r="K568" s="346"/>
      <c r="L568" s="342"/>
      <c r="M568" s="342"/>
      <c r="N568" s="342"/>
      <c r="O568" s="347"/>
      <c r="P568" s="347">
        <f t="shared" si="20"/>
        <v>0</v>
      </c>
    </row>
    <row r="569" spans="1:16" ht="29.25" customHeight="1" x14ac:dyDescent="0.2">
      <c r="A569" s="340">
        <v>558</v>
      </c>
      <c r="B569" s="341" t="str">
        <f t="shared" si="19"/>
        <v xml:space="preserve">      0472415</v>
      </c>
      <c r="C569" s="345"/>
      <c r="D569" s="342"/>
      <c r="E569" s="343"/>
      <c r="F569" s="344"/>
      <c r="G569" s="342"/>
      <c r="H569" s="342"/>
      <c r="I569" s="345"/>
      <c r="J569" s="342"/>
      <c r="K569" s="346"/>
      <c r="L569" s="342"/>
      <c r="M569" s="342"/>
      <c r="N569" s="342"/>
      <c r="O569" s="347"/>
      <c r="P569" s="347">
        <f t="shared" si="20"/>
        <v>0</v>
      </c>
    </row>
    <row r="570" spans="1:16" ht="29.25" customHeight="1" x14ac:dyDescent="0.2">
      <c r="A570" s="340">
        <v>559</v>
      </c>
      <c r="B570" s="341" t="str">
        <f t="shared" si="19"/>
        <v xml:space="preserve">      0472415</v>
      </c>
      <c r="C570" s="345"/>
      <c r="D570" s="342"/>
      <c r="E570" s="343"/>
      <c r="F570" s="344"/>
      <c r="G570" s="342"/>
      <c r="H570" s="342"/>
      <c r="I570" s="345"/>
      <c r="J570" s="342"/>
      <c r="K570" s="346"/>
      <c r="L570" s="342"/>
      <c r="M570" s="342"/>
      <c r="N570" s="342"/>
      <c r="O570" s="347"/>
      <c r="P570" s="347">
        <f t="shared" si="20"/>
        <v>0</v>
      </c>
    </row>
    <row r="571" spans="1:16" ht="29.25" customHeight="1" x14ac:dyDescent="0.2">
      <c r="A571" s="340">
        <v>560</v>
      </c>
      <c r="B571" s="341" t="str">
        <f t="shared" si="19"/>
        <v xml:space="preserve">      0472415</v>
      </c>
      <c r="C571" s="345"/>
      <c r="D571" s="342"/>
      <c r="E571" s="343"/>
      <c r="F571" s="344"/>
      <c r="G571" s="342"/>
      <c r="H571" s="342"/>
      <c r="I571" s="345"/>
      <c r="J571" s="342"/>
      <c r="K571" s="346"/>
      <c r="L571" s="342"/>
      <c r="M571" s="342"/>
      <c r="N571" s="342"/>
      <c r="O571" s="347"/>
      <c r="P571" s="347">
        <f t="shared" si="20"/>
        <v>0</v>
      </c>
    </row>
    <row r="572" spans="1:16" ht="29.25" customHeight="1" x14ac:dyDescent="0.2">
      <c r="A572" s="340">
        <v>561</v>
      </c>
      <c r="B572" s="341" t="str">
        <f t="shared" si="19"/>
        <v xml:space="preserve">      0472415</v>
      </c>
      <c r="C572" s="345"/>
      <c r="D572" s="342"/>
      <c r="E572" s="343"/>
      <c r="F572" s="344"/>
      <c r="G572" s="342"/>
      <c r="H572" s="342"/>
      <c r="I572" s="345"/>
      <c r="J572" s="342"/>
      <c r="K572" s="346"/>
      <c r="L572" s="342"/>
      <c r="M572" s="342"/>
      <c r="N572" s="342"/>
      <c r="O572" s="347"/>
      <c r="P572" s="347">
        <f t="shared" si="20"/>
        <v>0</v>
      </c>
    </row>
    <row r="573" spans="1:16" ht="29.25" customHeight="1" x14ac:dyDescent="0.2">
      <c r="A573" s="340">
        <v>562</v>
      </c>
      <c r="B573" s="341" t="str">
        <f t="shared" si="19"/>
        <v xml:space="preserve">      0472415</v>
      </c>
      <c r="C573" s="345"/>
      <c r="D573" s="342"/>
      <c r="E573" s="343"/>
      <c r="F573" s="344"/>
      <c r="G573" s="342"/>
      <c r="H573" s="342"/>
      <c r="I573" s="345"/>
      <c r="J573" s="342"/>
      <c r="K573" s="346"/>
      <c r="L573" s="342"/>
      <c r="M573" s="342"/>
      <c r="N573" s="342"/>
      <c r="O573" s="347"/>
      <c r="P573" s="347">
        <f t="shared" si="20"/>
        <v>0</v>
      </c>
    </row>
    <row r="574" spans="1:16" ht="29.25" customHeight="1" x14ac:dyDescent="0.2">
      <c r="A574" s="340">
        <v>563</v>
      </c>
      <c r="B574" s="341" t="str">
        <f t="shared" si="19"/>
        <v xml:space="preserve">      0472415</v>
      </c>
      <c r="C574" s="345"/>
      <c r="D574" s="342"/>
      <c r="E574" s="343"/>
      <c r="F574" s="344"/>
      <c r="G574" s="342"/>
      <c r="H574" s="342"/>
      <c r="I574" s="345"/>
      <c r="J574" s="342"/>
      <c r="K574" s="346"/>
      <c r="L574" s="342"/>
      <c r="M574" s="342"/>
      <c r="N574" s="342"/>
      <c r="O574" s="347"/>
      <c r="P574" s="347">
        <f t="shared" si="20"/>
        <v>0</v>
      </c>
    </row>
    <row r="575" spans="1:16" ht="29.25" customHeight="1" x14ac:dyDescent="0.2">
      <c r="A575" s="340">
        <v>564</v>
      </c>
      <c r="B575" s="341" t="str">
        <f t="shared" si="19"/>
        <v xml:space="preserve">      0472415</v>
      </c>
      <c r="C575" s="345"/>
      <c r="D575" s="342"/>
      <c r="E575" s="343"/>
      <c r="F575" s="344"/>
      <c r="G575" s="342"/>
      <c r="H575" s="342"/>
      <c r="I575" s="345"/>
      <c r="J575" s="342"/>
      <c r="K575" s="346"/>
      <c r="L575" s="342"/>
      <c r="M575" s="342"/>
      <c r="N575" s="342"/>
      <c r="O575" s="347"/>
      <c r="P575" s="347">
        <f t="shared" si="20"/>
        <v>0</v>
      </c>
    </row>
    <row r="576" spans="1:16" ht="29.25" customHeight="1" x14ac:dyDescent="0.2">
      <c r="A576" s="340">
        <v>565</v>
      </c>
      <c r="B576" s="341" t="str">
        <f t="shared" si="19"/>
        <v xml:space="preserve">      0472415</v>
      </c>
      <c r="C576" s="345"/>
      <c r="D576" s="342"/>
      <c r="E576" s="343"/>
      <c r="F576" s="344"/>
      <c r="G576" s="342"/>
      <c r="H576" s="342"/>
      <c r="I576" s="345"/>
      <c r="J576" s="342"/>
      <c r="K576" s="346"/>
      <c r="L576" s="342"/>
      <c r="M576" s="342"/>
      <c r="N576" s="342"/>
      <c r="O576" s="347"/>
      <c r="P576" s="347">
        <f t="shared" si="20"/>
        <v>0</v>
      </c>
    </row>
    <row r="577" spans="1:16" ht="29.25" customHeight="1" x14ac:dyDescent="0.2">
      <c r="A577" s="340">
        <v>566</v>
      </c>
      <c r="B577" s="341" t="str">
        <f t="shared" si="19"/>
        <v xml:space="preserve">      0472415</v>
      </c>
      <c r="C577" s="345"/>
      <c r="D577" s="342"/>
      <c r="E577" s="343"/>
      <c r="F577" s="344"/>
      <c r="G577" s="342"/>
      <c r="H577" s="342"/>
      <c r="I577" s="345"/>
      <c r="J577" s="342"/>
      <c r="K577" s="346"/>
      <c r="L577" s="342"/>
      <c r="M577" s="342"/>
      <c r="N577" s="342"/>
      <c r="O577" s="347"/>
      <c r="P577" s="347">
        <f t="shared" si="20"/>
        <v>0</v>
      </c>
    </row>
    <row r="578" spans="1:16" ht="29.25" customHeight="1" x14ac:dyDescent="0.2">
      <c r="A578" s="340">
        <v>567</v>
      </c>
      <c r="B578" s="341" t="str">
        <f t="shared" si="19"/>
        <v xml:space="preserve">      0472415</v>
      </c>
      <c r="C578" s="345"/>
      <c r="D578" s="342"/>
      <c r="E578" s="343"/>
      <c r="F578" s="344"/>
      <c r="G578" s="342"/>
      <c r="H578" s="342"/>
      <c r="I578" s="345"/>
      <c r="J578" s="342"/>
      <c r="K578" s="346"/>
      <c r="L578" s="342"/>
      <c r="M578" s="342"/>
      <c r="N578" s="342"/>
      <c r="O578" s="347"/>
      <c r="P578" s="347">
        <f t="shared" si="20"/>
        <v>0</v>
      </c>
    </row>
    <row r="579" spans="1:16" ht="39.75" customHeight="1" x14ac:dyDescent="0.2">
      <c r="A579" s="340">
        <v>568</v>
      </c>
      <c r="B579" s="341" t="str">
        <f t="shared" si="19"/>
        <v xml:space="preserve">      0472415</v>
      </c>
      <c r="C579" s="345"/>
      <c r="D579" s="342"/>
      <c r="E579" s="343"/>
      <c r="F579" s="344"/>
      <c r="G579" s="342"/>
      <c r="H579" s="342"/>
      <c r="I579" s="345"/>
      <c r="J579" s="342"/>
      <c r="K579" s="346"/>
      <c r="L579" s="342"/>
      <c r="M579" s="342"/>
      <c r="N579" s="342"/>
      <c r="O579" s="347"/>
      <c r="P579" s="347">
        <f t="shared" si="20"/>
        <v>0</v>
      </c>
    </row>
    <row r="580" spans="1:16" ht="29.25" customHeight="1" x14ac:dyDescent="0.2">
      <c r="A580" s="340">
        <v>569</v>
      </c>
      <c r="B580" s="341" t="str">
        <f t="shared" si="19"/>
        <v xml:space="preserve">      0472415</v>
      </c>
      <c r="C580" s="345"/>
      <c r="D580" s="342"/>
      <c r="E580" s="343"/>
      <c r="F580" s="344"/>
      <c r="G580" s="342"/>
      <c r="H580" s="342"/>
      <c r="I580" s="345"/>
      <c r="J580" s="342"/>
      <c r="K580" s="346"/>
      <c r="L580" s="342"/>
      <c r="M580" s="342"/>
      <c r="N580" s="342"/>
      <c r="O580" s="347"/>
      <c r="P580" s="347">
        <f t="shared" si="20"/>
        <v>0</v>
      </c>
    </row>
    <row r="581" spans="1:16" ht="29.25" customHeight="1" x14ac:dyDescent="0.2">
      <c r="A581" s="340">
        <v>570</v>
      </c>
      <c r="B581" s="341" t="str">
        <f t="shared" si="19"/>
        <v xml:space="preserve">      0472415</v>
      </c>
      <c r="C581" s="345"/>
      <c r="D581" s="342"/>
      <c r="E581" s="343"/>
      <c r="F581" s="344"/>
      <c r="G581" s="342"/>
      <c r="H581" s="342"/>
      <c r="I581" s="345"/>
      <c r="J581" s="342"/>
      <c r="K581" s="346"/>
      <c r="L581" s="342"/>
      <c r="M581" s="342"/>
      <c r="N581" s="342"/>
      <c r="O581" s="347"/>
      <c r="P581" s="347">
        <f t="shared" si="20"/>
        <v>0</v>
      </c>
    </row>
    <row r="582" spans="1:16" ht="29.25" customHeight="1" x14ac:dyDescent="0.2">
      <c r="A582" s="340">
        <v>571</v>
      </c>
      <c r="B582" s="341" t="str">
        <f t="shared" si="19"/>
        <v xml:space="preserve">      0472415</v>
      </c>
      <c r="C582" s="345"/>
      <c r="D582" s="342"/>
      <c r="E582" s="343"/>
      <c r="F582" s="344"/>
      <c r="G582" s="342"/>
      <c r="H582" s="342"/>
      <c r="I582" s="345"/>
      <c r="J582" s="342"/>
      <c r="K582" s="346"/>
      <c r="L582" s="342"/>
      <c r="M582" s="342"/>
      <c r="N582" s="342"/>
      <c r="O582" s="347"/>
      <c r="P582" s="347">
        <f t="shared" si="20"/>
        <v>0</v>
      </c>
    </row>
    <row r="583" spans="1:16" ht="29.25" customHeight="1" x14ac:dyDescent="0.2">
      <c r="A583" s="340">
        <v>572</v>
      </c>
      <c r="B583" s="341" t="str">
        <f t="shared" si="19"/>
        <v xml:space="preserve">      0472415</v>
      </c>
      <c r="C583" s="345"/>
      <c r="D583" s="342"/>
      <c r="E583" s="343"/>
      <c r="F583" s="344"/>
      <c r="G583" s="342"/>
      <c r="H583" s="342"/>
      <c r="I583" s="345"/>
      <c r="J583" s="342"/>
      <c r="K583" s="346"/>
      <c r="L583" s="342"/>
      <c r="M583" s="342"/>
      <c r="N583" s="342"/>
      <c r="O583" s="347"/>
      <c r="P583" s="347">
        <f t="shared" si="20"/>
        <v>0</v>
      </c>
    </row>
    <row r="584" spans="1:16" ht="29.25" customHeight="1" x14ac:dyDescent="0.2">
      <c r="A584" s="340">
        <v>573</v>
      </c>
      <c r="B584" s="341" t="str">
        <f t="shared" si="19"/>
        <v xml:space="preserve">      0472415</v>
      </c>
      <c r="C584" s="345"/>
      <c r="D584" s="342"/>
      <c r="E584" s="343"/>
      <c r="F584" s="344"/>
      <c r="G584" s="342"/>
      <c r="H584" s="342"/>
      <c r="I584" s="345"/>
      <c r="J584" s="342"/>
      <c r="K584" s="346"/>
      <c r="L584" s="342"/>
      <c r="M584" s="342"/>
      <c r="N584" s="342"/>
      <c r="O584" s="347"/>
      <c r="P584" s="347">
        <f t="shared" si="20"/>
        <v>0</v>
      </c>
    </row>
    <row r="585" spans="1:16" ht="29.25" customHeight="1" x14ac:dyDescent="0.2">
      <c r="A585" s="340">
        <v>574</v>
      </c>
      <c r="B585" s="341" t="str">
        <f t="shared" si="19"/>
        <v xml:space="preserve">      0472415</v>
      </c>
      <c r="C585" s="345"/>
      <c r="D585" s="342"/>
      <c r="E585" s="343"/>
      <c r="F585" s="344"/>
      <c r="G585" s="342"/>
      <c r="H585" s="342"/>
      <c r="I585" s="345"/>
      <c r="J585" s="342"/>
      <c r="K585" s="346"/>
      <c r="L585" s="342"/>
      <c r="M585" s="342"/>
      <c r="N585" s="342"/>
      <c r="O585" s="347"/>
      <c r="P585" s="347">
        <f t="shared" si="20"/>
        <v>0</v>
      </c>
    </row>
    <row r="586" spans="1:16" ht="29.25" customHeight="1" x14ac:dyDescent="0.2">
      <c r="A586" s="340">
        <v>575</v>
      </c>
      <c r="B586" s="341" t="str">
        <f t="shared" si="19"/>
        <v xml:space="preserve">      0472415</v>
      </c>
      <c r="C586" s="345"/>
      <c r="D586" s="342"/>
      <c r="E586" s="343"/>
      <c r="F586" s="344"/>
      <c r="G586" s="342"/>
      <c r="H586" s="342"/>
      <c r="I586" s="345"/>
      <c r="J586" s="342"/>
      <c r="K586" s="346"/>
      <c r="L586" s="342"/>
      <c r="M586" s="342"/>
      <c r="N586" s="342"/>
      <c r="O586" s="347"/>
      <c r="P586" s="347">
        <f t="shared" si="20"/>
        <v>0</v>
      </c>
    </row>
    <row r="587" spans="1:16" ht="29.25" customHeight="1" x14ac:dyDescent="0.2">
      <c r="A587" s="340">
        <v>576</v>
      </c>
      <c r="B587" s="341" t="str">
        <f t="shared" si="19"/>
        <v xml:space="preserve">      0472415</v>
      </c>
      <c r="C587" s="345"/>
      <c r="D587" s="342"/>
      <c r="E587" s="343"/>
      <c r="F587" s="344"/>
      <c r="G587" s="342"/>
      <c r="H587" s="342"/>
      <c r="I587" s="345"/>
      <c r="J587" s="342"/>
      <c r="K587" s="346"/>
      <c r="L587" s="342"/>
      <c r="M587" s="342"/>
      <c r="N587" s="342"/>
      <c r="O587" s="347"/>
      <c r="P587" s="347">
        <f t="shared" si="20"/>
        <v>0</v>
      </c>
    </row>
    <row r="588" spans="1:16" ht="29.25" customHeight="1" x14ac:dyDescent="0.2">
      <c r="A588" s="340">
        <v>577</v>
      </c>
      <c r="B588" s="341" t="str">
        <f t="shared" si="19"/>
        <v xml:space="preserve">      0472415</v>
      </c>
      <c r="C588" s="345"/>
      <c r="D588" s="342"/>
      <c r="E588" s="343"/>
      <c r="F588" s="344"/>
      <c r="G588" s="342"/>
      <c r="H588" s="342"/>
      <c r="I588" s="345"/>
      <c r="J588" s="342"/>
      <c r="K588" s="346"/>
      <c r="L588" s="342"/>
      <c r="M588" s="342"/>
      <c r="N588" s="342"/>
      <c r="O588" s="347"/>
      <c r="P588" s="347">
        <f t="shared" si="20"/>
        <v>0</v>
      </c>
    </row>
    <row r="589" spans="1:16" ht="29.25" customHeight="1" x14ac:dyDescent="0.2">
      <c r="A589" s="340">
        <v>578</v>
      </c>
      <c r="B589" s="341" t="str">
        <f t="shared" si="19"/>
        <v xml:space="preserve">      0472415</v>
      </c>
      <c r="C589" s="345"/>
      <c r="D589" s="342"/>
      <c r="E589" s="343"/>
      <c r="F589" s="344"/>
      <c r="G589" s="342"/>
      <c r="H589" s="342"/>
      <c r="I589" s="345"/>
      <c r="J589" s="342"/>
      <c r="K589" s="346"/>
      <c r="L589" s="342"/>
      <c r="M589" s="342"/>
      <c r="N589" s="342"/>
      <c r="O589" s="347"/>
      <c r="P589" s="347">
        <f t="shared" si="20"/>
        <v>0</v>
      </c>
    </row>
    <row r="590" spans="1:16" ht="29.25" customHeight="1" x14ac:dyDescent="0.2">
      <c r="A590" s="340">
        <v>579</v>
      </c>
      <c r="B590" s="341" t="str">
        <f t="shared" ref="B590:B653" si="21">CONCATENATE(MID(D590,4,11)," ",MID(E590,1,2)," ",MID(F590,1,5)," ",L590," ",M590," ",J590," ",$P$9)</f>
        <v xml:space="preserve">      0472415</v>
      </c>
      <c r="C590" s="345"/>
      <c r="D590" s="342"/>
      <c r="E590" s="343"/>
      <c r="F590" s="344"/>
      <c r="G590" s="342"/>
      <c r="H590" s="342"/>
      <c r="I590" s="345"/>
      <c r="J590" s="342"/>
      <c r="K590" s="346"/>
      <c r="L590" s="342"/>
      <c r="M590" s="342"/>
      <c r="N590" s="342"/>
      <c r="O590" s="347"/>
      <c r="P590" s="347">
        <f t="shared" ref="P590:P653" si="22">N590*O590</f>
        <v>0</v>
      </c>
    </row>
    <row r="591" spans="1:16" ht="29.25" customHeight="1" x14ac:dyDescent="0.2">
      <c r="A591" s="340">
        <v>580</v>
      </c>
      <c r="B591" s="341" t="str">
        <f t="shared" si="21"/>
        <v xml:space="preserve">      0472415</v>
      </c>
      <c r="C591" s="345"/>
      <c r="D591" s="342"/>
      <c r="E591" s="343"/>
      <c r="F591" s="344"/>
      <c r="G591" s="342"/>
      <c r="H591" s="342"/>
      <c r="I591" s="345"/>
      <c r="J591" s="342"/>
      <c r="K591" s="346"/>
      <c r="L591" s="342"/>
      <c r="M591" s="342"/>
      <c r="N591" s="342"/>
      <c r="O591" s="347"/>
      <c r="P591" s="347">
        <f t="shared" si="22"/>
        <v>0</v>
      </c>
    </row>
    <row r="592" spans="1:16" ht="29.25" customHeight="1" x14ac:dyDescent="0.2">
      <c r="A592" s="340">
        <v>581</v>
      </c>
      <c r="B592" s="341" t="str">
        <f t="shared" si="21"/>
        <v xml:space="preserve">      0472415</v>
      </c>
      <c r="C592" s="345"/>
      <c r="D592" s="342"/>
      <c r="E592" s="343"/>
      <c r="F592" s="344"/>
      <c r="G592" s="342"/>
      <c r="H592" s="342"/>
      <c r="I592" s="345"/>
      <c r="J592" s="342"/>
      <c r="K592" s="346"/>
      <c r="L592" s="342"/>
      <c r="M592" s="342"/>
      <c r="N592" s="342"/>
      <c r="O592" s="347"/>
      <c r="P592" s="347">
        <f t="shared" si="22"/>
        <v>0</v>
      </c>
    </row>
    <row r="593" spans="1:16" ht="29.25" customHeight="1" x14ac:dyDescent="0.2">
      <c r="A593" s="340">
        <v>582</v>
      </c>
      <c r="B593" s="341" t="str">
        <f t="shared" si="21"/>
        <v xml:space="preserve">      0472415</v>
      </c>
      <c r="C593" s="345"/>
      <c r="D593" s="342"/>
      <c r="E593" s="343"/>
      <c r="F593" s="344"/>
      <c r="G593" s="342"/>
      <c r="H593" s="342"/>
      <c r="I593" s="345"/>
      <c r="J593" s="342"/>
      <c r="K593" s="346"/>
      <c r="L593" s="342"/>
      <c r="M593" s="342"/>
      <c r="N593" s="342"/>
      <c r="O593" s="347"/>
      <c r="P593" s="347">
        <f t="shared" si="22"/>
        <v>0</v>
      </c>
    </row>
    <row r="594" spans="1:16" ht="29.25" customHeight="1" x14ac:dyDescent="0.2">
      <c r="A594" s="340">
        <v>583</v>
      </c>
      <c r="B594" s="341" t="str">
        <f t="shared" si="21"/>
        <v xml:space="preserve">      0472415</v>
      </c>
      <c r="C594" s="345"/>
      <c r="D594" s="342"/>
      <c r="E594" s="343"/>
      <c r="F594" s="344"/>
      <c r="G594" s="342"/>
      <c r="H594" s="342"/>
      <c r="I594" s="345"/>
      <c r="J594" s="342"/>
      <c r="K594" s="346"/>
      <c r="L594" s="342"/>
      <c r="M594" s="342"/>
      <c r="N594" s="342"/>
      <c r="O594" s="347"/>
      <c r="P594" s="347">
        <f t="shared" si="22"/>
        <v>0</v>
      </c>
    </row>
    <row r="595" spans="1:16" ht="29.25" customHeight="1" x14ac:dyDescent="0.2">
      <c r="A595" s="340">
        <v>584</v>
      </c>
      <c r="B595" s="341" t="str">
        <f t="shared" si="21"/>
        <v xml:space="preserve">      0472415</v>
      </c>
      <c r="C595" s="345"/>
      <c r="D595" s="342"/>
      <c r="E595" s="343"/>
      <c r="F595" s="344"/>
      <c r="G595" s="342"/>
      <c r="H595" s="342"/>
      <c r="I595" s="345"/>
      <c r="J595" s="342"/>
      <c r="K595" s="346"/>
      <c r="L595" s="342"/>
      <c r="M595" s="342"/>
      <c r="N595" s="342"/>
      <c r="O595" s="347"/>
      <c r="P595" s="347">
        <f t="shared" si="22"/>
        <v>0</v>
      </c>
    </row>
    <row r="596" spans="1:16" ht="29.25" customHeight="1" x14ac:dyDescent="0.2">
      <c r="A596" s="340">
        <v>585</v>
      </c>
      <c r="B596" s="341" t="str">
        <f t="shared" si="21"/>
        <v xml:space="preserve">      0472415</v>
      </c>
      <c r="C596" s="345"/>
      <c r="D596" s="342"/>
      <c r="E596" s="343"/>
      <c r="F596" s="344"/>
      <c r="G596" s="342"/>
      <c r="H596" s="342"/>
      <c r="I596" s="345"/>
      <c r="J596" s="342"/>
      <c r="K596" s="346"/>
      <c r="L596" s="342"/>
      <c r="M596" s="342"/>
      <c r="N596" s="342"/>
      <c r="O596" s="347"/>
      <c r="P596" s="347">
        <f t="shared" si="22"/>
        <v>0</v>
      </c>
    </row>
    <row r="597" spans="1:16" ht="29.25" customHeight="1" x14ac:dyDescent="0.2">
      <c r="A597" s="340">
        <v>586</v>
      </c>
      <c r="B597" s="341" t="str">
        <f t="shared" si="21"/>
        <v xml:space="preserve">      0472415</v>
      </c>
      <c r="C597" s="345"/>
      <c r="D597" s="342"/>
      <c r="E597" s="343"/>
      <c r="F597" s="344"/>
      <c r="G597" s="342"/>
      <c r="H597" s="342"/>
      <c r="I597" s="345"/>
      <c r="J597" s="342"/>
      <c r="K597" s="346"/>
      <c r="L597" s="342"/>
      <c r="M597" s="342"/>
      <c r="N597" s="342"/>
      <c r="O597" s="347"/>
      <c r="P597" s="347">
        <f t="shared" si="22"/>
        <v>0</v>
      </c>
    </row>
    <row r="598" spans="1:16" ht="29.25" customHeight="1" x14ac:dyDescent="0.2">
      <c r="A598" s="340">
        <v>587</v>
      </c>
      <c r="B598" s="341" t="str">
        <f t="shared" si="21"/>
        <v xml:space="preserve">      0472415</v>
      </c>
      <c r="C598" s="345"/>
      <c r="D598" s="342"/>
      <c r="E598" s="343"/>
      <c r="F598" s="344"/>
      <c r="G598" s="342"/>
      <c r="H598" s="342"/>
      <c r="I598" s="345"/>
      <c r="J598" s="342"/>
      <c r="K598" s="346"/>
      <c r="L598" s="342"/>
      <c r="M598" s="342"/>
      <c r="N598" s="342"/>
      <c r="O598" s="347"/>
      <c r="P598" s="347">
        <f t="shared" si="22"/>
        <v>0</v>
      </c>
    </row>
    <row r="599" spans="1:16" ht="29.25" customHeight="1" x14ac:dyDescent="0.2">
      <c r="A599" s="340">
        <v>588</v>
      </c>
      <c r="B599" s="341" t="str">
        <f t="shared" si="21"/>
        <v xml:space="preserve">      0472415</v>
      </c>
      <c r="C599" s="345"/>
      <c r="D599" s="342"/>
      <c r="E599" s="343"/>
      <c r="F599" s="344"/>
      <c r="G599" s="342"/>
      <c r="H599" s="342"/>
      <c r="I599" s="345"/>
      <c r="J599" s="342"/>
      <c r="K599" s="346"/>
      <c r="L599" s="342"/>
      <c r="M599" s="342"/>
      <c r="N599" s="342"/>
      <c r="O599" s="347"/>
      <c r="P599" s="347">
        <f t="shared" si="22"/>
        <v>0</v>
      </c>
    </row>
    <row r="600" spans="1:16" ht="39.75" customHeight="1" x14ac:dyDescent="0.2">
      <c r="A600" s="340">
        <v>589</v>
      </c>
      <c r="B600" s="341" t="str">
        <f t="shared" si="21"/>
        <v xml:space="preserve">      0472415</v>
      </c>
      <c r="C600" s="345"/>
      <c r="D600" s="342"/>
      <c r="E600" s="343"/>
      <c r="F600" s="344"/>
      <c r="G600" s="342"/>
      <c r="H600" s="342"/>
      <c r="I600" s="345"/>
      <c r="J600" s="342"/>
      <c r="K600" s="346"/>
      <c r="L600" s="342"/>
      <c r="M600" s="342"/>
      <c r="N600" s="342"/>
      <c r="O600" s="347"/>
      <c r="P600" s="347">
        <f t="shared" si="22"/>
        <v>0</v>
      </c>
    </row>
    <row r="601" spans="1:16" ht="29.25" customHeight="1" x14ac:dyDescent="0.2">
      <c r="A601" s="340">
        <v>590</v>
      </c>
      <c r="B601" s="341" t="str">
        <f t="shared" si="21"/>
        <v xml:space="preserve">      0472415</v>
      </c>
      <c r="C601" s="345"/>
      <c r="D601" s="342"/>
      <c r="E601" s="343"/>
      <c r="F601" s="344"/>
      <c r="G601" s="342"/>
      <c r="H601" s="342"/>
      <c r="I601" s="345"/>
      <c r="J601" s="342"/>
      <c r="K601" s="346"/>
      <c r="L601" s="342"/>
      <c r="M601" s="342"/>
      <c r="N601" s="342"/>
      <c r="O601" s="347"/>
      <c r="P601" s="347">
        <f t="shared" si="22"/>
        <v>0</v>
      </c>
    </row>
    <row r="602" spans="1:16" ht="29.25" customHeight="1" x14ac:dyDescent="0.2">
      <c r="A602" s="340">
        <v>591</v>
      </c>
      <c r="B602" s="341" t="str">
        <f t="shared" si="21"/>
        <v xml:space="preserve">      0472415</v>
      </c>
      <c r="C602" s="345"/>
      <c r="D602" s="342"/>
      <c r="E602" s="343"/>
      <c r="F602" s="344"/>
      <c r="G602" s="342"/>
      <c r="H602" s="342"/>
      <c r="I602" s="345"/>
      <c r="J602" s="342"/>
      <c r="K602" s="346"/>
      <c r="L602" s="342"/>
      <c r="M602" s="342"/>
      <c r="N602" s="342"/>
      <c r="O602" s="347"/>
      <c r="P602" s="347">
        <f t="shared" si="22"/>
        <v>0</v>
      </c>
    </row>
    <row r="603" spans="1:16" ht="29.25" customHeight="1" x14ac:dyDescent="0.2">
      <c r="A603" s="340">
        <v>592</v>
      </c>
      <c r="B603" s="341" t="str">
        <f t="shared" si="21"/>
        <v xml:space="preserve">      0472415</v>
      </c>
      <c r="C603" s="345"/>
      <c r="D603" s="342"/>
      <c r="E603" s="343"/>
      <c r="F603" s="344"/>
      <c r="G603" s="342"/>
      <c r="H603" s="342"/>
      <c r="I603" s="345"/>
      <c r="J603" s="342"/>
      <c r="K603" s="346"/>
      <c r="L603" s="342"/>
      <c r="M603" s="342"/>
      <c r="N603" s="342"/>
      <c r="O603" s="347"/>
      <c r="P603" s="347">
        <f t="shared" si="22"/>
        <v>0</v>
      </c>
    </row>
    <row r="604" spans="1:16" ht="29.25" customHeight="1" x14ac:dyDescent="0.2">
      <c r="A604" s="340">
        <v>593</v>
      </c>
      <c r="B604" s="341" t="str">
        <f t="shared" si="21"/>
        <v xml:space="preserve">      0472415</v>
      </c>
      <c r="C604" s="345"/>
      <c r="D604" s="342"/>
      <c r="E604" s="343"/>
      <c r="F604" s="344"/>
      <c r="G604" s="342"/>
      <c r="H604" s="342"/>
      <c r="I604" s="345"/>
      <c r="J604" s="342"/>
      <c r="K604" s="346"/>
      <c r="L604" s="342"/>
      <c r="M604" s="342"/>
      <c r="N604" s="342"/>
      <c r="O604" s="347"/>
      <c r="P604" s="347">
        <f t="shared" si="22"/>
        <v>0</v>
      </c>
    </row>
    <row r="605" spans="1:16" ht="29.25" customHeight="1" x14ac:dyDescent="0.2">
      <c r="A605" s="340">
        <v>594</v>
      </c>
      <c r="B605" s="341" t="str">
        <f t="shared" si="21"/>
        <v xml:space="preserve">      0472415</v>
      </c>
      <c r="C605" s="345"/>
      <c r="D605" s="342"/>
      <c r="E605" s="343"/>
      <c r="F605" s="344"/>
      <c r="G605" s="342"/>
      <c r="H605" s="342"/>
      <c r="I605" s="345"/>
      <c r="J605" s="342"/>
      <c r="K605" s="346"/>
      <c r="L605" s="342"/>
      <c r="M605" s="342"/>
      <c r="N605" s="342"/>
      <c r="O605" s="347"/>
      <c r="P605" s="347">
        <f t="shared" si="22"/>
        <v>0</v>
      </c>
    </row>
    <row r="606" spans="1:16" ht="29.25" customHeight="1" x14ac:dyDescent="0.2">
      <c r="A606" s="340">
        <v>595</v>
      </c>
      <c r="B606" s="341" t="str">
        <f t="shared" si="21"/>
        <v xml:space="preserve">      0472415</v>
      </c>
      <c r="C606" s="345"/>
      <c r="D606" s="342"/>
      <c r="E606" s="343"/>
      <c r="F606" s="344"/>
      <c r="G606" s="342"/>
      <c r="H606" s="342"/>
      <c r="I606" s="345"/>
      <c r="J606" s="342"/>
      <c r="K606" s="346"/>
      <c r="L606" s="342"/>
      <c r="M606" s="342"/>
      <c r="N606" s="342"/>
      <c r="O606" s="347"/>
      <c r="P606" s="347">
        <f t="shared" si="22"/>
        <v>0</v>
      </c>
    </row>
    <row r="607" spans="1:16" ht="29.25" customHeight="1" x14ac:dyDescent="0.2">
      <c r="A607" s="340">
        <v>596</v>
      </c>
      <c r="B607" s="341" t="str">
        <f t="shared" si="21"/>
        <v xml:space="preserve">      0472415</v>
      </c>
      <c r="C607" s="345"/>
      <c r="D607" s="342"/>
      <c r="E607" s="343"/>
      <c r="F607" s="344"/>
      <c r="G607" s="342"/>
      <c r="H607" s="342"/>
      <c r="I607" s="345"/>
      <c r="J607" s="342"/>
      <c r="K607" s="346"/>
      <c r="L607" s="342"/>
      <c r="M607" s="342"/>
      <c r="N607" s="342"/>
      <c r="O607" s="347"/>
      <c r="P607" s="347">
        <f t="shared" si="22"/>
        <v>0</v>
      </c>
    </row>
    <row r="608" spans="1:16" ht="29.25" customHeight="1" x14ac:dyDescent="0.2">
      <c r="A608" s="340">
        <v>597</v>
      </c>
      <c r="B608" s="341" t="str">
        <f t="shared" si="21"/>
        <v xml:space="preserve">      0472415</v>
      </c>
      <c r="C608" s="345"/>
      <c r="D608" s="342"/>
      <c r="E608" s="343"/>
      <c r="F608" s="344"/>
      <c r="G608" s="342"/>
      <c r="H608" s="342"/>
      <c r="I608" s="345"/>
      <c r="J608" s="342"/>
      <c r="K608" s="346"/>
      <c r="L608" s="342"/>
      <c r="M608" s="342"/>
      <c r="N608" s="342"/>
      <c r="O608" s="347"/>
      <c r="P608" s="347">
        <f t="shared" si="22"/>
        <v>0</v>
      </c>
    </row>
    <row r="609" spans="1:16" ht="29.25" customHeight="1" x14ac:dyDescent="0.2">
      <c r="A609" s="340">
        <v>598</v>
      </c>
      <c r="B609" s="341" t="str">
        <f t="shared" si="21"/>
        <v xml:space="preserve">      0472415</v>
      </c>
      <c r="C609" s="345"/>
      <c r="D609" s="342"/>
      <c r="E609" s="343"/>
      <c r="F609" s="344"/>
      <c r="G609" s="342"/>
      <c r="H609" s="342"/>
      <c r="I609" s="345"/>
      <c r="J609" s="342"/>
      <c r="K609" s="346"/>
      <c r="L609" s="342"/>
      <c r="M609" s="342"/>
      <c r="N609" s="342"/>
      <c r="O609" s="347"/>
      <c r="P609" s="347">
        <f t="shared" si="22"/>
        <v>0</v>
      </c>
    </row>
    <row r="610" spans="1:16" ht="29.25" customHeight="1" x14ac:dyDescent="0.2">
      <c r="A610" s="340">
        <v>599</v>
      </c>
      <c r="B610" s="341" t="str">
        <f t="shared" si="21"/>
        <v xml:space="preserve">      0472415</v>
      </c>
      <c r="C610" s="345"/>
      <c r="D610" s="342"/>
      <c r="E610" s="343"/>
      <c r="F610" s="344"/>
      <c r="G610" s="342"/>
      <c r="H610" s="342"/>
      <c r="I610" s="345"/>
      <c r="J610" s="342"/>
      <c r="K610" s="346"/>
      <c r="L610" s="342"/>
      <c r="M610" s="342"/>
      <c r="N610" s="342"/>
      <c r="O610" s="347"/>
      <c r="P610" s="347">
        <f t="shared" si="22"/>
        <v>0</v>
      </c>
    </row>
    <row r="611" spans="1:16" ht="29.25" customHeight="1" x14ac:dyDescent="0.2">
      <c r="A611" s="340">
        <v>600</v>
      </c>
      <c r="B611" s="341" t="str">
        <f t="shared" si="21"/>
        <v xml:space="preserve">      0472415</v>
      </c>
      <c r="C611" s="345"/>
      <c r="D611" s="342"/>
      <c r="E611" s="343"/>
      <c r="F611" s="344"/>
      <c r="G611" s="342"/>
      <c r="H611" s="342"/>
      <c r="I611" s="345"/>
      <c r="J611" s="342"/>
      <c r="K611" s="346"/>
      <c r="L611" s="342"/>
      <c r="M611" s="342"/>
      <c r="N611" s="342"/>
      <c r="O611" s="347"/>
      <c r="P611" s="347">
        <f t="shared" si="22"/>
        <v>0</v>
      </c>
    </row>
    <row r="612" spans="1:16" ht="29.25" customHeight="1" x14ac:dyDescent="0.2">
      <c r="A612" s="340">
        <v>601</v>
      </c>
      <c r="B612" s="341" t="str">
        <f t="shared" si="21"/>
        <v xml:space="preserve">      0472415</v>
      </c>
      <c r="C612" s="345"/>
      <c r="D612" s="342"/>
      <c r="E612" s="343"/>
      <c r="F612" s="344"/>
      <c r="G612" s="342"/>
      <c r="H612" s="342"/>
      <c r="I612" s="345"/>
      <c r="J612" s="342"/>
      <c r="K612" s="346"/>
      <c r="L612" s="342"/>
      <c r="M612" s="342"/>
      <c r="N612" s="342"/>
      <c r="O612" s="347"/>
      <c r="P612" s="347">
        <f t="shared" si="22"/>
        <v>0</v>
      </c>
    </row>
    <row r="613" spans="1:16" ht="29.25" customHeight="1" x14ac:dyDescent="0.2">
      <c r="A613" s="340">
        <v>602</v>
      </c>
      <c r="B613" s="341" t="str">
        <f t="shared" si="21"/>
        <v xml:space="preserve">      0472415</v>
      </c>
      <c r="C613" s="345"/>
      <c r="D613" s="342"/>
      <c r="E613" s="343"/>
      <c r="F613" s="344"/>
      <c r="G613" s="342"/>
      <c r="H613" s="342"/>
      <c r="I613" s="345"/>
      <c r="J613" s="342"/>
      <c r="K613" s="346"/>
      <c r="L613" s="342"/>
      <c r="M613" s="342"/>
      <c r="N613" s="342"/>
      <c r="O613" s="347"/>
      <c r="P613" s="347">
        <f t="shared" si="22"/>
        <v>0</v>
      </c>
    </row>
    <row r="614" spans="1:16" ht="29.25" customHeight="1" x14ac:dyDescent="0.2">
      <c r="A614" s="340">
        <v>603</v>
      </c>
      <c r="B614" s="341" t="str">
        <f t="shared" si="21"/>
        <v xml:space="preserve">      0472415</v>
      </c>
      <c r="C614" s="345"/>
      <c r="D614" s="342"/>
      <c r="E614" s="343"/>
      <c r="F614" s="344"/>
      <c r="G614" s="342"/>
      <c r="H614" s="342"/>
      <c r="I614" s="345"/>
      <c r="J614" s="342"/>
      <c r="K614" s="346"/>
      <c r="L614" s="342"/>
      <c r="M614" s="342"/>
      <c r="N614" s="342"/>
      <c r="O614" s="347"/>
      <c r="P614" s="347">
        <f t="shared" si="22"/>
        <v>0</v>
      </c>
    </row>
    <row r="615" spans="1:16" ht="29.25" customHeight="1" x14ac:dyDescent="0.2">
      <c r="A615" s="340">
        <v>604</v>
      </c>
      <c r="B615" s="341" t="str">
        <f t="shared" si="21"/>
        <v xml:space="preserve">      0472415</v>
      </c>
      <c r="C615" s="345"/>
      <c r="D615" s="342"/>
      <c r="E615" s="343"/>
      <c r="F615" s="344"/>
      <c r="G615" s="342"/>
      <c r="H615" s="342"/>
      <c r="I615" s="345"/>
      <c r="J615" s="342"/>
      <c r="K615" s="346"/>
      <c r="L615" s="342"/>
      <c r="M615" s="342"/>
      <c r="N615" s="342"/>
      <c r="O615" s="347"/>
      <c r="P615" s="347">
        <f t="shared" si="22"/>
        <v>0</v>
      </c>
    </row>
    <row r="616" spans="1:16" ht="29.25" customHeight="1" x14ac:dyDescent="0.2">
      <c r="A616" s="340">
        <v>605</v>
      </c>
      <c r="B616" s="341" t="str">
        <f t="shared" si="21"/>
        <v xml:space="preserve">      0472415</v>
      </c>
      <c r="C616" s="345"/>
      <c r="D616" s="342"/>
      <c r="E616" s="343"/>
      <c r="F616" s="344"/>
      <c r="G616" s="342"/>
      <c r="H616" s="342"/>
      <c r="I616" s="345"/>
      <c r="J616" s="342"/>
      <c r="K616" s="346"/>
      <c r="L616" s="342"/>
      <c r="M616" s="342"/>
      <c r="N616" s="342"/>
      <c r="O616" s="347"/>
      <c r="P616" s="347">
        <f t="shared" si="22"/>
        <v>0</v>
      </c>
    </row>
    <row r="617" spans="1:16" ht="29.25" customHeight="1" x14ac:dyDescent="0.2">
      <c r="A617" s="340">
        <v>606</v>
      </c>
      <c r="B617" s="341" t="str">
        <f t="shared" si="21"/>
        <v xml:space="preserve">      0472415</v>
      </c>
      <c r="C617" s="345"/>
      <c r="D617" s="342"/>
      <c r="E617" s="343"/>
      <c r="F617" s="344"/>
      <c r="G617" s="342"/>
      <c r="H617" s="342"/>
      <c r="I617" s="345"/>
      <c r="J617" s="342"/>
      <c r="K617" s="346"/>
      <c r="L617" s="342"/>
      <c r="M617" s="342"/>
      <c r="N617" s="342"/>
      <c r="O617" s="347"/>
      <c r="P617" s="347">
        <f t="shared" si="22"/>
        <v>0</v>
      </c>
    </row>
    <row r="618" spans="1:16" ht="29.25" customHeight="1" x14ac:dyDescent="0.2">
      <c r="A618" s="340">
        <v>607</v>
      </c>
      <c r="B618" s="341" t="str">
        <f t="shared" si="21"/>
        <v xml:space="preserve">      0472415</v>
      </c>
      <c r="C618" s="345"/>
      <c r="D618" s="342"/>
      <c r="E618" s="343"/>
      <c r="F618" s="344"/>
      <c r="G618" s="342"/>
      <c r="H618" s="342"/>
      <c r="I618" s="345"/>
      <c r="J618" s="342"/>
      <c r="K618" s="346"/>
      <c r="L618" s="342"/>
      <c r="M618" s="342"/>
      <c r="N618" s="342"/>
      <c r="O618" s="347"/>
      <c r="P618" s="347">
        <f t="shared" si="22"/>
        <v>0</v>
      </c>
    </row>
    <row r="619" spans="1:16" ht="29.25" customHeight="1" x14ac:dyDescent="0.2">
      <c r="A619" s="340">
        <v>608</v>
      </c>
      <c r="B619" s="341" t="str">
        <f t="shared" si="21"/>
        <v xml:space="preserve">      0472415</v>
      </c>
      <c r="C619" s="345"/>
      <c r="D619" s="342"/>
      <c r="E619" s="343"/>
      <c r="F619" s="344"/>
      <c r="G619" s="342"/>
      <c r="H619" s="342"/>
      <c r="I619" s="345"/>
      <c r="J619" s="342"/>
      <c r="K619" s="346"/>
      <c r="L619" s="342"/>
      <c r="M619" s="342"/>
      <c r="N619" s="342"/>
      <c r="O619" s="347"/>
      <c r="P619" s="347">
        <f t="shared" si="22"/>
        <v>0</v>
      </c>
    </row>
    <row r="620" spans="1:16" ht="29.25" customHeight="1" x14ac:dyDescent="0.2">
      <c r="A620" s="340">
        <v>609</v>
      </c>
      <c r="B620" s="341" t="str">
        <f t="shared" si="21"/>
        <v xml:space="preserve">      0472415</v>
      </c>
      <c r="C620" s="345"/>
      <c r="D620" s="342"/>
      <c r="E620" s="343"/>
      <c r="F620" s="344"/>
      <c r="G620" s="342"/>
      <c r="H620" s="342"/>
      <c r="I620" s="345"/>
      <c r="J620" s="342"/>
      <c r="K620" s="346"/>
      <c r="L620" s="342"/>
      <c r="M620" s="342"/>
      <c r="N620" s="342"/>
      <c r="O620" s="347"/>
      <c r="P620" s="347">
        <f t="shared" si="22"/>
        <v>0</v>
      </c>
    </row>
    <row r="621" spans="1:16" ht="39.75" customHeight="1" x14ac:dyDescent="0.2">
      <c r="A621" s="340">
        <v>610</v>
      </c>
      <c r="B621" s="341" t="str">
        <f t="shared" si="21"/>
        <v xml:space="preserve">      0472415</v>
      </c>
      <c r="C621" s="345"/>
      <c r="D621" s="342"/>
      <c r="E621" s="343"/>
      <c r="F621" s="344"/>
      <c r="G621" s="342"/>
      <c r="H621" s="342"/>
      <c r="I621" s="345"/>
      <c r="J621" s="342"/>
      <c r="K621" s="346"/>
      <c r="L621" s="342"/>
      <c r="M621" s="342"/>
      <c r="N621" s="342"/>
      <c r="O621" s="347"/>
      <c r="P621" s="347">
        <f t="shared" si="22"/>
        <v>0</v>
      </c>
    </row>
    <row r="622" spans="1:16" ht="29.25" customHeight="1" x14ac:dyDescent="0.2">
      <c r="A622" s="340">
        <v>611</v>
      </c>
      <c r="B622" s="341" t="str">
        <f t="shared" si="21"/>
        <v xml:space="preserve">      0472415</v>
      </c>
      <c r="C622" s="345"/>
      <c r="D622" s="342"/>
      <c r="E622" s="343"/>
      <c r="F622" s="344"/>
      <c r="G622" s="342"/>
      <c r="H622" s="342"/>
      <c r="I622" s="345"/>
      <c r="J622" s="342"/>
      <c r="K622" s="346"/>
      <c r="L622" s="342"/>
      <c r="M622" s="342"/>
      <c r="N622" s="342"/>
      <c r="O622" s="347"/>
      <c r="P622" s="347">
        <f t="shared" si="22"/>
        <v>0</v>
      </c>
    </row>
    <row r="623" spans="1:16" ht="29.25" customHeight="1" x14ac:dyDescent="0.2">
      <c r="A623" s="340">
        <v>612</v>
      </c>
      <c r="B623" s="341" t="str">
        <f t="shared" si="21"/>
        <v xml:space="preserve">      0472415</v>
      </c>
      <c r="C623" s="345"/>
      <c r="D623" s="342"/>
      <c r="E623" s="343"/>
      <c r="F623" s="344"/>
      <c r="G623" s="342"/>
      <c r="H623" s="342"/>
      <c r="I623" s="345"/>
      <c r="J623" s="342"/>
      <c r="K623" s="346"/>
      <c r="L623" s="342"/>
      <c r="M623" s="342"/>
      <c r="N623" s="342"/>
      <c r="O623" s="347"/>
      <c r="P623" s="347">
        <f t="shared" si="22"/>
        <v>0</v>
      </c>
    </row>
    <row r="624" spans="1:16" ht="29.25" customHeight="1" x14ac:dyDescent="0.2">
      <c r="A624" s="340">
        <v>613</v>
      </c>
      <c r="B624" s="341" t="str">
        <f t="shared" si="21"/>
        <v xml:space="preserve">      0472415</v>
      </c>
      <c r="C624" s="345"/>
      <c r="D624" s="342"/>
      <c r="E624" s="343"/>
      <c r="F624" s="344"/>
      <c r="G624" s="342"/>
      <c r="H624" s="342"/>
      <c r="I624" s="345"/>
      <c r="J624" s="342"/>
      <c r="K624" s="346"/>
      <c r="L624" s="342"/>
      <c r="M624" s="342"/>
      <c r="N624" s="342"/>
      <c r="O624" s="347"/>
      <c r="P624" s="347">
        <f t="shared" si="22"/>
        <v>0</v>
      </c>
    </row>
    <row r="625" spans="1:16" ht="29.25" customHeight="1" x14ac:dyDescent="0.2">
      <c r="A625" s="340">
        <v>614</v>
      </c>
      <c r="B625" s="341" t="str">
        <f t="shared" si="21"/>
        <v xml:space="preserve">      0472415</v>
      </c>
      <c r="C625" s="345"/>
      <c r="D625" s="342"/>
      <c r="E625" s="343"/>
      <c r="F625" s="344"/>
      <c r="G625" s="342"/>
      <c r="H625" s="342"/>
      <c r="I625" s="345"/>
      <c r="J625" s="342"/>
      <c r="K625" s="346"/>
      <c r="L625" s="342"/>
      <c r="M625" s="342"/>
      <c r="N625" s="342"/>
      <c r="O625" s="347"/>
      <c r="P625" s="347">
        <f t="shared" si="22"/>
        <v>0</v>
      </c>
    </row>
    <row r="626" spans="1:16" ht="29.25" customHeight="1" x14ac:dyDescent="0.2">
      <c r="A626" s="340">
        <v>615</v>
      </c>
      <c r="B626" s="341" t="str">
        <f t="shared" si="21"/>
        <v xml:space="preserve">      0472415</v>
      </c>
      <c r="C626" s="345"/>
      <c r="D626" s="342"/>
      <c r="E626" s="343"/>
      <c r="F626" s="344"/>
      <c r="G626" s="342"/>
      <c r="H626" s="342"/>
      <c r="I626" s="345"/>
      <c r="J626" s="342"/>
      <c r="K626" s="346"/>
      <c r="L626" s="342"/>
      <c r="M626" s="342"/>
      <c r="N626" s="342"/>
      <c r="O626" s="347"/>
      <c r="P626" s="347">
        <f t="shared" si="22"/>
        <v>0</v>
      </c>
    </row>
    <row r="627" spans="1:16" ht="29.25" customHeight="1" x14ac:dyDescent="0.2">
      <c r="A627" s="340">
        <v>616</v>
      </c>
      <c r="B627" s="341" t="str">
        <f t="shared" si="21"/>
        <v xml:space="preserve">      0472415</v>
      </c>
      <c r="C627" s="345"/>
      <c r="D627" s="342"/>
      <c r="E627" s="343"/>
      <c r="F627" s="344"/>
      <c r="G627" s="342"/>
      <c r="H627" s="342"/>
      <c r="I627" s="345"/>
      <c r="J627" s="342"/>
      <c r="K627" s="346"/>
      <c r="L627" s="342"/>
      <c r="M627" s="342"/>
      <c r="N627" s="342"/>
      <c r="O627" s="347"/>
      <c r="P627" s="347">
        <f t="shared" si="22"/>
        <v>0</v>
      </c>
    </row>
    <row r="628" spans="1:16" ht="29.25" customHeight="1" x14ac:dyDescent="0.2">
      <c r="A628" s="340">
        <v>617</v>
      </c>
      <c r="B628" s="341" t="str">
        <f t="shared" si="21"/>
        <v xml:space="preserve">      0472415</v>
      </c>
      <c r="C628" s="345"/>
      <c r="D628" s="342"/>
      <c r="E628" s="343"/>
      <c r="F628" s="344"/>
      <c r="G628" s="342"/>
      <c r="H628" s="342"/>
      <c r="I628" s="345"/>
      <c r="J628" s="342"/>
      <c r="K628" s="346"/>
      <c r="L628" s="342"/>
      <c r="M628" s="342"/>
      <c r="N628" s="342"/>
      <c r="O628" s="347"/>
      <c r="P628" s="347">
        <f t="shared" si="22"/>
        <v>0</v>
      </c>
    </row>
    <row r="629" spans="1:16" ht="29.25" customHeight="1" x14ac:dyDescent="0.2">
      <c r="A629" s="340">
        <v>618</v>
      </c>
      <c r="B629" s="341" t="str">
        <f t="shared" si="21"/>
        <v xml:space="preserve">      0472415</v>
      </c>
      <c r="C629" s="345"/>
      <c r="D629" s="342"/>
      <c r="E629" s="343"/>
      <c r="F629" s="344"/>
      <c r="G629" s="342"/>
      <c r="H629" s="342"/>
      <c r="I629" s="345"/>
      <c r="J629" s="342"/>
      <c r="K629" s="346"/>
      <c r="L629" s="342"/>
      <c r="M629" s="342"/>
      <c r="N629" s="342"/>
      <c r="O629" s="347"/>
      <c r="P629" s="347">
        <f t="shared" si="22"/>
        <v>0</v>
      </c>
    </row>
    <row r="630" spans="1:16" ht="29.25" customHeight="1" x14ac:dyDescent="0.2">
      <c r="A630" s="340">
        <v>619</v>
      </c>
      <c r="B630" s="341" t="str">
        <f t="shared" si="21"/>
        <v xml:space="preserve">      0472415</v>
      </c>
      <c r="C630" s="345"/>
      <c r="D630" s="342"/>
      <c r="E630" s="343"/>
      <c r="F630" s="344"/>
      <c r="G630" s="342"/>
      <c r="H630" s="342"/>
      <c r="I630" s="345"/>
      <c r="J630" s="342"/>
      <c r="K630" s="346"/>
      <c r="L630" s="342"/>
      <c r="M630" s="342"/>
      <c r="N630" s="342"/>
      <c r="O630" s="347"/>
      <c r="P630" s="347">
        <f t="shared" si="22"/>
        <v>0</v>
      </c>
    </row>
    <row r="631" spans="1:16" ht="29.25" customHeight="1" x14ac:dyDescent="0.2">
      <c r="A631" s="340">
        <v>620</v>
      </c>
      <c r="B631" s="341" t="str">
        <f t="shared" si="21"/>
        <v xml:space="preserve">      0472415</v>
      </c>
      <c r="C631" s="345"/>
      <c r="D631" s="342"/>
      <c r="E631" s="343"/>
      <c r="F631" s="344"/>
      <c r="G631" s="342"/>
      <c r="H631" s="342"/>
      <c r="I631" s="345"/>
      <c r="J631" s="342"/>
      <c r="K631" s="346"/>
      <c r="L631" s="342"/>
      <c r="M631" s="342"/>
      <c r="N631" s="342"/>
      <c r="O631" s="347"/>
      <c r="P631" s="347">
        <f t="shared" si="22"/>
        <v>0</v>
      </c>
    </row>
    <row r="632" spans="1:16" ht="29.25" customHeight="1" x14ac:dyDescent="0.2">
      <c r="A632" s="340">
        <v>621</v>
      </c>
      <c r="B632" s="341" t="str">
        <f t="shared" si="21"/>
        <v xml:space="preserve">      0472415</v>
      </c>
      <c r="C632" s="345"/>
      <c r="D632" s="342"/>
      <c r="E632" s="343"/>
      <c r="F632" s="344"/>
      <c r="G632" s="342"/>
      <c r="H632" s="342"/>
      <c r="I632" s="345"/>
      <c r="J632" s="342"/>
      <c r="K632" s="346"/>
      <c r="L632" s="342"/>
      <c r="M632" s="342"/>
      <c r="N632" s="342"/>
      <c r="O632" s="347"/>
      <c r="P632" s="347">
        <f t="shared" si="22"/>
        <v>0</v>
      </c>
    </row>
    <row r="633" spans="1:16" ht="29.25" customHeight="1" x14ac:dyDescent="0.2">
      <c r="A633" s="340">
        <v>622</v>
      </c>
      <c r="B633" s="341" t="str">
        <f t="shared" si="21"/>
        <v xml:space="preserve">      0472415</v>
      </c>
      <c r="C633" s="345"/>
      <c r="D633" s="342"/>
      <c r="E633" s="343"/>
      <c r="F633" s="344"/>
      <c r="G633" s="342"/>
      <c r="H633" s="342"/>
      <c r="I633" s="345"/>
      <c r="J633" s="342"/>
      <c r="K633" s="346"/>
      <c r="L633" s="342"/>
      <c r="M633" s="342"/>
      <c r="N633" s="342"/>
      <c r="O633" s="347"/>
      <c r="P633" s="347">
        <f t="shared" si="22"/>
        <v>0</v>
      </c>
    </row>
    <row r="634" spans="1:16" ht="29.25" customHeight="1" x14ac:dyDescent="0.2">
      <c r="A634" s="340">
        <v>623</v>
      </c>
      <c r="B634" s="341" t="str">
        <f t="shared" si="21"/>
        <v xml:space="preserve">      0472415</v>
      </c>
      <c r="C634" s="345"/>
      <c r="D634" s="342"/>
      <c r="E634" s="343"/>
      <c r="F634" s="344"/>
      <c r="G634" s="342"/>
      <c r="H634" s="342"/>
      <c r="I634" s="345"/>
      <c r="J634" s="342"/>
      <c r="K634" s="346"/>
      <c r="L634" s="342"/>
      <c r="M634" s="342"/>
      <c r="N634" s="342"/>
      <c r="O634" s="347"/>
      <c r="P634" s="347">
        <f t="shared" si="22"/>
        <v>0</v>
      </c>
    </row>
    <row r="635" spans="1:16" ht="29.25" customHeight="1" x14ac:dyDescent="0.2">
      <c r="A635" s="340">
        <v>624</v>
      </c>
      <c r="B635" s="341" t="str">
        <f t="shared" si="21"/>
        <v xml:space="preserve">      0472415</v>
      </c>
      <c r="C635" s="345"/>
      <c r="D635" s="342"/>
      <c r="E635" s="343"/>
      <c r="F635" s="344"/>
      <c r="G635" s="342"/>
      <c r="H635" s="342"/>
      <c r="I635" s="345"/>
      <c r="J635" s="342"/>
      <c r="K635" s="346"/>
      <c r="L635" s="342"/>
      <c r="M635" s="342"/>
      <c r="N635" s="342"/>
      <c r="O635" s="347"/>
      <c r="P635" s="347">
        <f t="shared" si="22"/>
        <v>0</v>
      </c>
    </row>
    <row r="636" spans="1:16" ht="29.25" customHeight="1" x14ac:dyDescent="0.2">
      <c r="A636" s="340">
        <v>625</v>
      </c>
      <c r="B636" s="341" t="str">
        <f t="shared" si="21"/>
        <v xml:space="preserve">      0472415</v>
      </c>
      <c r="C636" s="345"/>
      <c r="D636" s="342"/>
      <c r="E636" s="343"/>
      <c r="F636" s="344"/>
      <c r="G636" s="342"/>
      <c r="H636" s="342"/>
      <c r="I636" s="345"/>
      <c r="J636" s="342"/>
      <c r="K636" s="346"/>
      <c r="L636" s="342"/>
      <c r="M636" s="342"/>
      <c r="N636" s="342"/>
      <c r="O636" s="347"/>
      <c r="P636" s="347">
        <f t="shared" si="22"/>
        <v>0</v>
      </c>
    </row>
    <row r="637" spans="1:16" ht="29.25" customHeight="1" x14ac:dyDescent="0.2">
      <c r="A637" s="340">
        <v>626</v>
      </c>
      <c r="B637" s="341" t="str">
        <f t="shared" si="21"/>
        <v xml:space="preserve">      0472415</v>
      </c>
      <c r="C637" s="345"/>
      <c r="D637" s="342"/>
      <c r="E637" s="343"/>
      <c r="F637" s="344"/>
      <c r="G637" s="342"/>
      <c r="H637" s="342"/>
      <c r="I637" s="345"/>
      <c r="J637" s="342"/>
      <c r="K637" s="346"/>
      <c r="L637" s="342"/>
      <c r="M637" s="342"/>
      <c r="N637" s="342"/>
      <c r="O637" s="347"/>
      <c r="P637" s="347">
        <f t="shared" si="22"/>
        <v>0</v>
      </c>
    </row>
    <row r="638" spans="1:16" ht="29.25" customHeight="1" x14ac:dyDescent="0.2">
      <c r="A638" s="340">
        <v>627</v>
      </c>
      <c r="B638" s="341" t="str">
        <f t="shared" si="21"/>
        <v xml:space="preserve">      0472415</v>
      </c>
      <c r="C638" s="345"/>
      <c r="D638" s="342"/>
      <c r="E638" s="343"/>
      <c r="F638" s="344"/>
      <c r="G638" s="342"/>
      <c r="H638" s="342"/>
      <c r="I638" s="345"/>
      <c r="J638" s="342"/>
      <c r="K638" s="346"/>
      <c r="L638" s="342"/>
      <c r="M638" s="342"/>
      <c r="N638" s="342"/>
      <c r="O638" s="347"/>
      <c r="P638" s="347">
        <f t="shared" si="22"/>
        <v>0</v>
      </c>
    </row>
    <row r="639" spans="1:16" ht="29.25" customHeight="1" x14ac:dyDescent="0.2">
      <c r="A639" s="340">
        <v>628</v>
      </c>
      <c r="B639" s="341" t="str">
        <f t="shared" si="21"/>
        <v xml:space="preserve">      0472415</v>
      </c>
      <c r="C639" s="345"/>
      <c r="D639" s="342"/>
      <c r="E639" s="343"/>
      <c r="F639" s="344"/>
      <c r="G639" s="342"/>
      <c r="H639" s="342"/>
      <c r="I639" s="345"/>
      <c r="J639" s="342"/>
      <c r="K639" s="346"/>
      <c r="L639" s="342"/>
      <c r="M639" s="342"/>
      <c r="N639" s="342"/>
      <c r="O639" s="347"/>
      <c r="P639" s="347">
        <f t="shared" si="22"/>
        <v>0</v>
      </c>
    </row>
    <row r="640" spans="1:16" ht="29.25" customHeight="1" x14ac:dyDescent="0.2">
      <c r="A640" s="340">
        <v>629</v>
      </c>
      <c r="B640" s="341" t="str">
        <f t="shared" si="21"/>
        <v xml:space="preserve">      0472415</v>
      </c>
      <c r="C640" s="345"/>
      <c r="D640" s="342"/>
      <c r="E640" s="343"/>
      <c r="F640" s="344"/>
      <c r="G640" s="342"/>
      <c r="H640" s="342"/>
      <c r="I640" s="345"/>
      <c r="J640" s="342"/>
      <c r="K640" s="346"/>
      <c r="L640" s="342"/>
      <c r="M640" s="342"/>
      <c r="N640" s="342"/>
      <c r="O640" s="347"/>
      <c r="P640" s="347">
        <f t="shared" si="22"/>
        <v>0</v>
      </c>
    </row>
    <row r="641" spans="1:16" ht="29.25" customHeight="1" x14ac:dyDescent="0.2">
      <c r="A641" s="340">
        <v>630</v>
      </c>
      <c r="B641" s="341" t="str">
        <f t="shared" si="21"/>
        <v xml:space="preserve">      0472415</v>
      </c>
      <c r="C641" s="345"/>
      <c r="D641" s="342"/>
      <c r="E641" s="343"/>
      <c r="F641" s="344"/>
      <c r="G641" s="342"/>
      <c r="H641" s="342"/>
      <c r="I641" s="345"/>
      <c r="J641" s="342"/>
      <c r="K641" s="346"/>
      <c r="L641" s="342"/>
      <c r="M641" s="342"/>
      <c r="N641" s="342"/>
      <c r="O641" s="347"/>
      <c r="P641" s="347">
        <f t="shared" si="22"/>
        <v>0</v>
      </c>
    </row>
    <row r="642" spans="1:16" ht="39.75" customHeight="1" x14ac:dyDescent="0.2">
      <c r="A642" s="340">
        <v>631</v>
      </c>
      <c r="B642" s="341" t="str">
        <f t="shared" si="21"/>
        <v xml:space="preserve">      0472415</v>
      </c>
      <c r="C642" s="345"/>
      <c r="D642" s="342"/>
      <c r="E642" s="343"/>
      <c r="F642" s="344"/>
      <c r="G642" s="342"/>
      <c r="H642" s="342"/>
      <c r="I642" s="345"/>
      <c r="J642" s="342"/>
      <c r="K642" s="346"/>
      <c r="L642" s="342"/>
      <c r="M642" s="342"/>
      <c r="N642" s="342"/>
      <c r="O642" s="347"/>
      <c r="P642" s="347">
        <f t="shared" si="22"/>
        <v>0</v>
      </c>
    </row>
    <row r="643" spans="1:16" ht="29.25" customHeight="1" x14ac:dyDescent="0.2">
      <c r="A643" s="340">
        <v>632</v>
      </c>
      <c r="B643" s="341" t="str">
        <f t="shared" si="21"/>
        <v xml:space="preserve">      0472415</v>
      </c>
      <c r="C643" s="345"/>
      <c r="D643" s="342"/>
      <c r="E643" s="343"/>
      <c r="F643" s="344"/>
      <c r="G643" s="342"/>
      <c r="H643" s="342"/>
      <c r="I643" s="345"/>
      <c r="J643" s="342"/>
      <c r="K643" s="346"/>
      <c r="L643" s="342"/>
      <c r="M643" s="342"/>
      <c r="N643" s="342"/>
      <c r="O643" s="347"/>
      <c r="P643" s="347">
        <f t="shared" si="22"/>
        <v>0</v>
      </c>
    </row>
    <row r="644" spans="1:16" ht="29.25" customHeight="1" x14ac:dyDescent="0.2">
      <c r="A644" s="340">
        <v>633</v>
      </c>
      <c r="B644" s="341" t="str">
        <f t="shared" si="21"/>
        <v xml:space="preserve">      0472415</v>
      </c>
      <c r="C644" s="345"/>
      <c r="D644" s="342"/>
      <c r="E644" s="343"/>
      <c r="F644" s="344"/>
      <c r="G644" s="342"/>
      <c r="H644" s="342"/>
      <c r="I644" s="345"/>
      <c r="J644" s="342"/>
      <c r="K644" s="346"/>
      <c r="L644" s="342"/>
      <c r="M644" s="342"/>
      <c r="N644" s="342"/>
      <c r="O644" s="347"/>
      <c r="P644" s="347">
        <f t="shared" si="22"/>
        <v>0</v>
      </c>
    </row>
    <row r="645" spans="1:16" ht="29.25" customHeight="1" x14ac:dyDescent="0.2">
      <c r="A645" s="340">
        <v>634</v>
      </c>
      <c r="B645" s="341" t="str">
        <f t="shared" si="21"/>
        <v xml:space="preserve">      0472415</v>
      </c>
      <c r="C645" s="345"/>
      <c r="D645" s="342"/>
      <c r="E645" s="343"/>
      <c r="F645" s="344"/>
      <c r="G645" s="342"/>
      <c r="H645" s="342"/>
      <c r="I645" s="345"/>
      <c r="J645" s="342"/>
      <c r="K645" s="346"/>
      <c r="L645" s="342"/>
      <c r="M645" s="342"/>
      <c r="N645" s="342"/>
      <c r="O645" s="347"/>
      <c r="P645" s="347">
        <f t="shared" si="22"/>
        <v>0</v>
      </c>
    </row>
    <row r="646" spans="1:16" ht="29.25" customHeight="1" x14ac:dyDescent="0.2">
      <c r="A646" s="340">
        <v>635</v>
      </c>
      <c r="B646" s="341" t="str">
        <f t="shared" si="21"/>
        <v xml:space="preserve">      0472415</v>
      </c>
      <c r="C646" s="345"/>
      <c r="D646" s="342"/>
      <c r="E646" s="343"/>
      <c r="F646" s="344"/>
      <c r="G646" s="342"/>
      <c r="H646" s="342"/>
      <c r="I646" s="345"/>
      <c r="J646" s="342"/>
      <c r="K646" s="346"/>
      <c r="L646" s="342"/>
      <c r="M646" s="342"/>
      <c r="N646" s="342"/>
      <c r="O646" s="347"/>
      <c r="P646" s="347">
        <f t="shared" si="22"/>
        <v>0</v>
      </c>
    </row>
    <row r="647" spans="1:16" ht="29.25" customHeight="1" x14ac:dyDescent="0.2">
      <c r="A647" s="340">
        <v>636</v>
      </c>
      <c r="B647" s="341" t="str">
        <f t="shared" si="21"/>
        <v xml:space="preserve">      0472415</v>
      </c>
      <c r="C647" s="345"/>
      <c r="D647" s="342"/>
      <c r="E647" s="343"/>
      <c r="F647" s="344"/>
      <c r="G647" s="342"/>
      <c r="H647" s="342"/>
      <c r="I647" s="345"/>
      <c r="J647" s="342"/>
      <c r="K647" s="346"/>
      <c r="L647" s="342"/>
      <c r="M647" s="342"/>
      <c r="N647" s="342"/>
      <c r="O647" s="347"/>
      <c r="P647" s="347">
        <f t="shared" si="22"/>
        <v>0</v>
      </c>
    </row>
    <row r="648" spans="1:16" ht="29.25" customHeight="1" x14ac:dyDescent="0.2">
      <c r="A648" s="340">
        <v>637</v>
      </c>
      <c r="B648" s="341" t="str">
        <f t="shared" si="21"/>
        <v xml:space="preserve">      0472415</v>
      </c>
      <c r="C648" s="345"/>
      <c r="D648" s="342"/>
      <c r="E648" s="343"/>
      <c r="F648" s="344"/>
      <c r="G648" s="342"/>
      <c r="H648" s="342"/>
      <c r="I648" s="345"/>
      <c r="J648" s="342"/>
      <c r="K648" s="346"/>
      <c r="L648" s="342"/>
      <c r="M648" s="342"/>
      <c r="N648" s="342"/>
      <c r="O648" s="347"/>
      <c r="P648" s="347">
        <f t="shared" si="22"/>
        <v>0</v>
      </c>
    </row>
    <row r="649" spans="1:16" ht="29.25" customHeight="1" x14ac:dyDescent="0.2">
      <c r="A649" s="340">
        <v>638</v>
      </c>
      <c r="B649" s="341" t="str">
        <f t="shared" si="21"/>
        <v xml:space="preserve">      0472415</v>
      </c>
      <c r="C649" s="345"/>
      <c r="D649" s="342"/>
      <c r="E649" s="343"/>
      <c r="F649" s="344"/>
      <c r="G649" s="342"/>
      <c r="H649" s="342"/>
      <c r="I649" s="345"/>
      <c r="J649" s="342"/>
      <c r="K649" s="346"/>
      <c r="L649" s="342"/>
      <c r="M649" s="342"/>
      <c r="N649" s="342"/>
      <c r="O649" s="347"/>
      <c r="P649" s="347">
        <f t="shared" si="22"/>
        <v>0</v>
      </c>
    </row>
    <row r="650" spans="1:16" ht="29.25" customHeight="1" x14ac:dyDescent="0.2">
      <c r="A650" s="340">
        <v>639</v>
      </c>
      <c r="B650" s="341" t="str">
        <f t="shared" si="21"/>
        <v xml:space="preserve">      0472415</v>
      </c>
      <c r="C650" s="345"/>
      <c r="D650" s="342"/>
      <c r="E650" s="343"/>
      <c r="F650" s="344"/>
      <c r="G650" s="342"/>
      <c r="H650" s="342"/>
      <c r="I650" s="345"/>
      <c r="J650" s="342"/>
      <c r="K650" s="346"/>
      <c r="L650" s="342"/>
      <c r="M650" s="342"/>
      <c r="N650" s="342"/>
      <c r="O650" s="347"/>
      <c r="P650" s="347">
        <f t="shared" si="22"/>
        <v>0</v>
      </c>
    </row>
    <row r="651" spans="1:16" ht="29.25" customHeight="1" x14ac:dyDescent="0.2">
      <c r="A651" s="340">
        <v>640</v>
      </c>
      <c r="B651" s="341" t="str">
        <f t="shared" si="21"/>
        <v xml:space="preserve">      0472415</v>
      </c>
      <c r="C651" s="345"/>
      <c r="D651" s="342"/>
      <c r="E651" s="343"/>
      <c r="F651" s="344"/>
      <c r="G651" s="342"/>
      <c r="H651" s="342"/>
      <c r="I651" s="345"/>
      <c r="J651" s="342"/>
      <c r="K651" s="346"/>
      <c r="L651" s="342"/>
      <c r="M651" s="342"/>
      <c r="N651" s="342"/>
      <c r="O651" s="347"/>
      <c r="P651" s="347">
        <f t="shared" si="22"/>
        <v>0</v>
      </c>
    </row>
    <row r="652" spans="1:16" ht="29.25" customHeight="1" x14ac:dyDescent="0.2">
      <c r="A652" s="340">
        <v>641</v>
      </c>
      <c r="B652" s="341" t="str">
        <f t="shared" si="21"/>
        <v xml:space="preserve">      0472415</v>
      </c>
      <c r="C652" s="345"/>
      <c r="D652" s="342"/>
      <c r="E652" s="343"/>
      <c r="F652" s="344"/>
      <c r="G652" s="342"/>
      <c r="H652" s="342"/>
      <c r="I652" s="345"/>
      <c r="J652" s="342"/>
      <c r="K652" s="346"/>
      <c r="L652" s="342"/>
      <c r="M652" s="342"/>
      <c r="N652" s="342"/>
      <c r="O652" s="347"/>
      <c r="P652" s="347">
        <f t="shared" si="22"/>
        <v>0</v>
      </c>
    </row>
    <row r="653" spans="1:16" ht="29.25" customHeight="1" x14ac:dyDescent="0.2">
      <c r="A653" s="340">
        <v>642</v>
      </c>
      <c r="B653" s="341" t="str">
        <f t="shared" si="21"/>
        <v xml:space="preserve">      0472415</v>
      </c>
      <c r="C653" s="345"/>
      <c r="D653" s="342"/>
      <c r="E653" s="343"/>
      <c r="F653" s="344"/>
      <c r="G653" s="342"/>
      <c r="H653" s="342"/>
      <c r="I653" s="345"/>
      <c r="J653" s="342"/>
      <c r="K653" s="346"/>
      <c r="L653" s="342"/>
      <c r="M653" s="342"/>
      <c r="N653" s="342"/>
      <c r="O653" s="347"/>
      <c r="P653" s="347">
        <f t="shared" si="22"/>
        <v>0</v>
      </c>
    </row>
    <row r="654" spans="1:16" ht="29.25" customHeight="1" x14ac:dyDescent="0.2">
      <c r="A654" s="340">
        <v>643</v>
      </c>
      <c r="B654" s="341" t="str">
        <f t="shared" ref="B654:B717" si="23">CONCATENATE(MID(D654,4,11)," ",MID(E654,1,2)," ",MID(F654,1,5)," ",L654," ",M654," ",J654," ",$P$9)</f>
        <v xml:space="preserve">      0472415</v>
      </c>
      <c r="C654" s="345"/>
      <c r="D654" s="342"/>
      <c r="E654" s="343"/>
      <c r="F654" s="344"/>
      <c r="G654" s="342"/>
      <c r="H654" s="342"/>
      <c r="I654" s="345"/>
      <c r="J654" s="342"/>
      <c r="K654" s="346"/>
      <c r="L654" s="342"/>
      <c r="M654" s="342"/>
      <c r="N654" s="342"/>
      <c r="O654" s="347"/>
      <c r="P654" s="347">
        <f t="shared" ref="P654:P717" si="24">N654*O654</f>
        <v>0</v>
      </c>
    </row>
    <row r="655" spans="1:16" ht="29.25" customHeight="1" x14ac:dyDescent="0.2">
      <c r="A655" s="340">
        <v>644</v>
      </c>
      <c r="B655" s="341" t="str">
        <f t="shared" si="23"/>
        <v xml:space="preserve">      0472415</v>
      </c>
      <c r="C655" s="345"/>
      <c r="D655" s="342"/>
      <c r="E655" s="343"/>
      <c r="F655" s="344"/>
      <c r="G655" s="342"/>
      <c r="H655" s="342"/>
      <c r="I655" s="345"/>
      <c r="J655" s="342"/>
      <c r="K655" s="346"/>
      <c r="L655" s="342"/>
      <c r="M655" s="342"/>
      <c r="N655" s="342"/>
      <c r="O655" s="347"/>
      <c r="P655" s="347">
        <f t="shared" si="24"/>
        <v>0</v>
      </c>
    </row>
    <row r="656" spans="1:16" ht="29.25" customHeight="1" x14ac:dyDescent="0.2">
      <c r="A656" s="340">
        <v>645</v>
      </c>
      <c r="B656" s="341" t="str">
        <f t="shared" si="23"/>
        <v xml:space="preserve">      0472415</v>
      </c>
      <c r="C656" s="345"/>
      <c r="D656" s="342"/>
      <c r="E656" s="343"/>
      <c r="F656" s="344"/>
      <c r="G656" s="342"/>
      <c r="H656" s="342"/>
      <c r="I656" s="345"/>
      <c r="J656" s="342"/>
      <c r="K656" s="346"/>
      <c r="L656" s="342"/>
      <c r="M656" s="342"/>
      <c r="N656" s="342"/>
      <c r="O656" s="347"/>
      <c r="P656" s="347">
        <f t="shared" si="24"/>
        <v>0</v>
      </c>
    </row>
    <row r="657" spans="1:16" ht="29.25" customHeight="1" x14ac:dyDescent="0.2">
      <c r="A657" s="340">
        <v>646</v>
      </c>
      <c r="B657" s="341" t="str">
        <f t="shared" si="23"/>
        <v xml:space="preserve">      0472415</v>
      </c>
      <c r="C657" s="345"/>
      <c r="D657" s="342"/>
      <c r="E657" s="343"/>
      <c r="F657" s="344"/>
      <c r="G657" s="342"/>
      <c r="H657" s="342"/>
      <c r="I657" s="345"/>
      <c r="J657" s="342"/>
      <c r="K657" s="346"/>
      <c r="L657" s="342"/>
      <c r="M657" s="342"/>
      <c r="N657" s="342"/>
      <c r="O657" s="347"/>
      <c r="P657" s="347">
        <f t="shared" si="24"/>
        <v>0</v>
      </c>
    </row>
    <row r="658" spans="1:16" ht="29.25" customHeight="1" x14ac:dyDescent="0.2">
      <c r="A658" s="340">
        <v>647</v>
      </c>
      <c r="B658" s="341" t="str">
        <f t="shared" si="23"/>
        <v xml:space="preserve">      0472415</v>
      </c>
      <c r="C658" s="345"/>
      <c r="D658" s="342"/>
      <c r="E658" s="343"/>
      <c r="F658" s="344"/>
      <c r="G658" s="342"/>
      <c r="H658" s="342"/>
      <c r="I658" s="345"/>
      <c r="J658" s="342"/>
      <c r="K658" s="346"/>
      <c r="L658" s="342"/>
      <c r="M658" s="342"/>
      <c r="N658" s="342"/>
      <c r="O658" s="347"/>
      <c r="P658" s="347">
        <f t="shared" si="24"/>
        <v>0</v>
      </c>
    </row>
    <row r="659" spans="1:16" ht="29.25" customHeight="1" x14ac:dyDescent="0.2">
      <c r="A659" s="340">
        <v>648</v>
      </c>
      <c r="B659" s="341" t="str">
        <f t="shared" si="23"/>
        <v xml:space="preserve">      0472415</v>
      </c>
      <c r="C659" s="345"/>
      <c r="D659" s="342"/>
      <c r="E659" s="343"/>
      <c r="F659" s="344"/>
      <c r="G659" s="342"/>
      <c r="H659" s="342"/>
      <c r="I659" s="345"/>
      <c r="J659" s="342"/>
      <c r="K659" s="346"/>
      <c r="L659" s="342"/>
      <c r="M659" s="342"/>
      <c r="N659" s="342"/>
      <c r="O659" s="347"/>
      <c r="P659" s="347">
        <f t="shared" si="24"/>
        <v>0</v>
      </c>
    </row>
    <row r="660" spans="1:16" ht="29.25" customHeight="1" x14ac:dyDescent="0.2">
      <c r="A660" s="340">
        <v>649</v>
      </c>
      <c r="B660" s="341" t="str">
        <f t="shared" si="23"/>
        <v xml:space="preserve">      0472415</v>
      </c>
      <c r="C660" s="345"/>
      <c r="D660" s="342"/>
      <c r="E660" s="343"/>
      <c r="F660" s="344"/>
      <c r="G660" s="342"/>
      <c r="H660" s="342"/>
      <c r="I660" s="345"/>
      <c r="J660" s="342"/>
      <c r="K660" s="346"/>
      <c r="L660" s="342"/>
      <c r="M660" s="342"/>
      <c r="N660" s="342"/>
      <c r="O660" s="347"/>
      <c r="P660" s="347">
        <f t="shared" si="24"/>
        <v>0</v>
      </c>
    </row>
    <row r="661" spans="1:16" ht="29.25" customHeight="1" x14ac:dyDescent="0.2">
      <c r="A661" s="340">
        <v>650</v>
      </c>
      <c r="B661" s="341" t="str">
        <f t="shared" si="23"/>
        <v xml:space="preserve">      0472415</v>
      </c>
      <c r="C661" s="345"/>
      <c r="D661" s="342"/>
      <c r="E661" s="343"/>
      <c r="F661" s="344"/>
      <c r="G661" s="342"/>
      <c r="H661" s="342"/>
      <c r="I661" s="345"/>
      <c r="J661" s="342"/>
      <c r="K661" s="346"/>
      <c r="L661" s="342"/>
      <c r="M661" s="342"/>
      <c r="N661" s="342"/>
      <c r="O661" s="347"/>
      <c r="P661" s="347">
        <f t="shared" si="24"/>
        <v>0</v>
      </c>
    </row>
    <row r="662" spans="1:16" ht="29.25" customHeight="1" x14ac:dyDescent="0.2">
      <c r="A662" s="340">
        <v>651</v>
      </c>
      <c r="B662" s="341" t="str">
        <f t="shared" si="23"/>
        <v xml:space="preserve">      0472415</v>
      </c>
      <c r="C662" s="345"/>
      <c r="D662" s="342"/>
      <c r="E662" s="343"/>
      <c r="F662" s="344"/>
      <c r="G662" s="342"/>
      <c r="H662" s="342"/>
      <c r="I662" s="345"/>
      <c r="J662" s="342"/>
      <c r="K662" s="346"/>
      <c r="L662" s="342"/>
      <c r="M662" s="342"/>
      <c r="N662" s="342"/>
      <c r="O662" s="347"/>
      <c r="P662" s="347">
        <f t="shared" si="24"/>
        <v>0</v>
      </c>
    </row>
    <row r="663" spans="1:16" ht="39.75" customHeight="1" x14ac:dyDescent="0.2">
      <c r="A663" s="340">
        <v>652</v>
      </c>
      <c r="B663" s="341" t="str">
        <f t="shared" si="23"/>
        <v xml:space="preserve">      0472415</v>
      </c>
      <c r="C663" s="345"/>
      <c r="D663" s="342"/>
      <c r="E663" s="343"/>
      <c r="F663" s="344"/>
      <c r="G663" s="342"/>
      <c r="H663" s="342"/>
      <c r="I663" s="345"/>
      <c r="J663" s="342"/>
      <c r="K663" s="346"/>
      <c r="L663" s="342"/>
      <c r="M663" s="342"/>
      <c r="N663" s="342"/>
      <c r="O663" s="347"/>
      <c r="P663" s="347">
        <f t="shared" si="24"/>
        <v>0</v>
      </c>
    </row>
    <row r="664" spans="1:16" ht="29.25" customHeight="1" x14ac:dyDescent="0.2">
      <c r="A664" s="340">
        <v>653</v>
      </c>
      <c r="B664" s="341" t="str">
        <f t="shared" si="23"/>
        <v xml:space="preserve">      0472415</v>
      </c>
      <c r="C664" s="345"/>
      <c r="D664" s="342"/>
      <c r="E664" s="343"/>
      <c r="F664" s="344"/>
      <c r="G664" s="342"/>
      <c r="H664" s="342"/>
      <c r="I664" s="345"/>
      <c r="J664" s="342"/>
      <c r="K664" s="346"/>
      <c r="L664" s="342"/>
      <c r="M664" s="342"/>
      <c r="N664" s="342"/>
      <c r="O664" s="347"/>
      <c r="P664" s="347">
        <f t="shared" si="24"/>
        <v>0</v>
      </c>
    </row>
    <row r="665" spans="1:16" ht="29.25" customHeight="1" x14ac:dyDescent="0.2">
      <c r="A665" s="340">
        <v>654</v>
      </c>
      <c r="B665" s="341" t="str">
        <f t="shared" si="23"/>
        <v xml:space="preserve">      0472415</v>
      </c>
      <c r="C665" s="345"/>
      <c r="D665" s="342"/>
      <c r="E665" s="343"/>
      <c r="F665" s="344"/>
      <c r="G665" s="342"/>
      <c r="H665" s="342"/>
      <c r="I665" s="345"/>
      <c r="J665" s="342"/>
      <c r="K665" s="346"/>
      <c r="L665" s="342"/>
      <c r="M665" s="342"/>
      <c r="N665" s="342"/>
      <c r="O665" s="347"/>
      <c r="P665" s="347">
        <f t="shared" si="24"/>
        <v>0</v>
      </c>
    </row>
    <row r="666" spans="1:16" ht="29.25" customHeight="1" x14ac:dyDescent="0.2">
      <c r="A666" s="340">
        <v>655</v>
      </c>
      <c r="B666" s="341" t="str">
        <f t="shared" si="23"/>
        <v xml:space="preserve">      0472415</v>
      </c>
      <c r="C666" s="345"/>
      <c r="D666" s="342"/>
      <c r="E666" s="343"/>
      <c r="F666" s="344"/>
      <c r="G666" s="342"/>
      <c r="H666" s="342"/>
      <c r="I666" s="345"/>
      <c r="J666" s="342"/>
      <c r="K666" s="346"/>
      <c r="L666" s="342"/>
      <c r="M666" s="342"/>
      <c r="N666" s="342"/>
      <c r="O666" s="347"/>
      <c r="P666" s="347">
        <f t="shared" si="24"/>
        <v>0</v>
      </c>
    </row>
    <row r="667" spans="1:16" ht="29.25" customHeight="1" x14ac:dyDescent="0.2">
      <c r="A667" s="340">
        <v>656</v>
      </c>
      <c r="B667" s="341" t="str">
        <f t="shared" si="23"/>
        <v xml:space="preserve">      0472415</v>
      </c>
      <c r="C667" s="345"/>
      <c r="D667" s="342"/>
      <c r="E667" s="343"/>
      <c r="F667" s="344"/>
      <c r="G667" s="342"/>
      <c r="H667" s="342"/>
      <c r="I667" s="345"/>
      <c r="J667" s="342"/>
      <c r="K667" s="346"/>
      <c r="L667" s="342"/>
      <c r="M667" s="342"/>
      <c r="N667" s="342"/>
      <c r="O667" s="347"/>
      <c r="P667" s="347">
        <f t="shared" si="24"/>
        <v>0</v>
      </c>
    </row>
    <row r="668" spans="1:16" ht="29.25" customHeight="1" x14ac:dyDescent="0.2">
      <c r="A668" s="340">
        <v>657</v>
      </c>
      <c r="B668" s="341" t="str">
        <f t="shared" si="23"/>
        <v xml:space="preserve">      0472415</v>
      </c>
      <c r="C668" s="345"/>
      <c r="D668" s="342"/>
      <c r="E668" s="343"/>
      <c r="F668" s="344"/>
      <c r="G668" s="342"/>
      <c r="H668" s="342"/>
      <c r="I668" s="345"/>
      <c r="J668" s="342"/>
      <c r="K668" s="346"/>
      <c r="L668" s="342"/>
      <c r="M668" s="342"/>
      <c r="N668" s="342"/>
      <c r="O668" s="347"/>
      <c r="P668" s="347">
        <f t="shared" si="24"/>
        <v>0</v>
      </c>
    </row>
    <row r="669" spans="1:16" ht="29.25" customHeight="1" x14ac:dyDescent="0.2">
      <c r="A669" s="340">
        <v>658</v>
      </c>
      <c r="B669" s="341" t="str">
        <f t="shared" si="23"/>
        <v xml:space="preserve">      0472415</v>
      </c>
      <c r="C669" s="345"/>
      <c r="D669" s="342"/>
      <c r="E669" s="343"/>
      <c r="F669" s="344"/>
      <c r="G669" s="342"/>
      <c r="H669" s="342"/>
      <c r="I669" s="345"/>
      <c r="J669" s="342"/>
      <c r="K669" s="346"/>
      <c r="L669" s="342"/>
      <c r="M669" s="342"/>
      <c r="N669" s="342"/>
      <c r="O669" s="347"/>
      <c r="P669" s="347">
        <f t="shared" si="24"/>
        <v>0</v>
      </c>
    </row>
    <row r="670" spans="1:16" ht="29.25" customHeight="1" x14ac:dyDescent="0.2">
      <c r="A670" s="340">
        <v>659</v>
      </c>
      <c r="B670" s="341" t="str">
        <f t="shared" si="23"/>
        <v xml:space="preserve">      0472415</v>
      </c>
      <c r="C670" s="345"/>
      <c r="D670" s="342"/>
      <c r="E670" s="343"/>
      <c r="F670" s="344"/>
      <c r="G670" s="342"/>
      <c r="H670" s="342"/>
      <c r="I670" s="345"/>
      <c r="J670" s="342"/>
      <c r="K670" s="346"/>
      <c r="L670" s="342"/>
      <c r="M670" s="342"/>
      <c r="N670" s="342"/>
      <c r="O670" s="347"/>
      <c r="P670" s="347">
        <f t="shared" si="24"/>
        <v>0</v>
      </c>
    </row>
    <row r="671" spans="1:16" ht="29.25" customHeight="1" x14ac:dyDescent="0.2">
      <c r="A671" s="340">
        <v>660</v>
      </c>
      <c r="B671" s="341" t="str">
        <f t="shared" si="23"/>
        <v xml:space="preserve">      0472415</v>
      </c>
      <c r="C671" s="345"/>
      <c r="D671" s="342"/>
      <c r="E671" s="343"/>
      <c r="F671" s="344"/>
      <c r="G671" s="342"/>
      <c r="H671" s="342"/>
      <c r="I671" s="345"/>
      <c r="J671" s="342"/>
      <c r="K671" s="346"/>
      <c r="L671" s="342"/>
      <c r="M671" s="342"/>
      <c r="N671" s="342"/>
      <c r="O671" s="347"/>
      <c r="P671" s="347">
        <f t="shared" si="24"/>
        <v>0</v>
      </c>
    </row>
    <row r="672" spans="1:16" ht="29.25" customHeight="1" x14ac:dyDescent="0.2">
      <c r="A672" s="340">
        <v>661</v>
      </c>
      <c r="B672" s="341" t="str">
        <f t="shared" si="23"/>
        <v xml:space="preserve">      0472415</v>
      </c>
      <c r="C672" s="345"/>
      <c r="D672" s="342"/>
      <c r="E672" s="343"/>
      <c r="F672" s="344"/>
      <c r="G672" s="342"/>
      <c r="H672" s="342"/>
      <c r="I672" s="345"/>
      <c r="J672" s="342"/>
      <c r="K672" s="346"/>
      <c r="L672" s="342"/>
      <c r="M672" s="342"/>
      <c r="N672" s="342"/>
      <c r="O672" s="347"/>
      <c r="P672" s="347">
        <f t="shared" si="24"/>
        <v>0</v>
      </c>
    </row>
    <row r="673" spans="1:16" ht="29.25" customHeight="1" x14ac:dyDescent="0.2">
      <c r="A673" s="340">
        <v>662</v>
      </c>
      <c r="B673" s="341" t="str">
        <f t="shared" si="23"/>
        <v xml:space="preserve">      0472415</v>
      </c>
      <c r="C673" s="345"/>
      <c r="D673" s="342"/>
      <c r="E673" s="343"/>
      <c r="F673" s="344"/>
      <c r="G673" s="342"/>
      <c r="H673" s="342"/>
      <c r="I673" s="345"/>
      <c r="J673" s="342"/>
      <c r="K673" s="346"/>
      <c r="L673" s="342"/>
      <c r="M673" s="342"/>
      <c r="N673" s="342"/>
      <c r="O673" s="347"/>
      <c r="P673" s="347">
        <f t="shared" si="24"/>
        <v>0</v>
      </c>
    </row>
    <row r="674" spans="1:16" ht="29.25" customHeight="1" x14ac:dyDescent="0.2">
      <c r="A674" s="340">
        <v>663</v>
      </c>
      <c r="B674" s="341" t="str">
        <f t="shared" si="23"/>
        <v xml:space="preserve">      0472415</v>
      </c>
      <c r="C674" s="345"/>
      <c r="D674" s="342"/>
      <c r="E674" s="343"/>
      <c r="F674" s="344"/>
      <c r="G674" s="342"/>
      <c r="H674" s="342"/>
      <c r="I674" s="345"/>
      <c r="J674" s="342"/>
      <c r="K674" s="346"/>
      <c r="L674" s="342"/>
      <c r="M674" s="342"/>
      <c r="N674" s="342"/>
      <c r="O674" s="347"/>
      <c r="P674" s="347">
        <f t="shared" si="24"/>
        <v>0</v>
      </c>
    </row>
    <row r="675" spans="1:16" ht="29.25" customHeight="1" x14ac:dyDescent="0.2">
      <c r="A675" s="340">
        <v>664</v>
      </c>
      <c r="B675" s="341" t="str">
        <f t="shared" si="23"/>
        <v xml:space="preserve">      0472415</v>
      </c>
      <c r="C675" s="345"/>
      <c r="D675" s="342"/>
      <c r="E675" s="343"/>
      <c r="F675" s="344"/>
      <c r="G675" s="342"/>
      <c r="H675" s="342"/>
      <c r="I675" s="345"/>
      <c r="J675" s="342"/>
      <c r="K675" s="346"/>
      <c r="L675" s="342"/>
      <c r="M675" s="342"/>
      <c r="N675" s="342"/>
      <c r="O675" s="347"/>
      <c r="P675" s="347">
        <f t="shared" si="24"/>
        <v>0</v>
      </c>
    </row>
    <row r="676" spans="1:16" ht="29.25" customHeight="1" x14ac:dyDescent="0.2">
      <c r="A676" s="340">
        <v>665</v>
      </c>
      <c r="B676" s="341" t="str">
        <f t="shared" si="23"/>
        <v xml:space="preserve">      0472415</v>
      </c>
      <c r="C676" s="345"/>
      <c r="D676" s="342"/>
      <c r="E676" s="343"/>
      <c r="F676" s="344"/>
      <c r="G676" s="342"/>
      <c r="H676" s="342"/>
      <c r="I676" s="345"/>
      <c r="J676" s="342"/>
      <c r="K676" s="346"/>
      <c r="L676" s="342"/>
      <c r="M676" s="342"/>
      <c r="N676" s="342"/>
      <c r="O676" s="347"/>
      <c r="P676" s="347">
        <f t="shared" si="24"/>
        <v>0</v>
      </c>
    </row>
    <row r="677" spans="1:16" ht="29.25" customHeight="1" x14ac:dyDescent="0.2">
      <c r="A677" s="340">
        <v>666</v>
      </c>
      <c r="B677" s="341" t="str">
        <f t="shared" si="23"/>
        <v xml:space="preserve">      0472415</v>
      </c>
      <c r="C677" s="345"/>
      <c r="D677" s="342"/>
      <c r="E677" s="343"/>
      <c r="F677" s="344"/>
      <c r="G677" s="342"/>
      <c r="H677" s="342"/>
      <c r="I677" s="345"/>
      <c r="J677" s="342"/>
      <c r="K677" s="346"/>
      <c r="L677" s="342"/>
      <c r="M677" s="342"/>
      <c r="N677" s="342"/>
      <c r="O677" s="347"/>
      <c r="P677" s="347">
        <f t="shared" si="24"/>
        <v>0</v>
      </c>
    </row>
    <row r="678" spans="1:16" ht="29.25" customHeight="1" x14ac:dyDescent="0.2">
      <c r="A678" s="340">
        <v>667</v>
      </c>
      <c r="B678" s="341" t="str">
        <f t="shared" si="23"/>
        <v xml:space="preserve">      0472415</v>
      </c>
      <c r="C678" s="345"/>
      <c r="D678" s="342"/>
      <c r="E678" s="343"/>
      <c r="F678" s="344"/>
      <c r="G678" s="342"/>
      <c r="H678" s="342"/>
      <c r="I678" s="345"/>
      <c r="J678" s="342"/>
      <c r="K678" s="346"/>
      <c r="L678" s="342"/>
      <c r="M678" s="342"/>
      <c r="N678" s="342"/>
      <c r="O678" s="347"/>
      <c r="P678" s="347">
        <f t="shared" si="24"/>
        <v>0</v>
      </c>
    </row>
    <row r="679" spans="1:16" ht="29.25" customHeight="1" x14ac:dyDescent="0.2">
      <c r="A679" s="340">
        <v>668</v>
      </c>
      <c r="B679" s="341" t="str">
        <f t="shared" si="23"/>
        <v xml:space="preserve">      0472415</v>
      </c>
      <c r="C679" s="345"/>
      <c r="D679" s="342"/>
      <c r="E679" s="343"/>
      <c r="F679" s="344"/>
      <c r="G679" s="342"/>
      <c r="H679" s="342"/>
      <c r="I679" s="345"/>
      <c r="J679" s="342"/>
      <c r="K679" s="346"/>
      <c r="L679" s="342"/>
      <c r="M679" s="342"/>
      <c r="N679" s="342"/>
      <c r="O679" s="347"/>
      <c r="P679" s="347">
        <f t="shared" si="24"/>
        <v>0</v>
      </c>
    </row>
    <row r="680" spans="1:16" ht="29.25" customHeight="1" x14ac:dyDescent="0.2">
      <c r="A680" s="340">
        <v>669</v>
      </c>
      <c r="B680" s="341" t="str">
        <f t="shared" si="23"/>
        <v xml:space="preserve">      0472415</v>
      </c>
      <c r="C680" s="345"/>
      <c r="D680" s="342"/>
      <c r="E680" s="343"/>
      <c r="F680" s="344"/>
      <c r="G680" s="342"/>
      <c r="H680" s="342"/>
      <c r="I680" s="345"/>
      <c r="J680" s="342"/>
      <c r="K680" s="346"/>
      <c r="L680" s="342"/>
      <c r="M680" s="342"/>
      <c r="N680" s="342"/>
      <c r="O680" s="347"/>
      <c r="P680" s="347">
        <f t="shared" si="24"/>
        <v>0</v>
      </c>
    </row>
    <row r="681" spans="1:16" ht="29.25" customHeight="1" x14ac:dyDescent="0.2">
      <c r="A681" s="340">
        <v>670</v>
      </c>
      <c r="B681" s="341" t="str">
        <f t="shared" si="23"/>
        <v xml:space="preserve">      0472415</v>
      </c>
      <c r="C681" s="345"/>
      <c r="D681" s="342"/>
      <c r="E681" s="343"/>
      <c r="F681" s="344"/>
      <c r="G681" s="342"/>
      <c r="H681" s="342"/>
      <c r="I681" s="345"/>
      <c r="J681" s="342"/>
      <c r="K681" s="346"/>
      <c r="L681" s="342"/>
      <c r="M681" s="342"/>
      <c r="N681" s="342"/>
      <c r="O681" s="347"/>
      <c r="P681" s="347">
        <f t="shared" si="24"/>
        <v>0</v>
      </c>
    </row>
    <row r="682" spans="1:16" ht="29.25" customHeight="1" x14ac:dyDescent="0.2">
      <c r="A682" s="340">
        <v>671</v>
      </c>
      <c r="B682" s="341" t="str">
        <f t="shared" si="23"/>
        <v xml:space="preserve">      0472415</v>
      </c>
      <c r="C682" s="345"/>
      <c r="D682" s="342"/>
      <c r="E682" s="343"/>
      <c r="F682" s="344"/>
      <c r="G682" s="342"/>
      <c r="H682" s="342"/>
      <c r="I682" s="345"/>
      <c r="J682" s="342"/>
      <c r="K682" s="346"/>
      <c r="L682" s="342"/>
      <c r="M682" s="342"/>
      <c r="N682" s="342"/>
      <c r="O682" s="347"/>
      <c r="P682" s="347">
        <f t="shared" si="24"/>
        <v>0</v>
      </c>
    </row>
    <row r="683" spans="1:16" ht="29.25" customHeight="1" x14ac:dyDescent="0.2">
      <c r="A683" s="340">
        <v>672</v>
      </c>
      <c r="B683" s="341" t="str">
        <f t="shared" si="23"/>
        <v xml:space="preserve">      0472415</v>
      </c>
      <c r="C683" s="345"/>
      <c r="D683" s="342"/>
      <c r="E683" s="343"/>
      <c r="F683" s="344"/>
      <c r="G683" s="342"/>
      <c r="H683" s="342"/>
      <c r="I683" s="345"/>
      <c r="J683" s="342"/>
      <c r="K683" s="346"/>
      <c r="L683" s="342"/>
      <c r="M683" s="342"/>
      <c r="N683" s="342"/>
      <c r="O683" s="347"/>
      <c r="P683" s="347">
        <f t="shared" si="24"/>
        <v>0</v>
      </c>
    </row>
    <row r="684" spans="1:16" ht="39.75" customHeight="1" x14ac:dyDescent="0.2">
      <c r="A684" s="340">
        <v>673</v>
      </c>
      <c r="B684" s="341" t="str">
        <f t="shared" si="23"/>
        <v xml:space="preserve">      0472415</v>
      </c>
      <c r="C684" s="345"/>
      <c r="D684" s="342"/>
      <c r="E684" s="343"/>
      <c r="F684" s="344"/>
      <c r="G684" s="342"/>
      <c r="H684" s="342"/>
      <c r="I684" s="345"/>
      <c r="J684" s="342"/>
      <c r="K684" s="346"/>
      <c r="L684" s="342"/>
      <c r="M684" s="342"/>
      <c r="N684" s="342"/>
      <c r="O684" s="347"/>
      <c r="P684" s="347">
        <f t="shared" si="24"/>
        <v>0</v>
      </c>
    </row>
    <row r="685" spans="1:16" ht="29.25" customHeight="1" x14ac:dyDescent="0.2">
      <c r="A685" s="340">
        <v>674</v>
      </c>
      <c r="B685" s="341" t="str">
        <f t="shared" si="23"/>
        <v xml:space="preserve">      0472415</v>
      </c>
      <c r="C685" s="345"/>
      <c r="D685" s="342"/>
      <c r="E685" s="343"/>
      <c r="F685" s="344"/>
      <c r="G685" s="342"/>
      <c r="H685" s="342"/>
      <c r="I685" s="345"/>
      <c r="J685" s="342"/>
      <c r="K685" s="346"/>
      <c r="L685" s="342"/>
      <c r="M685" s="342"/>
      <c r="N685" s="342"/>
      <c r="O685" s="347"/>
      <c r="P685" s="347">
        <f t="shared" si="24"/>
        <v>0</v>
      </c>
    </row>
    <row r="686" spans="1:16" ht="29.25" customHeight="1" x14ac:dyDescent="0.2">
      <c r="A686" s="340">
        <v>675</v>
      </c>
      <c r="B686" s="341" t="str">
        <f t="shared" si="23"/>
        <v xml:space="preserve">      0472415</v>
      </c>
      <c r="C686" s="345"/>
      <c r="D686" s="342"/>
      <c r="E686" s="343"/>
      <c r="F686" s="344"/>
      <c r="G686" s="342"/>
      <c r="H686" s="342"/>
      <c r="I686" s="345"/>
      <c r="J686" s="342"/>
      <c r="K686" s="346"/>
      <c r="L686" s="342"/>
      <c r="M686" s="342"/>
      <c r="N686" s="342"/>
      <c r="O686" s="347"/>
      <c r="P686" s="347">
        <f t="shared" si="24"/>
        <v>0</v>
      </c>
    </row>
    <row r="687" spans="1:16" ht="29.25" customHeight="1" x14ac:dyDescent="0.2">
      <c r="A687" s="340">
        <v>676</v>
      </c>
      <c r="B687" s="341" t="str">
        <f t="shared" si="23"/>
        <v xml:space="preserve">      0472415</v>
      </c>
      <c r="C687" s="345"/>
      <c r="D687" s="342"/>
      <c r="E687" s="343"/>
      <c r="F687" s="344"/>
      <c r="G687" s="342"/>
      <c r="H687" s="342"/>
      <c r="I687" s="345"/>
      <c r="J687" s="342"/>
      <c r="K687" s="346"/>
      <c r="L687" s="342"/>
      <c r="M687" s="342"/>
      <c r="N687" s="342"/>
      <c r="O687" s="347"/>
      <c r="P687" s="347">
        <f t="shared" si="24"/>
        <v>0</v>
      </c>
    </row>
    <row r="688" spans="1:16" ht="29.25" customHeight="1" x14ac:dyDescent="0.2">
      <c r="A688" s="340">
        <v>677</v>
      </c>
      <c r="B688" s="341" t="str">
        <f t="shared" si="23"/>
        <v xml:space="preserve">      0472415</v>
      </c>
      <c r="C688" s="345"/>
      <c r="D688" s="342"/>
      <c r="E688" s="343"/>
      <c r="F688" s="344"/>
      <c r="G688" s="342"/>
      <c r="H688" s="342"/>
      <c r="I688" s="345"/>
      <c r="J688" s="342"/>
      <c r="K688" s="346"/>
      <c r="L688" s="342"/>
      <c r="M688" s="342"/>
      <c r="N688" s="342"/>
      <c r="O688" s="347"/>
      <c r="P688" s="347">
        <f t="shared" si="24"/>
        <v>0</v>
      </c>
    </row>
    <row r="689" spans="1:16" ht="29.25" customHeight="1" x14ac:dyDescent="0.2">
      <c r="A689" s="340">
        <v>678</v>
      </c>
      <c r="B689" s="341" t="str">
        <f t="shared" si="23"/>
        <v xml:space="preserve">      0472415</v>
      </c>
      <c r="C689" s="345"/>
      <c r="D689" s="342"/>
      <c r="E689" s="343"/>
      <c r="F689" s="344"/>
      <c r="G689" s="342"/>
      <c r="H689" s="342"/>
      <c r="I689" s="345"/>
      <c r="J689" s="342"/>
      <c r="K689" s="346"/>
      <c r="L689" s="342"/>
      <c r="M689" s="342"/>
      <c r="N689" s="342"/>
      <c r="O689" s="347"/>
      <c r="P689" s="347">
        <f t="shared" si="24"/>
        <v>0</v>
      </c>
    </row>
    <row r="690" spans="1:16" ht="29.25" customHeight="1" x14ac:dyDescent="0.2">
      <c r="A690" s="340">
        <v>679</v>
      </c>
      <c r="B690" s="341" t="str">
        <f t="shared" si="23"/>
        <v xml:space="preserve">      0472415</v>
      </c>
      <c r="C690" s="345"/>
      <c r="D690" s="342"/>
      <c r="E690" s="343"/>
      <c r="F690" s="344"/>
      <c r="G690" s="342"/>
      <c r="H690" s="342"/>
      <c r="I690" s="345"/>
      <c r="J690" s="342"/>
      <c r="K690" s="346"/>
      <c r="L690" s="342"/>
      <c r="M690" s="342"/>
      <c r="N690" s="342"/>
      <c r="O690" s="347"/>
      <c r="P690" s="347">
        <f t="shared" si="24"/>
        <v>0</v>
      </c>
    </row>
    <row r="691" spans="1:16" ht="29.25" customHeight="1" x14ac:dyDescent="0.2">
      <c r="A691" s="340">
        <v>680</v>
      </c>
      <c r="B691" s="341" t="str">
        <f t="shared" si="23"/>
        <v xml:space="preserve">      0472415</v>
      </c>
      <c r="C691" s="345"/>
      <c r="D691" s="342"/>
      <c r="E691" s="343"/>
      <c r="F691" s="344"/>
      <c r="G691" s="342"/>
      <c r="H691" s="342"/>
      <c r="I691" s="345"/>
      <c r="J691" s="342"/>
      <c r="K691" s="346"/>
      <c r="L691" s="342"/>
      <c r="M691" s="342"/>
      <c r="N691" s="342"/>
      <c r="O691" s="347"/>
      <c r="P691" s="347">
        <f t="shared" si="24"/>
        <v>0</v>
      </c>
    </row>
    <row r="692" spans="1:16" ht="29.25" customHeight="1" x14ac:dyDescent="0.2">
      <c r="A692" s="340">
        <v>681</v>
      </c>
      <c r="B692" s="341" t="str">
        <f t="shared" si="23"/>
        <v xml:space="preserve">      0472415</v>
      </c>
      <c r="C692" s="345"/>
      <c r="D692" s="342"/>
      <c r="E692" s="343"/>
      <c r="F692" s="344"/>
      <c r="G692" s="342"/>
      <c r="H692" s="342"/>
      <c r="I692" s="345"/>
      <c r="J692" s="342"/>
      <c r="K692" s="346"/>
      <c r="L692" s="342"/>
      <c r="M692" s="342"/>
      <c r="N692" s="342"/>
      <c r="O692" s="347"/>
      <c r="P692" s="347">
        <f t="shared" si="24"/>
        <v>0</v>
      </c>
    </row>
    <row r="693" spans="1:16" ht="29.25" customHeight="1" x14ac:dyDescent="0.2">
      <c r="A693" s="340">
        <v>682</v>
      </c>
      <c r="B693" s="341" t="str">
        <f t="shared" si="23"/>
        <v xml:space="preserve">      0472415</v>
      </c>
      <c r="C693" s="345"/>
      <c r="D693" s="342"/>
      <c r="E693" s="343"/>
      <c r="F693" s="344"/>
      <c r="G693" s="342"/>
      <c r="H693" s="342"/>
      <c r="I693" s="345"/>
      <c r="J693" s="342"/>
      <c r="K693" s="346"/>
      <c r="L693" s="342"/>
      <c r="M693" s="342"/>
      <c r="N693" s="342"/>
      <c r="O693" s="347"/>
      <c r="P693" s="347">
        <f t="shared" si="24"/>
        <v>0</v>
      </c>
    </row>
    <row r="694" spans="1:16" ht="29.25" customHeight="1" x14ac:dyDescent="0.2">
      <c r="A694" s="340">
        <v>683</v>
      </c>
      <c r="B694" s="341" t="str">
        <f t="shared" si="23"/>
        <v xml:space="preserve">      0472415</v>
      </c>
      <c r="C694" s="345"/>
      <c r="D694" s="342"/>
      <c r="E694" s="343"/>
      <c r="F694" s="344"/>
      <c r="G694" s="342"/>
      <c r="H694" s="342"/>
      <c r="I694" s="345"/>
      <c r="J694" s="342"/>
      <c r="K694" s="346"/>
      <c r="L694" s="342"/>
      <c r="M694" s="342"/>
      <c r="N694" s="342"/>
      <c r="O694" s="347"/>
      <c r="P694" s="347">
        <f t="shared" si="24"/>
        <v>0</v>
      </c>
    </row>
    <row r="695" spans="1:16" ht="29.25" customHeight="1" x14ac:dyDescent="0.2">
      <c r="A695" s="340">
        <v>684</v>
      </c>
      <c r="B695" s="341" t="str">
        <f t="shared" si="23"/>
        <v xml:space="preserve">      0472415</v>
      </c>
      <c r="C695" s="345"/>
      <c r="D695" s="342"/>
      <c r="E695" s="343"/>
      <c r="F695" s="344"/>
      <c r="G695" s="342"/>
      <c r="H695" s="342"/>
      <c r="I695" s="345"/>
      <c r="J695" s="342"/>
      <c r="K695" s="346"/>
      <c r="L695" s="342"/>
      <c r="M695" s="342"/>
      <c r="N695" s="342"/>
      <c r="O695" s="347"/>
      <c r="P695" s="347">
        <f t="shared" si="24"/>
        <v>0</v>
      </c>
    </row>
    <row r="696" spans="1:16" ht="29.25" customHeight="1" x14ac:dyDescent="0.2">
      <c r="A696" s="340">
        <v>685</v>
      </c>
      <c r="B696" s="341" t="str">
        <f t="shared" si="23"/>
        <v xml:space="preserve">      0472415</v>
      </c>
      <c r="C696" s="345"/>
      <c r="D696" s="342"/>
      <c r="E696" s="343"/>
      <c r="F696" s="344"/>
      <c r="G696" s="342"/>
      <c r="H696" s="342"/>
      <c r="I696" s="345"/>
      <c r="J696" s="342"/>
      <c r="K696" s="346"/>
      <c r="L696" s="342"/>
      <c r="M696" s="342"/>
      <c r="N696" s="342"/>
      <c r="O696" s="347"/>
      <c r="P696" s="347">
        <f t="shared" si="24"/>
        <v>0</v>
      </c>
    </row>
    <row r="697" spans="1:16" ht="29.25" customHeight="1" x14ac:dyDescent="0.2">
      <c r="A697" s="340">
        <v>686</v>
      </c>
      <c r="B697" s="341" t="str">
        <f t="shared" si="23"/>
        <v xml:space="preserve">      0472415</v>
      </c>
      <c r="C697" s="345"/>
      <c r="D697" s="342"/>
      <c r="E697" s="343"/>
      <c r="F697" s="344"/>
      <c r="G697" s="342"/>
      <c r="H697" s="342"/>
      <c r="I697" s="345"/>
      <c r="J697" s="342"/>
      <c r="K697" s="346"/>
      <c r="L697" s="342"/>
      <c r="M697" s="342"/>
      <c r="N697" s="342"/>
      <c r="O697" s="347"/>
      <c r="P697" s="347">
        <f t="shared" si="24"/>
        <v>0</v>
      </c>
    </row>
    <row r="698" spans="1:16" ht="29.25" customHeight="1" x14ac:dyDescent="0.2">
      <c r="A698" s="340">
        <v>687</v>
      </c>
      <c r="B698" s="341" t="str">
        <f t="shared" si="23"/>
        <v xml:space="preserve">      0472415</v>
      </c>
      <c r="C698" s="345"/>
      <c r="D698" s="342"/>
      <c r="E698" s="343"/>
      <c r="F698" s="344"/>
      <c r="G698" s="342"/>
      <c r="H698" s="342"/>
      <c r="I698" s="345"/>
      <c r="J698" s="342"/>
      <c r="K698" s="346"/>
      <c r="L698" s="342"/>
      <c r="M698" s="342"/>
      <c r="N698" s="342"/>
      <c r="O698" s="347"/>
      <c r="P698" s="347">
        <f t="shared" si="24"/>
        <v>0</v>
      </c>
    </row>
    <row r="699" spans="1:16" ht="29.25" customHeight="1" x14ac:dyDescent="0.2">
      <c r="A699" s="340">
        <v>688</v>
      </c>
      <c r="B699" s="341" t="str">
        <f t="shared" si="23"/>
        <v xml:space="preserve">      0472415</v>
      </c>
      <c r="C699" s="345"/>
      <c r="D699" s="342"/>
      <c r="E699" s="343"/>
      <c r="F699" s="344"/>
      <c r="G699" s="342"/>
      <c r="H699" s="342"/>
      <c r="I699" s="345"/>
      <c r="J699" s="342"/>
      <c r="K699" s="346"/>
      <c r="L699" s="342"/>
      <c r="M699" s="342"/>
      <c r="N699" s="342"/>
      <c r="O699" s="347"/>
      <c r="P699" s="347">
        <f t="shared" si="24"/>
        <v>0</v>
      </c>
    </row>
    <row r="700" spans="1:16" ht="29.25" customHeight="1" x14ac:dyDescent="0.2">
      <c r="A700" s="340">
        <v>689</v>
      </c>
      <c r="B700" s="341" t="str">
        <f t="shared" si="23"/>
        <v xml:space="preserve">      0472415</v>
      </c>
      <c r="C700" s="345"/>
      <c r="D700" s="342"/>
      <c r="E700" s="343"/>
      <c r="F700" s="344"/>
      <c r="G700" s="342"/>
      <c r="H700" s="342"/>
      <c r="I700" s="345"/>
      <c r="J700" s="342"/>
      <c r="K700" s="346"/>
      <c r="L700" s="342"/>
      <c r="M700" s="342"/>
      <c r="N700" s="342"/>
      <c r="O700" s="347"/>
      <c r="P700" s="347">
        <f t="shared" si="24"/>
        <v>0</v>
      </c>
    </row>
    <row r="701" spans="1:16" ht="29.25" customHeight="1" x14ac:dyDescent="0.2">
      <c r="A701" s="340">
        <v>690</v>
      </c>
      <c r="B701" s="341" t="str">
        <f t="shared" si="23"/>
        <v xml:space="preserve">      0472415</v>
      </c>
      <c r="C701" s="345"/>
      <c r="D701" s="342"/>
      <c r="E701" s="343"/>
      <c r="F701" s="344"/>
      <c r="G701" s="342"/>
      <c r="H701" s="342"/>
      <c r="I701" s="345"/>
      <c r="J701" s="342"/>
      <c r="K701" s="346"/>
      <c r="L701" s="342"/>
      <c r="M701" s="342"/>
      <c r="N701" s="342"/>
      <c r="O701" s="347"/>
      <c r="P701" s="347">
        <f t="shared" si="24"/>
        <v>0</v>
      </c>
    </row>
    <row r="702" spans="1:16" ht="29.25" customHeight="1" x14ac:dyDescent="0.2">
      <c r="A702" s="340">
        <v>691</v>
      </c>
      <c r="B702" s="341" t="str">
        <f t="shared" si="23"/>
        <v xml:space="preserve">      0472415</v>
      </c>
      <c r="C702" s="345"/>
      <c r="D702" s="342"/>
      <c r="E702" s="343"/>
      <c r="F702" s="344"/>
      <c r="G702" s="342"/>
      <c r="H702" s="342"/>
      <c r="I702" s="345"/>
      <c r="J702" s="342"/>
      <c r="K702" s="346"/>
      <c r="L702" s="342"/>
      <c r="M702" s="342"/>
      <c r="N702" s="342"/>
      <c r="O702" s="347"/>
      <c r="P702" s="347">
        <f t="shared" si="24"/>
        <v>0</v>
      </c>
    </row>
    <row r="703" spans="1:16" ht="29.25" customHeight="1" x14ac:dyDescent="0.2">
      <c r="A703" s="340">
        <v>692</v>
      </c>
      <c r="B703" s="341" t="str">
        <f t="shared" si="23"/>
        <v xml:space="preserve">      0472415</v>
      </c>
      <c r="C703" s="345"/>
      <c r="D703" s="342"/>
      <c r="E703" s="343"/>
      <c r="F703" s="344"/>
      <c r="G703" s="342"/>
      <c r="H703" s="342"/>
      <c r="I703" s="345"/>
      <c r="J703" s="342"/>
      <c r="K703" s="346"/>
      <c r="L703" s="342"/>
      <c r="M703" s="342"/>
      <c r="N703" s="342"/>
      <c r="O703" s="347"/>
      <c r="P703" s="347">
        <f t="shared" si="24"/>
        <v>0</v>
      </c>
    </row>
    <row r="704" spans="1:16" ht="29.25" customHeight="1" x14ac:dyDescent="0.2">
      <c r="A704" s="340">
        <v>693</v>
      </c>
      <c r="B704" s="341" t="str">
        <f t="shared" si="23"/>
        <v xml:space="preserve">      0472415</v>
      </c>
      <c r="C704" s="345"/>
      <c r="D704" s="342"/>
      <c r="E704" s="343"/>
      <c r="F704" s="344"/>
      <c r="G704" s="342"/>
      <c r="H704" s="342"/>
      <c r="I704" s="345"/>
      <c r="J704" s="342"/>
      <c r="K704" s="346"/>
      <c r="L704" s="342"/>
      <c r="M704" s="342"/>
      <c r="N704" s="342"/>
      <c r="O704" s="347"/>
      <c r="P704" s="347">
        <f t="shared" si="24"/>
        <v>0</v>
      </c>
    </row>
    <row r="705" spans="1:16" ht="39.75" customHeight="1" x14ac:dyDescent="0.2">
      <c r="A705" s="340">
        <v>694</v>
      </c>
      <c r="B705" s="341" t="str">
        <f t="shared" si="23"/>
        <v xml:space="preserve">      0472415</v>
      </c>
      <c r="C705" s="345"/>
      <c r="D705" s="342"/>
      <c r="E705" s="343"/>
      <c r="F705" s="344"/>
      <c r="G705" s="342"/>
      <c r="H705" s="342"/>
      <c r="I705" s="345"/>
      <c r="J705" s="342"/>
      <c r="K705" s="346"/>
      <c r="L705" s="342"/>
      <c r="M705" s="342"/>
      <c r="N705" s="342"/>
      <c r="O705" s="347"/>
      <c r="P705" s="347">
        <f t="shared" si="24"/>
        <v>0</v>
      </c>
    </row>
    <row r="706" spans="1:16" ht="29.25" customHeight="1" x14ac:dyDescent="0.2">
      <c r="A706" s="340">
        <v>695</v>
      </c>
      <c r="B706" s="341" t="str">
        <f t="shared" si="23"/>
        <v xml:space="preserve">      0472415</v>
      </c>
      <c r="C706" s="345"/>
      <c r="D706" s="342"/>
      <c r="E706" s="343"/>
      <c r="F706" s="344"/>
      <c r="G706" s="342"/>
      <c r="H706" s="342"/>
      <c r="I706" s="345"/>
      <c r="J706" s="342"/>
      <c r="K706" s="346"/>
      <c r="L706" s="342"/>
      <c r="M706" s="342"/>
      <c r="N706" s="342"/>
      <c r="O706" s="347"/>
      <c r="P706" s="347">
        <f t="shared" si="24"/>
        <v>0</v>
      </c>
    </row>
    <row r="707" spans="1:16" ht="29.25" customHeight="1" x14ac:dyDescent="0.2">
      <c r="A707" s="340">
        <v>696</v>
      </c>
      <c r="B707" s="341" t="str">
        <f t="shared" si="23"/>
        <v xml:space="preserve">      0472415</v>
      </c>
      <c r="C707" s="345"/>
      <c r="D707" s="342"/>
      <c r="E707" s="343"/>
      <c r="F707" s="344"/>
      <c r="G707" s="342"/>
      <c r="H707" s="342"/>
      <c r="I707" s="345"/>
      <c r="J707" s="342"/>
      <c r="K707" s="346"/>
      <c r="L707" s="342"/>
      <c r="M707" s="342"/>
      <c r="N707" s="342"/>
      <c r="O707" s="347"/>
      <c r="P707" s="347">
        <f t="shared" si="24"/>
        <v>0</v>
      </c>
    </row>
    <row r="708" spans="1:16" ht="29.25" customHeight="1" x14ac:dyDescent="0.2">
      <c r="A708" s="340">
        <v>697</v>
      </c>
      <c r="B708" s="341" t="str">
        <f t="shared" si="23"/>
        <v xml:space="preserve">      0472415</v>
      </c>
      <c r="C708" s="345"/>
      <c r="D708" s="342"/>
      <c r="E708" s="343"/>
      <c r="F708" s="344"/>
      <c r="G708" s="342"/>
      <c r="H708" s="342"/>
      <c r="I708" s="345"/>
      <c r="J708" s="342"/>
      <c r="K708" s="346"/>
      <c r="L708" s="342"/>
      <c r="M708" s="342"/>
      <c r="N708" s="342"/>
      <c r="O708" s="347"/>
      <c r="P708" s="347">
        <f t="shared" si="24"/>
        <v>0</v>
      </c>
    </row>
    <row r="709" spans="1:16" ht="29.25" customHeight="1" x14ac:dyDescent="0.2">
      <c r="A709" s="340">
        <v>698</v>
      </c>
      <c r="B709" s="341" t="str">
        <f t="shared" si="23"/>
        <v xml:space="preserve">      0472415</v>
      </c>
      <c r="C709" s="345"/>
      <c r="D709" s="342"/>
      <c r="E709" s="343"/>
      <c r="F709" s="344"/>
      <c r="G709" s="342"/>
      <c r="H709" s="342"/>
      <c r="I709" s="345"/>
      <c r="J709" s="342"/>
      <c r="K709" s="346"/>
      <c r="L709" s="342"/>
      <c r="M709" s="342"/>
      <c r="N709" s="342"/>
      <c r="O709" s="347"/>
      <c r="P709" s="347">
        <f t="shared" si="24"/>
        <v>0</v>
      </c>
    </row>
    <row r="710" spans="1:16" ht="29.25" customHeight="1" x14ac:dyDescent="0.2">
      <c r="A710" s="340">
        <v>699</v>
      </c>
      <c r="B710" s="341" t="str">
        <f t="shared" si="23"/>
        <v xml:space="preserve">      0472415</v>
      </c>
      <c r="C710" s="345"/>
      <c r="D710" s="342"/>
      <c r="E710" s="343"/>
      <c r="F710" s="344"/>
      <c r="G710" s="342"/>
      <c r="H710" s="342"/>
      <c r="I710" s="345"/>
      <c r="J710" s="342"/>
      <c r="K710" s="346"/>
      <c r="L710" s="342"/>
      <c r="M710" s="342"/>
      <c r="N710" s="342"/>
      <c r="O710" s="347"/>
      <c r="P710" s="347">
        <f t="shared" si="24"/>
        <v>0</v>
      </c>
    </row>
    <row r="711" spans="1:16" ht="29.25" customHeight="1" x14ac:dyDescent="0.2">
      <c r="A711" s="340">
        <v>700</v>
      </c>
      <c r="B711" s="341" t="str">
        <f t="shared" si="23"/>
        <v xml:space="preserve">      0472415</v>
      </c>
      <c r="C711" s="345"/>
      <c r="D711" s="342"/>
      <c r="E711" s="343"/>
      <c r="F711" s="344"/>
      <c r="G711" s="342"/>
      <c r="H711" s="342"/>
      <c r="I711" s="345"/>
      <c r="J711" s="342"/>
      <c r="K711" s="346"/>
      <c r="L711" s="342"/>
      <c r="M711" s="342"/>
      <c r="N711" s="342"/>
      <c r="O711" s="347"/>
      <c r="P711" s="347">
        <f t="shared" si="24"/>
        <v>0</v>
      </c>
    </row>
    <row r="712" spans="1:16" ht="29.25" customHeight="1" x14ac:dyDescent="0.2">
      <c r="A712" s="340">
        <v>701</v>
      </c>
      <c r="B712" s="341" t="str">
        <f t="shared" si="23"/>
        <v xml:space="preserve">      0472415</v>
      </c>
      <c r="C712" s="345"/>
      <c r="D712" s="342"/>
      <c r="E712" s="343"/>
      <c r="F712" s="344"/>
      <c r="G712" s="342"/>
      <c r="H712" s="342"/>
      <c r="I712" s="345"/>
      <c r="J712" s="342"/>
      <c r="K712" s="346"/>
      <c r="L712" s="342"/>
      <c r="M712" s="342"/>
      <c r="N712" s="342"/>
      <c r="O712" s="347"/>
      <c r="P712" s="347">
        <f t="shared" si="24"/>
        <v>0</v>
      </c>
    </row>
    <row r="713" spans="1:16" ht="29.25" customHeight="1" x14ac:dyDescent="0.2">
      <c r="A713" s="340">
        <v>702</v>
      </c>
      <c r="B713" s="341" t="str">
        <f t="shared" si="23"/>
        <v xml:space="preserve">      0472415</v>
      </c>
      <c r="C713" s="345"/>
      <c r="D713" s="342"/>
      <c r="E713" s="343"/>
      <c r="F713" s="344"/>
      <c r="G713" s="342"/>
      <c r="H713" s="342"/>
      <c r="I713" s="345"/>
      <c r="J713" s="342"/>
      <c r="K713" s="346"/>
      <c r="L713" s="342"/>
      <c r="M713" s="342"/>
      <c r="N713" s="342"/>
      <c r="O713" s="347"/>
      <c r="P713" s="347">
        <f t="shared" si="24"/>
        <v>0</v>
      </c>
    </row>
    <row r="714" spans="1:16" ht="29.25" customHeight="1" x14ac:dyDescent="0.2">
      <c r="A714" s="340">
        <v>703</v>
      </c>
      <c r="B714" s="341" t="str">
        <f t="shared" si="23"/>
        <v xml:space="preserve">      0472415</v>
      </c>
      <c r="C714" s="345"/>
      <c r="D714" s="342"/>
      <c r="E714" s="343"/>
      <c r="F714" s="344"/>
      <c r="G714" s="342"/>
      <c r="H714" s="342"/>
      <c r="I714" s="345"/>
      <c r="J714" s="342"/>
      <c r="K714" s="346"/>
      <c r="L714" s="342"/>
      <c r="M714" s="342"/>
      <c r="N714" s="342"/>
      <c r="O714" s="347"/>
      <c r="P714" s="347">
        <f t="shared" si="24"/>
        <v>0</v>
      </c>
    </row>
    <row r="715" spans="1:16" ht="29.25" customHeight="1" x14ac:dyDescent="0.2">
      <c r="A715" s="340">
        <v>704</v>
      </c>
      <c r="B715" s="341" t="str">
        <f t="shared" si="23"/>
        <v xml:space="preserve">      0472415</v>
      </c>
      <c r="C715" s="345"/>
      <c r="D715" s="342"/>
      <c r="E715" s="343"/>
      <c r="F715" s="344"/>
      <c r="G715" s="342"/>
      <c r="H715" s="342"/>
      <c r="I715" s="345"/>
      <c r="J715" s="342"/>
      <c r="K715" s="346"/>
      <c r="L715" s="342"/>
      <c r="M715" s="342"/>
      <c r="N715" s="342"/>
      <c r="O715" s="347"/>
      <c r="P715" s="347">
        <f t="shared" si="24"/>
        <v>0</v>
      </c>
    </row>
    <row r="716" spans="1:16" ht="29.25" customHeight="1" x14ac:dyDescent="0.2">
      <c r="A716" s="340">
        <v>705</v>
      </c>
      <c r="B716" s="341" t="str">
        <f t="shared" si="23"/>
        <v xml:space="preserve">      0472415</v>
      </c>
      <c r="C716" s="345"/>
      <c r="D716" s="342"/>
      <c r="E716" s="343"/>
      <c r="F716" s="344"/>
      <c r="G716" s="342"/>
      <c r="H716" s="342"/>
      <c r="I716" s="345"/>
      <c r="J716" s="342"/>
      <c r="K716" s="346"/>
      <c r="L716" s="342"/>
      <c r="M716" s="342"/>
      <c r="N716" s="342"/>
      <c r="O716" s="347"/>
      <c r="P716" s="347">
        <f t="shared" si="24"/>
        <v>0</v>
      </c>
    </row>
    <row r="717" spans="1:16" ht="29.25" customHeight="1" x14ac:dyDescent="0.2">
      <c r="A717" s="340">
        <v>706</v>
      </c>
      <c r="B717" s="341" t="str">
        <f t="shared" si="23"/>
        <v xml:space="preserve">      0472415</v>
      </c>
      <c r="C717" s="345"/>
      <c r="D717" s="342"/>
      <c r="E717" s="343"/>
      <c r="F717" s="344"/>
      <c r="G717" s="342"/>
      <c r="H717" s="342"/>
      <c r="I717" s="345"/>
      <c r="J717" s="342"/>
      <c r="K717" s="346"/>
      <c r="L717" s="342"/>
      <c r="M717" s="342"/>
      <c r="N717" s="342"/>
      <c r="O717" s="347"/>
      <c r="P717" s="347">
        <f t="shared" si="24"/>
        <v>0</v>
      </c>
    </row>
    <row r="718" spans="1:16" ht="29.25" customHeight="1" x14ac:dyDescent="0.2">
      <c r="A718" s="340">
        <v>707</v>
      </c>
      <c r="B718" s="341" t="str">
        <f t="shared" ref="B718:B781" si="25">CONCATENATE(MID(D718,4,11)," ",MID(E718,1,2)," ",MID(F718,1,5)," ",L718," ",M718," ",J718," ",$P$9)</f>
        <v xml:space="preserve">      0472415</v>
      </c>
      <c r="C718" s="345"/>
      <c r="D718" s="342"/>
      <c r="E718" s="343"/>
      <c r="F718" s="344"/>
      <c r="G718" s="342"/>
      <c r="H718" s="342"/>
      <c r="I718" s="345"/>
      <c r="J718" s="342"/>
      <c r="K718" s="346"/>
      <c r="L718" s="342"/>
      <c r="M718" s="342"/>
      <c r="N718" s="342"/>
      <c r="O718" s="347"/>
      <c r="P718" s="347">
        <f t="shared" ref="P718:P781" si="26">N718*O718</f>
        <v>0</v>
      </c>
    </row>
    <row r="719" spans="1:16" ht="29.25" customHeight="1" x14ac:dyDescent="0.2">
      <c r="A719" s="340">
        <v>708</v>
      </c>
      <c r="B719" s="341" t="str">
        <f t="shared" si="25"/>
        <v xml:space="preserve">      0472415</v>
      </c>
      <c r="C719" s="345"/>
      <c r="D719" s="342"/>
      <c r="E719" s="343"/>
      <c r="F719" s="344"/>
      <c r="G719" s="342"/>
      <c r="H719" s="342"/>
      <c r="I719" s="345"/>
      <c r="J719" s="342"/>
      <c r="K719" s="346"/>
      <c r="L719" s="342"/>
      <c r="M719" s="342"/>
      <c r="N719" s="342"/>
      <c r="O719" s="347"/>
      <c r="P719" s="347">
        <f t="shared" si="26"/>
        <v>0</v>
      </c>
    </row>
    <row r="720" spans="1:16" ht="29.25" customHeight="1" x14ac:dyDescent="0.2">
      <c r="A720" s="340">
        <v>709</v>
      </c>
      <c r="B720" s="341" t="str">
        <f t="shared" si="25"/>
        <v xml:space="preserve">      0472415</v>
      </c>
      <c r="C720" s="345"/>
      <c r="D720" s="342"/>
      <c r="E720" s="343"/>
      <c r="F720" s="344"/>
      <c r="G720" s="342"/>
      <c r="H720" s="342"/>
      <c r="I720" s="345"/>
      <c r="J720" s="342"/>
      <c r="K720" s="346"/>
      <c r="L720" s="342"/>
      <c r="M720" s="342"/>
      <c r="N720" s="342"/>
      <c r="O720" s="347"/>
      <c r="P720" s="347">
        <f t="shared" si="26"/>
        <v>0</v>
      </c>
    </row>
    <row r="721" spans="1:16" ht="29.25" customHeight="1" x14ac:dyDescent="0.2">
      <c r="A721" s="340">
        <v>710</v>
      </c>
      <c r="B721" s="341" t="str">
        <f t="shared" si="25"/>
        <v xml:space="preserve">      0472415</v>
      </c>
      <c r="C721" s="345"/>
      <c r="D721" s="342"/>
      <c r="E721" s="343"/>
      <c r="F721" s="344"/>
      <c r="G721" s="342"/>
      <c r="H721" s="342"/>
      <c r="I721" s="345"/>
      <c r="J721" s="342"/>
      <c r="K721" s="346"/>
      <c r="L721" s="342"/>
      <c r="M721" s="342"/>
      <c r="N721" s="342"/>
      <c r="O721" s="347"/>
      <c r="P721" s="347">
        <f t="shared" si="26"/>
        <v>0</v>
      </c>
    </row>
    <row r="722" spans="1:16" ht="29.25" customHeight="1" x14ac:dyDescent="0.2">
      <c r="A722" s="340">
        <v>711</v>
      </c>
      <c r="B722" s="341" t="str">
        <f t="shared" si="25"/>
        <v xml:space="preserve">      0472415</v>
      </c>
      <c r="C722" s="345"/>
      <c r="D722" s="342"/>
      <c r="E722" s="343"/>
      <c r="F722" s="344"/>
      <c r="G722" s="342"/>
      <c r="H722" s="342"/>
      <c r="I722" s="345"/>
      <c r="J722" s="342"/>
      <c r="K722" s="346"/>
      <c r="L722" s="342"/>
      <c r="M722" s="342"/>
      <c r="N722" s="342"/>
      <c r="O722" s="347"/>
      <c r="P722" s="347">
        <f t="shared" si="26"/>
        <v>0</v>
      </c>
    </row>
    <row r="723" spans="1:16" ht="29.25" customHeight="1" x14ac:dyDescent="0.2">
      <c r="A723" s="340">
        <v>712</v>
      </c>
      <c r="B723" s="341" t="str">
        <f t="shared" si="25"/>
        <v xml:space="preserve">      0472415</v>
      </c>
      <c r="C723" s="345"/>
      <c r="D723" s="342"/>
      <c r="E723" s="343"/>
      <c r="F723" s="344"/>
      <c r="G723" s="342"/>
      <c r="H723" s="342"/>
      <c r="I723" s="345"/>
      <c r="J723" s="342"/>
      <c r="K723" s="346"/>
      <c r="L723" s="342"/>
      <c r="M723" s="342"/>
      <c r="N723" s="342"/>
      <c r="O723" s="347"/>
      <c r="P723" s="347">
        <f t="shared" si="26"/>
        <v>0</v>
      </c>
    </row>
    <row r="724" spans="1:16" ht="29.25" customHeight="1" x14ac:dyDescent="0.2">
      <c r="A724" s="340">
        <v>713</v>
      </c>
      <c r="B724" s="341" t="str">
        <f t="shared" si="25"/>
        <v xml:space="preserve">      0472415</v>
      </c>
      <c r="C724" s="345"/>
      <c r="D724" s="342"/>
      <c r="E724" s="343"/>
      <c r="F724" s="344"/>
      <c r="G724" s="342"/>
      <c r="H724" s="342"/>
      <c r="I724" s="345"/>
      <c r="J724" s="342"/>
      <c r="K724" s="346"/>
      <c r="L724" s="342"/>
      <c r="M724" s="342"/>
      <c r="N724" s="342"/>
      <c r="O724" s="347"/>
      <c r="P724" s="347">
        <f t="shared" si="26"/>
        <v>0</v>
      </c>
    </row>
    <row r="725" spans="1:16" ht="29.25" customHeight="1" x14ac:dyDescent="0.2">
      <c r="A725" s="340">
        <v>714</v>
      </c>
      <c r="B725" s="341" t="str">
        <f t="shared" si="25"/>
        <v xml:space="preserve">      0472415</v>
      </c>
      <c r="C725" s="345"/>
      <c r="D725" s="342"/>
      <c r="E725" s="343"/>
      <c r="F725" s="344"/>
      <c r="G725" s="342"/>
      <c r="H725" s="342"/>
      <c r="I725" s="345"/>
      <c r="J725" s="342"/>
      <c r="K725" s="346"/>
      <c r="L725" s="342"/>
      <c r="M725" s="342"/>
      <c r="N725" s="342"/>
      <c r="O725" s="347"/>
      <c r="P725" s="347">
        <f t="shared" si="26"/>
        <v>0</v>
      </c>
    </row>
    <row r="726" spans="1:16" ht="39.75" customHeight="1" x14ac:dyDescent="0.2">
      <c r="A726" s="340">
        <v>715</v>
      </c>
      <c r="B726" s="341" t="str">
        <f t="shared" si="25"/>
        <v xml:space="preserve">      0472415</v>
      </c>
      <c r="C726" s="345"/>
      <c r="D726" s="342"/>
      <c r="E726" s="343"/>
      <c r="F726" s="344"/>
      <c r="G726" s="342"/>
      <c r="H726" s="342"/>
      <c r="I726" s="345"/>
      <c r="J726" s="342"/>
      <c r="K726" s="346"/>
      <c r="L726" s="342"/>
      <c r="M726" s="342"/>
      <c r="N726" s="342"/>
      <c r="O726" s="347"/>
      <c r="P726" s="347">
        <f t="shared" si="26"/>
        <v>0</v>
      </c>
    </row>
    <row r="727" spans="1:16" ht="29.25" customHeight="1" x14ac:dyDescent="0.2">
      <c r="A727" s="340">
        <v>716</v>
      </c>
      <c r="B727" s="341" t="str">
        <f t="shared" si="25"/>
        <v xml:space="preserve">      0472415</v>
      </c>
      <c r="C727" s="345"/>
      <c r="D727" s="342"/>
      <c r="E727" s="343"/>
      <c r="F727" s="344"/>
      <c r="G727" s="342"/>
      <c r="H727" s="342"/>
      <c r="I727" s="345"/>
      <c r="J727" s="342"/>
      <c r="K727" s="346"/>
      <c r="L727" s="342"/>
      <c r="M727" s="342"/>
      <c r="N727" s="342"/>
      <c r="O727" s="347"/>
      <c r="P727" s="347">
        <f t="shared" si="26"/>
        <v>0</v>
      </c>
    </row>
    <row r="728" spans="1:16" ht="29.25" customHeight="1" x14ac:dyDescent="0.2">
      <c r="A728" s="340">
        <v>717</v>
      </c>
      <c r="B728" s="341" t="str">
        <f t="shared" si="25"/>
        <v xml:space="preserve">      0472415</v>
      </c>
      <c r="C728" s="345"/>
      <c r="D728" s="342"/>
      <c r="E728" s="343"/>
      <c r="F728" s="344"/>
      <c r="G728" s="342"/>
      <c r="H728" s="342"/>
      <c r="I728" s="345"/>
      <c r="J728" s="342"/>
      <c r="K728" s="346"/>
      <c r="L728" s="342"/>
      <c r="M728" s="342"/>
      <c r="N728" s="342"/>
      <c r="O728" s="347"/>
      <c r="P728" s="347">
        <f t="shared" si="26"/>
        <v>0</v>
      </c>
    </row>
    <row r="729" spans="1:16" ht="29.25" customHeight="1" x14ac:dyDescent="0.2">
      <c r="A729" s="340">
        <v>718</v>
      </c>
      <c r="B729" s="341" t="str">
        <f t="shared" si="25"/>
        <v xml:space="preserve">      0472415</v>
      </c>
      <c r="C729" s="345"/>
      <c r="D729" s="342"/>
      <c r="E729" s="343"/>
      <c r="F729" s="344"/>
      <c r="G729" s="342"/>
      <c r="H729" s="342"/>
      <c r="I729" s="345"/>
      <c r="J729" s="342"/>
      <c r="K729" s="346"/>
      <c r="L729" s="342"/>
      <c r="M729" s="342"/>
      <c r="N729" s="342"/>
      <c r="O729" s="347"/>
      <c r="P729" s="347">
        <f t="shared" si="26"/>
        <v>0</v>
      </c>
    </row>
    <row r="730" spans="1:16" ht="29.25" customHeight="1" x14ac:dyDescent="0.2">
      <c r="A730" s="340">
        <v>719</v>
      </c>
      <c r="B730" s="341" t="str">
        <f t="shared" si="25"/>
        <v xml:space="preserve">      0472415</v>
      </c>
      <c r="C730" s="345"/>
      <c r="D730" s="342"/>
      <c r="E730" s="343"/>
      <c r="F730" s="344"/>
      <c r="G730" s="342"/>
      <c r="H730" s="342"/>
      <c r="I730" s="345"/>
      <c r="J730" s="342"/>
      <c r="K730" s="346"/>
      <c r="L730" s="342"/>
      <c r="M730" s="342"/>
      <c r="N730" s="342"/>
      <c r="O730" s="347"/>
      <c r="P730" s="347">
        <f t="shared" si="26"/>
        <v>0</v>
      </c>
    </row>
    <row r="731" spans="1:16" ht="29.25" customHeight="1" x14ac:dyDescent="0.2">
      <c r="A731" s="340">
        <v>720</v>
      </c>
      <c r="B731" s="341" t="str">
        <f t="shared" si="25"/>
        <v xml:space="preserve">      0472415</v>
      </c>
      <c r="C731" s="345"/>
      <c r="D731" s="342"/>
      <c r="E731" s="343"/>
      <c r="F731" s="344"/>
      <c r="G731" s="342"/>
      <c r="H731" s="342"/>
      <c r="I731" s="345"/>
      <c r="J731" s="342"/>
      <c r="K731" s="346"/>
      <c r="L731" s="342"/>
      <c r="M731" s="342"/>
      <c r="N731" s="342"/>
      <c r="O731" s="347"/>
      <c r="P731" s="347">
        <f t="shared" si="26"/>
        <v>0</v>
      </c>
    </row>
    <row r="732" spans="1:16" ht="29.25" customHeight="1" x14ac:dyDescent="0.2">
      <c r="A732" s="340">
        <v>721</v>
      </c>
      <c r="B732" s="341" t="str">
        <f t="shared" si="25"/>
        <v xml:space="preserve">      0472415</v>
      </c>
      <c r="C732" s="345"/>
      <c r="D732" s="342"/>
      <c r="E732" s="343"/>
      <c r="F732" s="344"/>
      <c r="G732" s="342"/>
      <c r="H732" s="342"/>
      <c r="I732" s="345"/>
      <c r="J732" s="342"/>
      <c r="K732" s="346"/>
      <c r="L732" s="342"/>
      <c r="M732" s="342"/>
      <c r="N732" s="342"/>
      <c r="O732" s="347"/>
      <c r="P732" s="347">
        <f t="shared" si="26"/>
        <v>0</v>
      </c>
    </row>
    <row r="733" spans="1:16" ht="29.25" customHeight="1" x14ac:dyDescent="0.2">
      <c r="A733" s="340">
        <v>722</v>
      </c>
      <c r="B733" s="341" t="str">
        <f t="shared" si="25"/>
        <v xml:space="preserve">      0472415</v>
      </c>
      <c r="C733" s="345"/>
      <c r="D733" s="342"/>
      <c r="E733" s="343"/>
      <c r="F733" s="344"/>
      <c r="G733" s="342"/>
      <c r="H733" s="342"/>
      <c r="I733" s="345"/>
      <c r="J733" s="342"/>
      <c r="K733" s="346"/>
      <c r="L733" s="342"/>
      <c r="M733" s="342"/>
      <c r="N733" s="342"/>
      <c r="O733" s="347"/>
      <c r="P733" s="347">
        <f t="shared" si="26"/>
        <v>0</v>
      </c>
    </row>
    <row r="734" spans="1:16" ht="29.25" customHeight="1" x14ac:dyDescent="0.2">
      <c r="A734" s="340">
        <v>723</v>
      </c>
      <c r="B734" s="341" t="str">
        <f t="shared" si="25"/>
        <v xml:space="preserve">      0472415</v>
      </c>
      <c r="C734" s="345"/>
      <c r="D734" s="342"/>
      <c r="E734" s="343"/>
      <c r="F734" s="344"/>
      <c r="G734" s="342"/>
      <c r="H734" s="342"/>
      <c r="I734" s="345"/>
      <c r="J734" s="342"/>
      <c r="K734" s="346"/>
      <c r="L734" s="342"/>
      <c r="M734" s="342"/>
      <c r="N734" s="342"/>
      <c r="O734" s="347"/>
      <c r="P734" s="347">
        <f t="shared" si="26"/>
        <v>0</v>
      </c>
    </row>
    <row r="735" spans="1:16" ht="29.25" customHeight="1" x14ac:dyDescent="0.2">
      <c r="A735" s="340">
        <v>724</v>
      </c>
      <c r="B735" s="341" t="str">
        <f t="shared" si="25"/>
        <v xml:space="preserve">      0472415</v>
      </c>
      <c r="C735" s="345"/>
      <c r="D735" s="342"/>
      <c r="E735" s="343"/>
      <c r="F735" s="344"/>
      <c r="G735" s="342"/>
      <c r="H735" s="342"/>
      <c r="I735" s="345"/>
      <c r="J735" s="342"/>
      <c r="K735" s="346"/>
      <c r="L735" s="342"/>
      <c r="M735" s="342"/>
      <c r="N735" s="342"/>
      <c r="O735" s="347"/>
      <c r="P735" s="347">
        <f t="shared" si="26"/>
        <v>0</v>
      </c>
    </row>
    <row r="736" spans="1:16" ht="29.25" customHeight="1" x14ac:dyDescent="0.2">
      <c r="A736" s="340">
        <v>725</v>
      </c>
      <c r="B736" s="341" t="str">
        <f t="shared" si="25"/>
        <v xml:space="preserve">      0472415</v>
      </c>
      <c r="C736" s="345"/>
      <c r="D736" s="342"/>
      <c r="E736" s="343"/>
      <c r="F736" s="344"/>
      <c r="G736" s="342"/>
      <c r="H736" s="342"/>
      <c r="I736" s="345"/>
      <c r="J736" s="342"/>
      <c r="K736" s="346"/>
      <c r="L736" s="342"/>
      <c r="M736" s="342"/>
      <c r="N736" s="342"/>
      <c r="O736" s="347"/>
      <c r="P736" s="347">
        <f t="shared" si="26"/>
        <v>0</v>
      </c>
    </row>
    <row r="737" spans="1:16" ht="29.25" customHeight="1" x14ac:dyDescent="0.2">
      <c r="A737" s="340">
        <v>726</v>
      </c>
      <c r="B737" s="341" t="str">
        <f t="shared" si="25"/>
        <v xml:space="preserve">      0472415</v>
      </c>
      <c r="C737" s="345"/>
      <c r="D737" s="342"/>
      <c r="E737" s="343"/>
      <c r="F737" s="344"/>
      <c r="G737" s="342"/>
      <c r="H737" s="342"/>
      <c r="I737" s="345"/>
      <c r="J737" s="342"/>
      <c r="K737" s="346"/>
      <c r="L737" s="342"/>
      <c r="M737" s="342"/>
      <c r="N737" s="342"/>
      <c r="O737" s="347"/>
      <c r="P737" s="347">
        <f t="shared" si="26"/>
        <v>0</v>
      </c>
    </row>
    <row r="738" spans="1:16" ht="29.25" customHeight="1" x14ac:dyDescent="0.2">
      <c r="A738" s="340">
        <v>727</v>
      </c>
      <c r="B738" s="341" t="str">
        <f t="shared" si="25"/>
        <v xml:space="preserve">      0472415</v>
      </c>
      <c r="C738" s="345"/>
      <c r="D738" s="342"/>
      <c r="E738" s="343"/>
      <c r="F738" s="344"/>
      <c r="G738" s="342"/>
      <c r="H738" s="342"/>
      <c r="I738" s="345"/>
      <c r="J738" s="342"/>
      <c r="K738" s="346"/>
      <c r="L738" s="342"/>
      <c r="M738" s="342"/>
      <c r="N738" s="342"/>
      <c r="O738" s="347"/>
      <c r="P738" s="347">
        <f t="shared" si="26"/>
        <v>0</v>
      </c>
    </row>
    <row r="739" spans="1:16" ht="29.25" customHeight="1" x14ac:dyDescent="0.2">
      <c r="A739" s="340">
        <v>728</v>
      </c>
      <c r="B739" s="341" t="str">
        <f t="shared" si="25"/>
        <v xml:space="preserve">      0472415</v>
      </c>
      <c r="C739" s="345"/>
      <c r="D739" s="342"/>
      <c r="E739" s="343"/>
      <c r="F739" s="344"/>
      <c r="G739" s="342"/>
      <c r="H739" s="342"/>
      <c r="I739" s="345"/>
      <c r="J739" s="342"/>
      <c r="K739" s="346"/>
      <c r="L739" s="342"/>
      <c r="M739" s="342"/>
      <c r="N739" s="342"/>
      <c r="O739" s="347"/>
      <c r="P739" s="347">
        <f t="shared" si="26"/>
        <v>0</v>
      </c>
    </row>
    <row r="740" spans="1:16" ht="29.25" customHeight="1" x14ac:dyDescent="0.2">
      <c r="A740" s="340">
        <v>729</v>
      </c>
      <c r="B740" s="341" t="str">
        <f t="shared" si="25"/>
        <v xml:space="preserve">      0472415</v>
      </c>
      <c r="C740" s="345"/>
      <c r="D740" s="342"/>
      <c r="E740" s="343"/>
      <c r="F740" s="344"/>
      <c r="G740" s="342"/>
      <c r="H740" s="342"/>
      <c r="I740" s="345"/>
      <c r="J740" s="342"/>
      <c r="K740" s="346"/>
      <c r="L740" s="342"/>
      <c r="M740" s="342"/>
      <c r="N740" s="342"/>
      <c r="O740" s="347"/>
      <c r="P740" s="347">
        <f t="shared" si="26"/>
        <v>0</v>
      </c>
    </row>
    <row r="741" spans="1:16" ht="29.25" customHeight="1" x14ac:dyDescent="0.2">
      <c r="A741" s="340">
        <v>730</v>
      </c>
      <c r="B741" s="341" t="str">
        <f t="shared" si="25"/>
        <v xml:space="preserve">      0472415</v>
      </c>
      <c r="C741" s="345"/>
      <c r="D741" s="342"/>
      <c r="E741" s="343"/>
      <c r="F741" s="344"/>
      <c r="G741" s="342"/>
      <c r="H741" s="342"/>
      <c r="I741" s="345"/>
      <c r="J741" s="342"/>
      <c r="K741" s="346"/>
      <c r="L741" s="342"/>
      <c r="M741" s="342"/>
      <c r="N741" s="342"/>
      <c r="O741" s="347"/>
      <c r="P741" s="347">
        <f t="shared" si="26"/>
        <v>0</v>
      </c>
    </row>
    <row r="742" spans="1:16" ht="29.25" customHeight="1" x14ac:dyDescent="0.2">
      <c r="A742" s="340">
        <v>731</v>
      </c>
      <c r="B742" s="341" t="str">
        <f t="shared" si="25"/>
        <v xml:space="preserve">      0472415</v>
      </c>
      <c r="C742" s="345"/>
      <c r="D742" s="342"/>
      <c r="E742" s="343"/>
      <c r="F742" s="344"/>
      <c r="G742" s="342"/>
      <c r="H742" s="342"/>
      <c r="I742" s="345"/>
      <c r="J742" s="342"/>
      <c r="K742" s="346"/>
      <c r="L742" s="342"/>
      <c r="M742" s="342"/>
      <c r="N742" s="342"/>
      <c r="O742" s="347"/>
      <c r="P742" s="347">
        <f t="shared" si="26"/>
        <v>0</v>
      </c>
    </row>
    <row r="743" spans="1:16" ht="29.25" customHeight="1" x14ac:dyDescent="0.2">
      <c r="A743" s="340">
        <v>732</v>
      </c>
      <c r="B743" s="341" t="str">
        <f t="shared" si="25"/>
        <v xml:space="preserve">      0472415</v>
      </c>
      <c r="C743" s="345"/>
      <c r="D743" s="342"/>
      <c r="E743" s="343"/>
      <c r="F743" s="344"/>
      <c r="G743" s="342"/>
      <c r="H743" s="342"/>
      <c r="I743" s="345"/>
      <c r="J743" s="342"/>
      <c r="K743" s="346"/>
      <c r="L743" s="342"/>
      <c r="M743" s="342"/>
      <c r="N743" s="342"/>
      <c r="O743" s="347"/>
      <c r="P743" s="347">
        <f t="shared" si="26"/>
        <v>0</v>
      </c>
    </row>
    <row r="744" spans="1:16" ht="29.25" customHeight="1" x14ac:dyDescent="0.2">
      <c r="A744" s="340">
        <v>733</v>
      </c>
      <c r="B744" s="341" t="str">
        <f t="shared" si="25"/>
        <v xml:space="preserve">      0472415</v>
      </c>
      <c r="C744" s="345"/>
      <c r="D744" s="342"/>
      <c r="E744" s="343"/>
      <c r="F744" s="344"/>
      <c r="G744" s="342"/>
      <c r="H744" s="342"/>
      <c r="I744" s="345"/>
      <c r="J744" s="342"/>
      <c r="K744" s="346"/>
      <c r="L744" s="342"/>
      <c r="M744" s="342"/>
      <c r="N744" s="342"/>
      <c r="O744" s="347"/>
      <c r="P744" s="347">
        <f t="shared" si="26"/>
        <v>0</v>
      </c>
    </row>
    <row r="745" spans="1:16" ht="29.25" customHeight="1" x14ac:dyDescent="0.2">
      <c r="A745" s="340">
        <v>734</v>
      </c>
      <c r="B745" s="341" t="str">
        <f t="shared" si="25"/>
        <v xml:space="preserve">      0472415</v>
      </c>
      <c r="C745" s="345"/>
      <c r="D745" s="342"/>
      <c r="E745" s="343"/>
      <c r="F745" s="344"/>
      <c r="G745" s="342"/>
      <c r="H745" s="342"/>
      <c r="I745" s="345"/>
      <c r="J745" s="342"/>
      <c r="K745" s="346"/>
      <c r="L745" s="342"/>
      <c r="M745" s="342"/>
      <c r="N745" s="342"/>
      <c r="O745" s="347"/>
      <c r="P745" s="347">
        <f t="shared" si="26"/>
        <v>0</v>
      </c>
    </row>
    <row r="746" spans="1:16" ht="29.25" customHeight="1" x14ac:dyDescent="0.2">
      <c r="A746" s="340">
        <v>735</v>
      </c>
      <c r="B746" s="341" t="str">
        <f t="shared" si="25"/>
        <v xml:space="preserve">      0472415</v>
      </c>
      <c r="C746" s="345"/>
      <c r="D746" s="342"/>
      <c r="E746" s="343"/>
      <c r="F746" s="344"/>
      <c r="G746" s="342"/>
      <c r="H746" s="342"/>
      <c r="I746" s="345"/>
      <c r="J746" s="342"/>
      <c r="K746" s="346"/>
      <c r="L746" s="342"/>
      <c r="M746" s="342"/>
      <c r="N746" s="342"/>
      <c r="O746" s="347"/>
      <c r="P746" s="347">
        <f t="shared" si="26"/>
        <v>0</v>
      </c>
    </row>
    <row r="747" spans="1:16" ht="39.75" customHeight="1" x14ac:dyDescent="0.2">
      <c r="A747" s="340">
        <v>736</v>
      </c>
      <c r="B747" s="341" t="str">
        <f t="shared" si="25"/>
        <v xml:space="preserve">      0472415</v>
      </c>
      <c r="C747" s="345"/>
      <c r="D747" s="342"/>
      <c r="E747" s="343"/>
      <c r="F747" s="344"/>
      <c r="G747" s="342"/>
      <c r="H747" s="342"/>
      <c r="I747" s="345"/>
      <c r="J747" s="342"/>
      <c r="K747" s="346"/>
      <c r="L747" s="342"/>
      <c r="M747" s="342"/>
      <c r="N747" s="342"/>
      <c r="O747" s="347"/>
      <c r="P747" s="347">
        <f t="shared" si="26"/>
        <v>0</v>
      </c>
    </row>
    <row r="748" spans="1:16" ht="29.25" customHeight="1" x14ac:dyDescent="0.2">
      <c r="A748" s="340">
        <v>737</v>
      </c>
      <c r="B748" s="341" t="str">
        <f t="shared" si="25"/>
        <v xml:space="preserve">      0472415</v>
      </c>
      <c r="C748" s="345"/>
      <c r="D748" s="342"/>
      <c r="E748" s="343"/>
      <c r="F748" s="344"/>
      <c r="G748" s="342"/>
      <c r="H748" s="342"/>
      <c r="I748" s="345"/>
      <c r="J748" s="342"/>
      <c r="K748" s="346"/>
      <c r="L748" s="342"/>
      <c r="M748" s="342"/>
      <c r="N748" s="342"/>
      <c r="O748" s="347"/>
      <c r="P748" s="347">
        <f t="shared" si="26"/>
        <v>0</v>
      </c>
    </row>
    <row r="749" spans="1:16" ht="29.25" customHeight="1" x14ac:dyDescent="0.2">
      <c r="A749" s="340">
        <v>738</v>
      </c>
      <c r="B749" s="341" t="str">
        <f t="shared" si="25"/>
        <v xml:space="preserve">      0472415</v>
      </c>
      <c r="C749" s="345"/>
      <c r="D749" s="342"/>
      <c r="E749" s="343"/>
      <c r="F749" s="344"/>
      <c r="G749" s="342"/>
      <c r="H749" s="342"/>
      <c r="I749" s="345"/>
      <c r="J749" s="342"/>
      <c r="K749" s="346"/>
      <c r="L749" s="342"/>
      <c r="M749" s="342"/>
      <c r="N749" s="342"/>
      <c r="O749" s="347"/>
      <c r="P749" s="347">
        <f t="shared" si="26"/>
        <v>0</v>
      </c>
    </row>
    <row r="750" spans="1:16" ht="29.25" customHeight="1" x14ac:dyDescent="0.2">
      <c r="A750" s="340">
        <v>739</v>
      </c>
      <c r="B750" s="341" t="str">
        <f t="shared" si="25"/>
        <v xml:space="preserve">      0472415</v>
      </c>
      <c r="C750" s="345"/>
      <c r="D750" s="342"/>
      <c r="E750" s="343"/>
      <c r="F750" s="344"/>
      <c r="G750" s="342"/>
      <c r="H750" s="342"/>
      <c r="I750" s="345"/>
      <c r="J750" s="342"/>
      <c r="K750" s="346"/>
      <c r="L750" s="342"/>
      <c r="M750" s="342"/>
      <c r="N750" s="342"/>
      <c r="O750" s="347"/>
      <c r="P750" s="347">
        <f t="shared" si="26"/>
        <v>0</v>
      </c>
    </row>
    <row r="751" spans="1:16" ht="29.25" customHeight="1" x14ac:dyDescent="0.2">
      <c r="A751" s="340">
        <v>740</v>
      </c>
      <c r="B751" s="341" t="str">
        <f t="shared" si="25"/>
        <v xml:space="preserve">      0472415</v>
      </c>
      <c r="C751" s="345"/>
      <c r="D751" s="342"/>
      <c r="E751" s="343"/>
      <c r="F751" s="344"/>
      <c r="G751" s="342"/>
      <c r="H751" s="342"/>
      <c r="I751" s="345"/>
      <c r="J751" s="342"/>
      <c r="K751" s="346"/>
      <c r="L751" s="342"/>
      <c r="M751" s="342"/>
      <c r="N751" s="342"/>
      <c r="O751" s="347"/>
      <c r="P751" s="347">
        <f t="shared" si="26"/>
        <v>0</v>
      </c>
    </row>
    <row r="752" spans="1:16" ht="29.25" customHeight="1" x14ac:dyDescent="0.2">
      <c r="A752" s="340">
        <v>741</v>
      </c>
      <c r="B752" s="341" t="str">
        <f t="shared" si="25"/>
        <v xml:space="preserve">      0472415</v>
      </c>
      <c r="C752" s="345"/>
      <c r="D752" s="342"/>
      <c r="E752" s="343"/>
      <c r="F752" s="344"/>
      <c r="G752" s="342"/>
      <c r="H752" s="342"/>
      <c r="I752" s="345"/>
      <c r="J752" s="342"/>
      <c r="K752" s="346"/>
      <c r="L752" s="342"/>
      <c r="M752" s="342"/>
      <c r="N752" s="342"/>
      <c r="O752" s="347"/>
      <c r="P752" s="347">
        <f t="shared" si="26"/>
        <v>0</v>
      </c>
    </row>
    <row r="753" spans="1:16" ht="29.25" customHeight="1" x14ac:dyDescent="0.2">
      <c r="A753" s="340">
        <v>742</v>
      </c>
      <c r="B753" s="341" t="str">
        <f t="shared" si="25"/>
        <v xml:space="preserve">      0472415</v>
      </c>
      <c r="C753" s="345"/>
      <c r="D753" s="342"/>
      <c r="E753" s="343"/>
      <c r="F753" s="344"/>
      <c r="G753" s="342"/>
      <c r="H753" s="342"/>
      <c r="I753" s="345"/>
      <c r="J753" s="342"/>
      <c r="K753" s="346"/>
      <c r="L753" s="342"/>
      <c r="M753" s="342"/>
      <c r="N753" s="342"/>
      <c r="O753" s="347"/>
      <c r="P753" s="347">
        <f t="shared" si="26"/>
        <v>0</v>
      </c>
    </row>
    <row r="754" spans="1:16" ht="29.25" customHeight="1" x14ac:dyDescent="0.2">
      <c r="A754" s="340">
        <v>743</v>
      </c>
      <c r="B754" s="341" t="str">
        <f t="shared" si="25"/>
        <v xml:space="preserve">      0472415</v>
      </c>
      <c r="C754" s="345"/>
      <c r="D754" s="342"/>
      <c r="E754" s="343"/>
      <c r="F754" s="344"/>
      <c r="G754" s="342"/>
      <c r="H754" s="342"/>
      <c r="I754" s="345"/>
      <c r="J754" s="342"/>
      <c r="K754" s="346"/>
      <c r="L754" s="342"/>
      <c r="M754" s="342"/>
      <c r="N754" s="342"/>
      <c r="O754" s="347"/>
      <c r="P754" s="347">
        <f t="shared" si="26"/>
        <v>0</v>
      </c>
    </row>
    <row r="755" spans="1:16" ht="29.25" customHeight="1" x14ac:dyDescent="0.2">
      <c r="A755" s="340">
        <v>744</v>
      </c>
      <c r="B755" s="341" t="str">
        <f t="shared" si="25"/>
        <v xml:space="preserve">      0472415</v>
      </c>
      <c r="C755" s="345"/>
      <c r="D755" s="342"/>
      <c r="E755" s="343"/>
      <c r="F755" s="344"/>
      <c r="G755" s="342"/>
      <c r="H755" s="342"/>
      <c r="I755" s="345"/>
      <c r="J755" s="342"/>
      <c r="K755" s="346"/>
      <c r="L755" s="342"/>
      <c r="M755" s="342"/>
      <c r="N755" s="342"/>
      <c r="O755" s="347"/>
      <c r="P755" s="347">
        <f t="shared" si="26"/>
        <v>0</v>
      </c>
    </row>
    <row r="756" spans="1:16" ht="29.25" customHeight="1" x14ac:dyDescent="0.2">
      <c r="A756" s="340">
        <v>745</v>
      </c>
      <c r="B756" s="341" t="str">
        <f t="shared" si="25"/>
        <v xml:space="preserve">      0472415</v>
      </c>
      <c r="C756" s="345"/>
      <c r="D756" s="342"/>
      <c r="E756" s="343"/>
      <c r="F756" s="344"/>
      <c r="G756" s="342"/>
      <c r="H756" s="342"/>
      <c r="I756" s="345"/>
      <c r="J756" s="342"/>
      <c r="K756" s="346"/>
      <c r="L756" s="342"/>
      <c r="M756" s="342"/>
      <c r="N756" s="342"/>
      <c r="O756" s="347"/>
      <c r="P756" s="347">
        <f t="shared" si="26"/>
        <v>0</v>
      </c>
    </row>
    <row r="757" spans="1:16" ht="29.25" customHeight="1" x14ac:dyDescent="0.2">
      <c r="A757" s="340">
        <v>746</v>
      </c>
      <c r="B757" s="341" t="str">
        <f t="shared" si="25"/>
        <v xml:space="preserve">      0472415</v>
      </c>
      <c r="C757" s="345"/>
      <c r="D757" s="342"/>
      <c r="E757" s="343"/>
      <c r="F757" s="344"/>
      <c r="G757" s="342"/>
      <c r="H757" s="342"/>
      <c r="I757" s="345"/>
      <c r="J757" s="342"/>
      <c r="K757" s="346"/>
      <c r="L757" s="342"/>
      <c r="M757" s="342"/>
      <c r="N757" s="342"/>
      <c r="O757" s="347"/>
      <c r="P757" s="347">
        <f t="shared" si="26"/>
        <v>0</v>
      </c>
    </row>
    <row r="758" spans="1:16" ht="29.25" customHeight="1" x14ac:dyDescent="0.2">
      <c r="A758" s="340">
        <v>747</v>
      </c>
      <c r="B758" s="341" t="str">
        <f t="shared" si="25"/>
        <v xml:space="preserve">      0472415</v>
      </c>
      <c r="C758" s="345"/>
      <c r="D758" s="342"/>
      <c r="E758" s="343"/>
      <c r="F758" s="344"/>
      <c r="G758" s="342"/>
      <c r="H758" s="342"/>
      <c r="I758" s="345"/>
      <c r="J758" s="342"/>
      <c r="K758" s="346"/>
      <c r="L758" s="342"/>
      <c r="M758" s="342"/>
      <c r="N758" s="342"/>
      <c r="O758" s="347"/>
      <c r="P758" s="347">
        <f t="shared" si="26"/>
        <v>0</v>
      </c>
    </row>
    <row r="759" spans="1:16" ht="29.25" customHeight="1" x14ac:dyDescent="0.2">
      <c r="A759" s="340">
        <v>748</v>
      </c>
      <c r="B759" s="341" t="str">
        <f t="shared" si="25"/>
        <v xml:space="preserve">      0472415</v>
      </c>
      <c r="C759" s="345"/>
      <c r="D759" s="342"/>
      <c r="E759" s="343"/>
      <c r="F759" s="344"/>
      <c r="G759" s="342"/>
      <c r="H759" s="342"/>
      <c r="I759" s="345"/>
      <c r="J759" s="342"/>
      <c r="K759" s="346"/>
      <c r="L759" s="342"/>
      <c r="M759" s="342"/>
      <c r="N759" s="342"/>
      <c r="O759" s="347"/>
      <c r="P759" s="347">
        <f t="shared" si="26"/>
        <v>0</v>
      </c>
    </row>
    <row r="760" spans="1:16" ht="29.25" customHeight="1" x14ac:dyDescent="0.2">
      <c r="A760" s="340">
        <v>749</v>
      </c>
      <c r="B760" s="341" t="str">
        <f t="shared" si="25"/>
        <v xml:space="preserve">      0472415</v>
      </c>
      <c r="C760" s="345"/>
      <c r="D760" s="342"/>
      <c r="E760" s="343"/>
      <c r="F760" s="344"/>
      <c r="G760" s="342"/>
      <c r="H760" s="342"/>
      <c r="I760" s="345"/>
      <c r="J760" s="342"/>
      <c r="K760" s="346"/>
      <c r="L760" s="342"/>
      <c r="M760" s="342"/>
      <c r="N760" s="342"/>
      <c r="O760" s="347"/>
      <c r="P760" s="347">
        <f t="shared" si="26"/>
        <v>0</v>
      </c>
    </row>
    <row r="761" spans="1:16" ht="29.25" customHeight="1" x14ac:dyDescent="0.2">
      <c r="A761" s="340">
        <v>750</v>
      </c>
      <c r="B761" s="341" t="str">
        <f t="shared" si="25"/>
        <v xml:space="preserve">      0472415</v>
      </c>
      <c r="C761" s="345"/>
      <c r="D761" s="342"/>
      <c r="E761" s="343"/>
      <c r="F761" s="344"/>
      <c r="G761" s="342"/>
      <c r="H761" s="342"/>
      <c r="I761" s="345"/>
      <c r="J761" s="342"/>
      <c r="K761" s="346"/>
      <c r="L761" s="342"/>
      <c r="M761" s="342"/>
      <c r="N761" s="342"/>
      <c r="O761" s="347"/>
      <c r="P761" s="347">
        <f t="shared" si="26"/>
        <v>0</v>
      </c>
    </row>
    <row r="762" spans="1:16" ht="29.25" customHeight="1" x14ac:dyDescent="0.2">
      <c r="A762" s="340">
        <v>751</v>
      </c>
      <c r="B762" s="341" t="str">
        <f t="shared" si="25"/>
        <v xml:space="preserve">      0472415</v>
      </c>
      <c r="C762" s="345"/>
      <c r="D762" s="342"/>
      <c r="E762" s="343"/>
      <c r="F762" s="344"/>
      <c r="G762" s="342"/>
      <c r="H762" s="342"/>
      <c r="I762" s="345"/>
      <c r="J762" s="342"/>
      <c r="K762" s="346"/>
      <c r="L762" s="342"/>
      <c r="M762" s="342"/>
      <c r="N762" s="342"/>
      <c r="O762" s="347"/>
      <c r="P762" s="347">
        <f t="shared" si="26"/>
        <v>0</v>
      </c>
    </row>
    <row r="763" spans="1:16" ht="29.25" customHeight="1" x14ac:dyDescent="0.2">
      <c r="A763" s="340">
        <v>752</v>
      </c>
      <c r="B763" s="341" t="str">
        <f t="shared" si="25"/>
        <v xml:space="preserve">      0472415</v>
      </c>
      <c r="C763" s="345"/>
      <c r="D763" s="342"/>
      <c r="E763" s="343"/>
      <c r="F763" s="344"/>
      <c r="G763" s="342"/>
      <c r="H763" s="342"/>
      <c r="I763" s="345"/>
      <c r="J763" s="342"/>
      <c r="K763" s="346"/>
      <c r="L763" s="342"/>
      <c r="M763" s="342"/>
      <c r="N763" s="342"/>
      <c r="O763" s="347"/>
      <c r="P763" s="347">
        <f t="shared" si="26"/>
        <v>0</v>
      </c>
    </row>
    <row r="764" spans="1:16" ht="29.25" customHeight="1" x14ac:dyDescent="0.2">
      <c r="A764" s="340">
        <v>753</v>
      </c>
      <c r="B764" s="341" t="str">
        <f t="shared" si="25"/>
        <v xml:space="preserve">      0472415</v>
      </c>
      <c r="C764" s="345"/>
      <c r="D764" s="342"/>
      <c r="E764" s="343"/>
      <c r="F764" s="344"/>
      <c r="G764" s="342"/>
      <c r="H764" s="342"/>
      <c r="I764" s="345"/>
      <c r="J764" s="342"/>
      <c r="K764" s="346"/>
      <c r="L764" s="342"/>
      <c r="M764" s="342"/>
      <c r="N764" s="342"/>
      <c r="O764" s="347"/>
      <c r="P764" s="347">
        <f t="shared" si="26"/>
        <v>0</v>
      </c>
    </row>
    <row r="765" spans="1:16" ht="29.25" customHeight="1" x14ac:dyDescent="0.2">
      <c r="A765" s="340">
        <v>754</v>
      </c>
      <c r="B765" s="341" t="str">
        <f t="shared" si="25"/>
        <v xml:space="preserve">      0472415</v>
      </c>
      <c r="C765" s="345"/>
      <c r="D765" s="342"/>
      <c r="E765" s="343"/>
      <c r="F765" s="344"/>
      <c r="G765" s="342"/>
      <c r="H765" s="342"/>
      <c r="I765" s="345"/>
      <c r="J765" s="342"/>
      <c r="K765" s="346"/>
      <c r="L765" s="342"/>
      <c r="M765" s="342"/>
      <c r="N765" s="342"/>
      <c r="O765" s="347"/>
      <c r="P765" s="347">
        <f t="shared" si="26"/>
        <v>0</v>
      </c>
    </row>
    <row r="766" spans="1:16" ht="29.25" customHeight="1" x14ac:dyDescent="0.2">
      <c r="A766" s="340">
        <v>755</v>
      </c>
      <c r="B766" s="341" t="str">
        <f t="shared" si="25"/>
        <v xml:space="preserve">      0472415</v>
      </c>
      <c r="C766" s="345"/>
      <c r="D766" s="342"/>
      <c r="E766" s="343"/>
      <c r="F766" s="344"/>
      <c r="G766" s="342"/>
      <c r="H766" s="342"/>
      <c r="I766" s="345"/>
      <c r="J766" s="342"/>
      <c r="K766" s="346"/>
      <c r="L766" s="342"/>
      <c r="M766" s="342"/>
      <c r="N766" s="342"/>
      <c r="O766" s="347"/>
      <c r="P766" s="347">
        <f t="shared" si="26"/>
        <v>0</v>
      </c>
    </row>
    <row r="767" spans="1:16" ht="29.25" customHeight="1" x14ac:dyDescent="0.2">
      <c r="A767" s="340">
        <v>756</v>
      </c>
      <c r="B767" s="341" t="str">
        <f t="shared" si="25"/>
        <v xml:space="preserve">      0472415</v>
      </c>
      <c r="C767" s="345"/>
      <c r="D767" s="342"/>
      <c r="E767" s="343"/>
      <c r="F767" s="344"/>
      <c r="G767" s="342"/>
      <c r="H767" s="342"/>
      <c r="I767" s="345"/>
      <c r="J767" s="342"/>
      <c r="K767" s="346"/>
      <c r="L767" s="342"/>
      <c r="M767" s="342"/>
      <c r="N767" s="342"/>
      <c r="O767" s="347"/>
      <c r="P767" s="347">
        <f t="shared" si="26"/>
        <v>0</v>
      </c>
    </row>
    <row r="768" spans="1:16" ht="39.75" customHeight="1" x14ac:dyDescent="0.2">
      <c r="A768" s="340">
        <v>757</v>
      </c>
      <c r="B768" s="341" t="str">
        <f t="shared" si="25"/>
        <v xml:space="preserve">      0472415</v>
      </c>
      <c r="C768" s="345"/>
      <c r="D768" s="342"/>
      <c r="E768" s="343"/>
      <c r="F768" s="344"/>
      <c r="G768" s="342"/>
      <c r="H768" s="342"/>
      <c r="I768" s="345"/>
      <c r="J768" s="342"/>
      <c r="K768" s="346"/>
      <c r="L768" s="342"/>
      <c r="M768" s="342"/>
      <c r="N768" s="342"/>
      <c r="O768" s="347"/>
      <c r="P768" s="347">
        <f t="shared" si="26"/>
        <v>0</v>
      </c>
    </row>
    <row r="769" spans="1:16" ht="29.25" customHeight="1" x14ac:dyDescent="0.2">
      <c r="A769" s="340">
        <v>758</v>
      </c>
      <c r="B769" s="341" t="str">
        <f t="shared" si="25"/>
        <v xml:space="preserve">      0472415</v>
      </c>
      <c r="C769" s="345"/>
      <c r="D769" s="342"/>
      <c r="E769" s="343"/>
      <c r="F769" s="344"/>
      <c r="G769" s="342"/>
      <c r="H769" s="342"/>
      <c r="I769" s="345"/>
      <c r="J769" s="342"/>
      <c r="K769" s="346"/>
      <c r="L769" s="342"/>
      <c r="M769" s="342"/>
      <c r="N769" s="342"/>
      <c r="O769" s="347"/>
      <c r="P769" s="347">
        <f t="shared" si="26"/>
        <v>0</v>
      </c>
    </row>
    <row r="770" spans="1:16" ht="29.25" customHeight="1" x14ac:dyDescent="0.2">
      <c r="A770" s="340">
        <v>759</v>
      </c>
      <c r="B770" s="341" t="str">
        <f t="shared" si="25"/>
        <v xml:space="preserve">      0472415</v>
      </c>
      <c r="C770" s="345"/>
      <c r="D770" s="342"/>
      <c r="E770" s="343"/>
      <c r="F770" s="344"/>
      <c r="G770" s="342"/>
      <c r="H770" s="342"/>
      <c r="I770" s="345"/>
      <c r="J770" s="342"/>
      <c r="K770" s="346"/>
      <c r="L770" s="342"/>
      <c r="M770" s="342"/>
      <c r="N770" s="342"/>
      <c r="O770" s="347"/>
      <c r="P770" s="347">
        <f t="shared" si="26"/>
        <v>0</v>
      </c>
    </row>
    <row r="771" spans="1:16" ht="29.25" customHeight="1" x14ac:dyDescent="0.2">
      <c r="A771" s="340">
        <v>760</v>
      </c>
      <c r="B771" s="341" t="str">
        <f t="shared" si="25"/>
        <v xml:space="preserve">      0472415</v>
      </c>
      <c r="C771" s="345"/>
      <c r="D771" s="342"/>
      <c r="E771" s="343"/>
      <c r="F771" s="344"/>
      <c r="G771" s="342"/>
      <c r="H771" s="342"/>
      <c r="I771" s="345"/>
      <c r="J771" s="342"/>
      <c r="K771" s="346"/>
      <c r="L771" s="342"/>
      <c r="M771" s="342"/>
      <c r="N771" s="342"/>
      <c r="O771" s="347"/>
      <c r="P771" s="347">
        <f t="shared" si="26"/>
        <v>0</v>
      </c>
    </row>
    <row r="772" spans="1:16" ht="29.25" customHeight="1" x14ac:dyDescent="0.2">
      <c r="A772" s="340">
        <v>761</v>
      </c>
      <c r="B772" s="341" t="str">
        <f t="shared" si="25"/>
        <v xml:space="preserve">      0472415</v>
      </c>
      <c r="C772" s="345"/>
      <c r="D772" s="342"/>
      <c r="E772" s="343"/>
      <c r="F772" s="344"/>
      <c r="G772" s="342"/>
      <c r="H772" s="342"/>
      <c r="I772" s="345"/>
      <c r="J772" s="342"/>
      <c r="K772" s="346"/>
      <c r="L772" s="342"/>
      <c r="M772" s="342"/>
      <c r="N772" s="342"/>
      <c r="O772" s="347"/>
      <c r="P772" s="347">
        <f t="shared" si="26"/>
        <v>0</v>
      </c>
    </row>
    <row r="773" spans="1:16" ht="29.25" customHeight="1" x14ac:dyDescent="0.2">
      <c r="A773" s="340">
        <v>762</v>
      </c>
      <c r="B773" s="341" t="str">
        <f t="shared" si="25"/>
        <v xml:space="preserve">      0472415</v>
      </c>
      <c r="C773" s="345"/>
      <c r="D773" s="342"/>
      <c r="E773" s="343"/>
      <c r="F773" s="344"/>
      <c r="G773" s="342"/>
      <c r="H773" s="342"/>
      <c r="I773" s="345"/>
      <c r="J773" s="342"/>
      <c r="K773" s="346"/>
      <c r="L773" s="342"/>
      <c r="M773" s="342"/>
      <c r="N773" s="342"/>
      <c r="O773" s="347"/>
      <c r="P773" s="347">
        <f t="shared" si="26"/>
        <v>0</v>
      </c>
    </row>
    <row r="774" spans="1:16" ht="29.25" customHeight="1" x14ac:dyDescent="0.2">
      <c r="A774" s="340">
        <v>763</v>
      </c>
      <c r="B774" s="341" t="str">
        <f t="shared" si="25"/>
        <v xml:space="preserve">      0472415</v>
      </c>
      <c r="C774" s="345"/>
      <c r="D774" s="342"/>
      <c r="E774" s="343"/>
      <c r="F774" s="344"/>
      <c r="G774" s="342"/>
      <c r="H774" s="342"/>
      <c r="I774" s="345"/>
      <c r="J774" s="342"/>
      <c r="K774" s="346"/>
      <c r="L774" s="342"/>
      <c r="M774" s="342"/>
      <c r="N774" s="342"/>
      <c r="O774" s="347"/>
      <c r="P774" s="347">
        <f t="shared" si="26"/>
        <v>0</v>
      </c>
    </row>
    <row r="775" spans="1:16" ht="29.25" customHeight="1" x14ac:dyDescent="0.2">
      <c r="A775" s="340">
        <v>764</v>
      </c>
      <c r="B775" s="341" t="str">
        <f t="shared" si="25"/>
        <v xml:space="preserve">      0472415</v>
      </c>
      <c r="C775" s="345"/>
      <c r="D775" s="342"/>
      <c r="E775" s="343"/>
      <c r="F775" s="344"/>
      <c r="G775" s="342"/>
      <c r="H775" s="342"/>
      <c r="I775" s="345"/>
      <c r="J775" s="342"/>
      <c r="K775" s="346"/>
      <c r="L775" s="342"/>
      <c r="M775" s="342"/>
      <c r="N775" s="342"/>
      <c r="O775" s="347"/>
      <c r="P775" s="347">
        <f t="shared" si="26"/>
        <v>0</v>
      </c>
    </row>
    <row r="776" spans="1:16" ht="29.25" customHeight="1" x14ac:dyDescent="0.2">
      <c r="A776" s="340">
        <v>765</v>
      </c>
      <c r="B776" s="341" t="str">
        <f t="shared" si="25"/>
        <v xml:space="preserve">      0472415</v>
      </c>
      <c r="C776" s="345"/>
      <c r="D776" s="342"/>
      <c r="E776" s="343"/>
      <c r="F776" s="344"/>
      <c r="G776" s="342"/>
      <c r="H776" s="342"/>
      <c r="I776" s="345"/>
      <c r="J776" s="342"/>
      <c r="K776" s="346"/>
      <c r="L776" s="342"/>
      <c r="M776" s="342"/>
      <c r="N776" s="342"/>
      <c r="O776" s="347"/>
      <c r="P776" s="347">
        <f t="shared" si="26"/>
        <v>0</v>
      </c>
    </row>
    <row r="777" spans="1:16" ht="29.25" customHeight="1" x14ac:dyDescent="0.2">
      <c r="A777" s="340">
        <v>766</v>
      </c>
      <c r="B777" s="341" t="str">
        <f t="shared" si="25"/>
        <v xml:space="preserve">      0472415</v>
      </c>
      <c r="C777" s="345"/>
      <c r="D777" s="342"/>
      <c r="E777" s="343"/>
      <c r="F777" s="344"/>
      <c r="G777" s="342"/>
      <c r="H777" s="342"/>
      <c r="I777" s="345"/>
      <c r="J777" s="342"/>
      <c r="K777" s="346"/>
      <c r="L777" s="342"/>
      <c r="M777" s="342"/>
      <c r="N777" s="342"/>
      <c r="O777" s="347"/>
      <c r="P777" s="347">
        <f t="shared" si="26"/>
        <v>0</v>
      </c>
    </row>
    <row r="778" spans="1:16" ht="29.25" customHeight="1" x14ac:dyDescent="0.2">
      <c r="A778" s="340">
        <v>767</v>
      </c>
      <c r="B778" s="341" t="str">
        <f t="shared" si="25"/>
        <v xml:space="preserve">      0472415</v>
      </c>
      <c r="C778" s="345"/>
      <c r="D778" s="342"/>
      <c r="E778" s="343"/>
      <c r="F778" s="344"/>
      <c r="G778" s="342"/>
      <c r="H778" s="342"/>
      <c r="I778" s="345"/>
      <c r="J778" s="342"/>
      <c r="K778" s="346"/>
      <c r="L778" s="342"/>
      <c r="M778" s="342"/>
      <c r="N778" s="342"/>
      <c r="O778" s="347"/>
      <c r="P778" s="347">
        <f t="shared" si="26"/>
        <v>0</v>
      </c>
    </row>
    <row r="779" spans="1:16" ht="29.25" customHeight="1" x14ac:dyDescent="0.2">
      <c r="A779" s="340">
        <v>768</v>
      </c>
      <c r="B779" s="341" t="str">
        <f t="shared" si="25"/>
        <v xml:space="preserve">      0472415</v>
      </c>
      <c r="C779" s="345"/>
      <c r="D779" s="342"/>
      <c r="E779" s="343"/>
      <c r="F779" s="344"/>
      <c r="G779" s="342"/>
      <c r="H779" s="342"/>
      <c r="I779" s="345"/>
      <c r="J779" s="342"/>
      <c r="K779" s="346"/>
      <c r="L779" s="342"/>
      <c r="M779" s="342"/>
      <c r="N779" s="342"/>
      <c r="O779" s="347"/>
      <c r="P779" s="347">
        <f t="shared" si="26"/>
        <v>0</v>
      </c>
    </row>
    <row r="780" spans="1:16" ht="29.25" customHeight="1" x14ac:dyDescent="0.2">
      <c r="A780" s="340">
        <v>769</v>
      </c>
      <c r="B780" s="341" t="str">
        <f t="shared" si="25"/>
        <v xml:space="preserve">      0472415</v>
      </c>
      <c r="C780" s="345"/>
      <c r="D780" s="342"/>
      <c r="E780" s="343"/>
      <c r="F780" s="344"/>
      <c r="G780" s="342"/>
      <c r="H780" s="342"/>
      <c r="I780" s="345"/>
      <c r="J780" s="342"/>
      <c r="K780" s="346"/>
      <c r="L780" s="342"/>
      <c r="M780" s="342"/>
      <c r="N780" s="342"/>
      <c r="O780" s="347"/>
      <c r="P780" s="347">
        <f t="shared" si="26"/>
        <v>0</v>
      </c>
    </row>
    <row r="781" spans="1:16" ht="29.25" customHeight="1" x14ac:dyDescent="0.2">
      <c r="A781" s="340">
        <v>770</v>
      </c>
      <c r="B781" s="341" t="str">
        <f t="shared" si="25"/>
        <v xml:space="preserve">      0472415</v>
      </c>
      <c r="C781" s="345"/>
      <c r="D781" s="342"/>
      <c r="E781" s="343"/>
      <c r="F781" s="344"/>
      <c r="G781" s="342"/>
      <c r="H781" s="342"/>
      <c r="I781" s="345"/>
      <c r="J781" s="342"/>
      <c r="K781" s="346"/>
      <c r="L781" s="342"/>
      <c r="M781" s="342"/>
      <c r="N781" s="342"/>
      <c r="O781" s="347"/>
      <c r="P781" s="347">
        <f t="shared" si="26"/>
        <v>0</v>
      </c>
    </row>
    <row r="782" spans="1:16" ht="29.25" customHeight="1" x14ac:dyDescent="0.2">
      <c r="A782" s="340">
        <v>771</v>
      </c>
      <c r="B782" s="341" t="str">
        <f t="shared" ref="B782:B845" si="27">CONCATENATE(MID(D782,4,11)," ",MID(E782,1,2)," ",MID(F782,1,5)," ",L782," ",M782," ",J782," ",$P$9)</f>
        <v xml:space="preserve">      0472415</v>
      </c>
      <c r="C782" s="345"/>
      <c r="D782" s="342"/>
      <c r="E782" s="343"/>
      <c r="F782" s="344"/>
      <c r="G782" s="342"/>
      <c r="H782" s="342"/>
      <c r="I782" s="345"/>
      <c r="J782" s="342"/>
      <c r="K782" s="346"/>
      <c r="L782" s="342"/>
      <c r="M782" s="342"/>
      <c r="N782" s="342"/>
      <c r="O782" s="347"/>
      <c r="P782" s="347">
        <f t="shared" ref="P782:P845" si="28">N782*O782</f>
        <v>0</v>
      </c>
    </row>
    <row r="783" spans="1:16" ht="29.25" customHeight="1" x14ac:dyDescent="0.2">
      <c r="A783" s="340">
        <v>772</v>
      </c>
      <c r="B783" s="341" t="str">
        <f t="shared" si="27"/>
        <v xml:space="preserve">      0472415</v>
      </c>
      <c r="C783" s="345"/>
      <c r="D783" s="342"/>
      <c r="E783" s="343"/>
      <c r="F783" s="344"/>
      <c r="G783" s="342"/>
      <c r="H783" s="342"/>
      <c r="I783" s="345"/>
      <c r="J783" s="342"/>
      <c r="K783" s="346"/>
      <c r="L783" s="342"/>
      <c r="M783" s="342"/>
      <c r="N783" s="342"/>
      <c r="O783" s="347"/>
      <c r="P783" s="347">
        <f t="shared" si="28"/>
        <v>0</v>
      </c>
    </row>
    <row r="784" spans="1:16" ht="29.25" customHeight="1" x14ac:dyDescent="0.2">
      <c r="A784" s="340">
        <v>773</v>
      </c>
      <c r="B784" s="341" t="str">
        <f t="shared" si="27"/>
        <v xml:space="preserve">      0472415</v>
      </c>
      <c r="C784" s="345"/>
      <c r="D784" s="342"/>
      <c r="E784" s="343"/>
      <c r="F784" s="344"/>
      <c r="G784" s="342"/>
      <c r="H784" s="342"/>
      <c r="I784" s="345"/>
      <c r="J784" s="342"/>
      <c r="K784" s="346"/>
      <c r="L784" s="342"/>
      <c r="M784" s="342"/>
      <c r="N784" s="342"/>
      <c r="O784" s="347"/>
      <c r="P784" s="347">
        <f t="shared" si="28"/>
        <v>0</v>
      </c>
    </row>
    <row r="785" spans="1:16" ht="29.25" customHeight="1" x14ac:dyDescent="0.2">
      <c r="A785" s="340">
        <v>774</v>
      </c>
      <c r="B785" s="341" t="str">
        <f t="shared" si="27"/>
        <v xml:space="preserve">      0472415</v>
      </c>
      <c r="C785" s="345"/>
      <c r="D785" s="342"/>
      <c r="E785" s="343"/>
      <c r="F785" s="344"/>
      <c r="G785" s="342"/>
      <c r="H785" s="342"/>
      <c r="I785" s="345"/>
      <c r="J785" s="342"/>
      <c r="K785" s="346"/>
      <c r="L785" s="342"/>
      <c r="M785" s="342"/>
      <c r="N785" s="342"/>
      <c r="O785" s="347"/>
      <c r="P785" s="347">
        <f t="shared" si="28"/>
        <v>0</v>
      </c>
    </row>
    <row r="786" spans="1:16" ht="29.25" customHeight="1" x14ac:dyDescent="0.2">
      <c r="A786" s="340">
        <v>775</v>
      </c>
      <c r="B786" s="341" t="str">
        <f t="shared" si="27"/>
        <v xml:space="preserve">      0472415</v>
      </c>
      <c r="C786" s="345"/>
      <c r="D786" s="342"/>
      <c r="E786" s="343"/>
      <c r="F786" s="344"/>
      <c r="G786" s="342"/>
      <c r="H786" s="342"/>
      <c r="I786" s="345"/>
      <c r="J786" s="342"/>
      <c r="K786" s="346"/>
      <c r="L786" s="342"/>
      <c r="M786" s="342"/>
      <c r="N786" s="342"/>
      <c r="O786" s="347"/>
      <c r="P786" s="347">
        <f t="shared" si="28"/>
        <v>0</v>
      </c>
    </row>
    <row r="787" spans="1:16" ht="29.25" customHeight="1" x14ac:dyDescent="0.2">
      <c r="A787" s="340">
        <v>776</v>
      </c>
      <c r="B787" s="341" t="str">
        <f t="shared" si="27"/>
        <v xml:space="preserve">      0472415</v>
      </c>
      <c r="C787" s="345"/>
      <c r="D787" s="342"/>
      <c r="E787" s="343"/>
      <c r="F787" s="344"/>
      <c r="G787" s="342"/>
      <c r="H787" s="342"/>
      <c r="I787" s="345"/>
      <c r="J787" s="342"/>
      <c r="K787" s="346"/>
      <c r="L787" s="342"/>
      <c r="M787" s="342"/>
      <c r="N787" s="342"/>
      <c r="O787" s="347"/>
      <c r="P787" s="347">
        <f t="shared" si="28"/>
        <v>0</v>
      </c>
    </row>
    <row r="788" spans="1:16" ht="29.25" customHeight="1" x14ac:dyDescent="0.2">
      <c r="A788" s="340">
        <v>777</v>
      </c>
      <c r="B788" s="341" t="str">
        <f t="shared" si="27"/>
        <v xml:space="preserve">      0472415</v>
      </c>
      <c r="C788" s="345"/>
      <c r="D788" s="342"/>
      <c r="E788" s="343"/>
      <c r="F788" s="344"/>
      <c r="G788" s="342"/>
      <c r="H788" s="342"/>
      <c r="I788" s="345"/>
      <c r="J788" s="342"/>
      <c r="K788" s="346"/>
      <c r="L788" s="342"/>
      <c r="M788" s="342"/>
      <c r="N788" s="342"/>
      <c r="O788" s="347"/>
      <c r="P788" s="347">
        <f t="shared" si="28"/>
        <v>0</v>
      </c>
    </row>
    <row r="789" spans="1:16" ht="39.75" customHeight="1" x14ac:dyDescent="0.2">
      <c r="A789" s="340">
        <v>778</v>
      </c>
      <c r="B789" s="341" t="str">
        <f t="shared" si="27"/>
        <v xml:space="preserve">      0472415</v>
      </c>
      <c r="C789" s="345"/>
      <c r="D789" s="342"/>
      <c r="E789" s="343"/>
      <c r="F789" s="344"/>
      <c r="G789" s="342"/>
      <c r="H789" s="342"/>
      <c r="I789" s="345"/>
      <c r="J789" s="342"/>
      <c r="K789" s="346"/>
      <c r="L789" s="342"/>
      <c r="M789" s="342"/>
      <c r="N789" s="342"/>
      <c r="O789" s="347"/>
      <c r="P789" s="347">
        <f t="shared" si="28"/>
        <v>0</v>
      </c>
    </row>
    <row r="790" spans="1:16" ht="29.25" customHeight="1" x14ac:dyDescent="0.2">
      <c r="A790" s="340">
        <v>779</v>
      </c>
      <c r="B790" s="341" t="str">
        <f t="shared" si="27"/>
        <v xml:space="preserve">      0472415</v>
      </c>
      <c r="C790" s="345"/>
      <c r="D790" s="342"/>
      <c r="E790" s="343"/>
      <c r="F790" s="344"/>
      <c r="G790" s="342"/>
      <c r="H790" s="342"/>
      <c r="I790" s="345"/>
      <c r="J790" s="342"/>
      <c r="K790" s="346"/>
      <c r="L790" s="342"/>
      <c r="M790" s="342"/>
      <c r="N790" s="342"/>
      <c r="O790" s="347"/>
      <c r="P790" s="347">
        <f t="shared" si="28"/>
        <v>0</v>
      </c>
    </row>
    <row r="791" spans="1:16" ht="29.25" customHeight="1" x14ac:dyDescent="0.2">
      <c r="A791" s="340">
        <v>780</v>
      </c>
      <c r="B791" s="341" t="str">
        <f t="shared" si="27"/>
        <v xml:space="preserve">      0472415</v>
      </c>
      <c r="C791" s="345"/>
      <c r="D791" s="342"/>
      <c r="E791" s="343"/>
      <c r="F791" s="344"/>
      <c r="G791" s="342"/>
      <c r="H791" s="342"/>
      <c r="I791" s="345"/>
      <c r="J791" s="342"/>
      <c r="K791" s="346"/>
      <c r="L791" s="342"/>
      <c r="M791" s="342"/>
      <c r="N791" s="342"/>
      <c r="O791" s="347"/>
      <c r="P791" s="347">
        <f t="shared" si="28"/>
        <v>0</v>
      </c>
    </row>
    <row r="792" spans="1:16" ht="29.25" customHeight="1" x14ac:dyDescent="0.2">
      <c r="A792" s="340">
        <v>781</v>
      </c>
      <c r="B792" s="341" t="str">
        <f t="shared" si="27"/>
        <v xml:space="preserve">      0472415</v>
      </c>
      <c r="C792" s="345"/>
      <c r="D792" s="342"/>
      <c r="E792" s="343"/>
      <c r="F792" s="344"/>
      <c r="G792" s="342"/>
      <c r="H792" s="342"/>
      <c r="I792" s="345"/>
      <c r="J792" s="342"/>
      <c r="K792" s="346"/>
      <c r="L792" s="342"/>
      <c r="M792" s="342"/>
      <c r="N792" s="342"/>
      <c r="O792" s="347"/>
      <c r="P792" s="347">
        <f t="shared" si="28"/>
        <v>0</v>
      </c>
    </row>
    <row r="793" spans="1:16" ht="29.25" customHeight="1" x14ac:dyDescent="0.2">
      <c r="A793" s="340">
        <v>782</v>
      </c>
      <c r="B793" s="341" t="str">
        <f t="shared" si="27"/>
        <v xml:space="preserve">      0472415</v>
      </c>
      <c r="C793" s="345"/>
      <c r="D793" s="342"/>
      <c r="E793" s="343"/>
      <c r="F793" s="344"/>
      <c r="G793" s="342"/>
      <c r="H793" s="342"/>
      <c r="I793" s="345"/>
      <c r="J793" s="342"/>
      <c r="K793" s="346"/>
      <c r="L793" s="342"/>
      <c r="M793" s="342"/>
      <c r="N793" s="342"/>
      <c r="O793" s="347"/>
      <c r="P793" s="347">
        <f t="shared" si="28"/>
        <v>0</v>
      </c>
    </row>
    <row r="794" spans="1:16" ht="29.25" customHeight="1" x14ac:dyDescent="0.2">
      <c r="A794" s="340">
        <v>783</v>
      </c>
      <c r="B794" s="341" t="str">
        <f t="shared" si="27"/>
        <v xml:space="preserve">      0472415</v>
      </c>
      <c r="C794" s="345"/>
      <c r="D794" s="342"/>
      <c r="E794" s="343"/>
      <c r="F794" s="344"/>
      <c r="G794" s="342"/>
      <c r="H794" s="342"/>
      <c r="I794" s="345"/>
      <c r="J794" s="342"/>
      <c r="K794" s="346"/>
      <c r="L794" s="342"/>
      <c r="M794" s="342"/>
      <c r="N794" s="342"/>
      <c r="O794" s="347"/>
      <c r="P794" s="347">
        <f t="shared" si="28"/>
        <v>0</v>
      </c>
    </row>
    <row r="795" spans="1:16" ht="29.25" customHeight="1" x14ac:dyDescent="0.2">
      <c r="A795" s="340">
        <v>784</v>
      </c>
      <c r="B795" s="341" t="str">
        <f t="shared" si="27"/>
        <v xml:space="preserve">      0472415</v>
      </c>
      <c r="C795" s="345"/>
      <c r="D795" s="342"/>
      <c r="E795" s="343"/>
      <c r="F795" s="344"/>
      <c r="G795" s="342"/>
      <c r="H795" s="342"/>
      <c r="I795" s="345"/>
      <c r="J795" s="342"/>
      <c r="K795" s="346"/>
      <c r="L795" s="342"/>
      <c r="M795" s="342"/>
      <c r="N795" s="342"/>
      <c r="O795" s="347"/>
      <c r="P795" s="347">
        <f t="shared" si="28"/>
        <v>0</v>
      </c>
    </row>
    <row r="796" spans="1:16" ht="29.25" customHeight="1" x14ac:dyDescent="0.2">
      <c r="A796" s="340">
        <v>785</v>
      </c>
      <c r="B796" s="341" t="str">
        <f t="shared" si="27"/>
        <v xml:space="preserve">      0472415</v>
      </c>
      <c r="C796" s="345"/>
      <c r="D796" s="342"/>
      <c r="E796" s="343"/>
      <c r="F796" s="344"/>
      <c r="G796" s="342"/>
      <c r="H796" s="342"/>
      <c r="I796" s="345"/>
      <c r="J796" s="342"/>
      <c r="K796" s="346"/>
      <c r="L796" s="342"/>
      <c r="M796" s="342"/>
      <c r="N796" s="342"/>
      <c r="O796" s="347"/>
      <c r="P796" s="347">
        <f t="shared" si="28"/>
        <v>0</v>
      </c>
    </row>
    <row r="797" spans="1:16" ht="29.25" customHeight="1" x14ac:dyDescent="0.2">
      <c r="A797" s="340">
        <v>786</v>
      </c>
      <c r="B797" s="341" t="str">
        <f t="shared" si="27"/>
        <v xml:space="preserve">      0472415</v>
      </c>
      <c r="C797" s="345"/>
      <c r="D797" s="342"/>
      <c r="E797" s="343"/>
      <c r="F797" s="344"/>
      <c r="G797" s="342"/>
      <c r="H797" s="342"/>
      <c r="I797" s="345"/>
      <c r="J797" s="342"/>
      <c r="K797" s="346"/>
      <c r="L797" s="342"/>
      <c r="M797" s="342"/>
      <c r="N797" s="342"/>
      <c r="O797" s="347"/>
      <c r="P797" s="347">
        <f t="shared" si="28"/>
        <v>0</v>
      </c>
    </row>
    <row r="798" spans="1:16" ht="29.25" customHeight="1" x14ac:dyDescent="0.2">
      <c r="A798" s="340">
        <v>787</v>
      </c>
      <c r="B798" s="341" t="str">
        <f t="shared" si="27"/>
        <v xml:space="preserve">      0472415</v>
      </c>
      <c r="C798" s="345"/>
      <c r="D798" s="342"/>
      <c r="E798" s="343"/>
      <c r="F798" s="344"/>
      <c r="G798" s="342"/>
      <c r="H798" s="342"/>
      <c r="I798" s="345"/>
      <c r="J798" s="342"/>
      <c r="K798" s="346"/>
      <c r="L798" s="342"/>
      <c r="M798" s="342"/>
      <c r="N798" s="342"/>
      <c r="O798" s="347"/>
      <c r="P798" s="347">
        <f t="shared" si="28"/>
        <v>0</v>
      </c>
    </row>
    <row r="799" spans="1:16" ht="29.25" customHeight="1" x14ac:dyDescent="0.2">
      <c r="A799" s="340">
        <v>788</v>
      </c>
      <c r="B799" s="341" t="str">
        <f t="shared" si="27"/>
        <v xml:space="preserve">      0472415</v>
      </c>
      <c r="C799" s="345"/>
      <c r="D799" s="342"/>
      <c r="E799" s="343"/>
      <c r="F799" s="344"/>
      <c r="G799" s="342"/>
      <c r="H799" s="342"/>
      <c r="I799" s="345"/>
      <c r="J799" s="342"/>
      <c r="K799" s="346"/>
      <c r="L799" s="342"/>
      <c r="M799" s="342"/>
      <c r="N799" s="342"/>
      <c r="O799" s="347"/>
      <c r="P799" s="347">
        <f t="shared" si="28"/>
        <v>0</v>
      </c>
    </row>
    <row r="800" spans="1:16" ht="29.25" customHeight="1" x14ac:dyDescent="0.2">
      <c r="A800" s="340">
        <v>789</v>
      </c>
      <c r="B800" s="341" t="str">
        <f t="shared" si="27"/>
        <v xml:space="preserve">      0472415</v>
      </c>
      <c r="C800" s="345"/>
      <c r="D800" s="342"/>
      <c r="E800" s="343"/>
      <c r="F800" s="344"/>
      <c r="G800" s="342"/>
      <c r="H800" s="342"/>
      <c r="I800" s="345"/>
      <c r="J800" s="342"/>
      <c r="K800" s="346"/>
      <c r="L800" s="342"/>
      <c r="M800" s="342"/>
      <c r="N800" s="342"/>
      <c r="O800" s="347"/>
      <c r="P800" s="347">
        <f t="shared" si="28"/>
        <v>0</v>
      </c>
    </row>
    <row r="801" spans="1:16" ht="29.25" customHeight="1" x14ac:dyDescent="0.2">
      <c r="A801" s="340">
        <v>790</v>
      </c>
      <c r="B801" s="341" t="str">
        <f t="shared" si="27"/>
        <v xml:space="preserve">      0472415</v>
      </c>
      <c r="C801" s="345"/>
      <c r="D801" s="342"/>
      <c r="E801" s="343"/>
      <c r="F801" s="344"/>
      <c r="G801" s="342"/>
      <c r="H801" s="342"/>
      <c r="I801" s="345"/>
      <c r="J801" s="342"/>
      <c r="K801" s="346"/>
      <c r="L801" s="342"/>
      <c r="M801" s="342"/>
      <c r="N801" s="342"/>
      <c r="O801" s="347"/>
      <c r="P801" s="347">
        <f t="shared" si="28"/>
        <v>0</v>
      </c>
    </row>
    <row r="802" spans="1:16" ht="29.25" customHeight="1" x14ac:dyDescent="0.2">
      <c r="A802" s="340">
        <v>791</v>
      </c>
      <c r="B802" s="341" t="str">
        <f t="shared" si="27"/>
        <v xml:space="preserve">      0472415</v>
      </c>
      <c r="C802" s="345"/>
      <c r="D802" s="342"/>
      <c r="E802" s="343"/>
      <c r="F802" s="344"/>
      <c r="G802" s="342"/>
      <c r="H802" s="342"/>
      <c r="I802" s="345"/>
      <c r="J802" s="342"/>
      <c r="K802" s="346"/>
      <c r="L802" s="342"/>
      <c r="M802" s="342"/>
      <c r="N802" s="342"/>
      <c r="O802" s="347"/>
      <c r="P802" s="347">
        <f t="shared" si="28"/>
        <v>0</v>
      </c>
    </row>
    <row r="803" spans="1:16" ht="29.25" customHeight="1" x14ac:dyDescent="0.2">
      <c r="A803" s="340">
        <v>792</v>
      </c>
      <c r="B803" s="341" t="str">
        <f t="shared" si="27"/>
        <v xml:space="preserve">      0472415</v>
      </c>
      <c r="C803" s="345"/>
      <c r="D803" s="342"/>
      <c r="E803" s="343"/>
      <c r="F803" s="344"/>
      <c r="G803" s="342"/>
      <c r="H803" s="342"/>
      <c r="I803" s="345"/>
      <c r="J803" s="342"/>
      <c r="K803" s="346"/>
      <c r="L803" s="342"/>
      <c r="M803" s="342"/>
      <c r="N803" s="342"/>
      <c r="O803" s="347"/>
      <c r="P803" s="347">
        <f t="shared" si="28"/>
        <v>0</v>
      </c>
    </row>
    <row r="804" spans="1:16" ht="29.25" customHeight="1" x14ac:dyDescent="0.2">
      <c r="A804" s="340">
        <v>793</v>
      </c>
      <c r="B804" s="341" t="str">
        <f t="shared" si="27"/>
        <v xml:space="preserve">      0472415</v>
      </c>
      <c r="C804" s="345"/>
      <c r="D804" s="342"/>
      <c r="E804" s="343"/>
      <c r="F804" s="344"/>
      <c r="G804" s="342"/>
      <c r="H804" s="342"/>
      <c r="I804" s="345"/>
      <c r="J804" s="342"/>
      <c r="K804" s="346"/>
      <c r="L804" s="342"/>
      <c r="M804" s="342"/>
      <c r="N804" s="342"/>
      <c r="O804" s="347"/>
      <c r="P804" s="347">
        <f t="shared" si="28"/>
        <v>0</v>
      </c>
    </row>
    <row r="805" spans="1:16" ht="29.25" customHeight="1" x14ac:dyDescent="0.2">
      <c r="A805" s="340">
        <v>794</v>
      </c>
      <c r="B805" s="341" t="str">
        <f t="shared" si="27"/>
        <v xml:space="preserve">      0472415</v>
      </c>
      <c r="C805" s="345"/>
      <c r="D805" s="342"/>
      <c r="E805" s="343"/>
      <c r="F805" s="344"/>
      <c r="G805" s="342"/>
      <c r="H805" s="342"/>
      <c r="I805" s="345"/>
      <c r="J805" s="342"/>
      <c r="K805" s="346"/>
      <c r="L805" s="342"/>
      <c r="M805" s="342"/>
      <c r="N805" s="342"/>
      <c r="O805" s="347"/>
      <c r="P805" s="347">
        <f t="shared" si="28"/>
        <v>0</v>
      </c>
    </row>
    <row r="806" spans="1:16" ht="29.25" customHeight="1" x14ac:dyDescent="0.2">
      <c r="A806" s="340">
        <v>795</v>
      </c>
      <c r="B806" s="341" t="str">
        <f t="shared" si="27"/>
        <v xml:space="preserve">      0472415</v>
      </c>
      <c r="C806" s="345"/>
      <c r="D806" s="342"/>
      <c r="E806" s="343"/>
      <c r="F806" s="344"/>
      <c r="G806" s="342"/>
      <c r="H806" s="342"/>
      <c r="I806" s="345"/>
      <c r="J806" s="342"/>
      <c r="K806" s="346"/>
      <c r="L806" s="342"/>
      <c r="M806" s="342"/>
      <c r="N806" s="342"/>
      <c r="O806" s="347"/>
      <c r="P806" s="347">
        <f t="shared" si="28"/>
        <v>0</v>
      </c>
    </row>
    <row r="807" spans="1:16" ht="29.25" customHeight="1" x14ac:dyDescent="0.2">
      <c r="A807" s="340">
        <v>796</v>
      </c>
      <c r="B807" s="341" t="str">
        <f t="shared" si="27"/>
        <v xml:space="preserve">      0472415</v>
      </c>
      <c r="C807" s="345"/>
      <c r="D807" s="342"/>
      <c r="E807" s="343"/>
      <c r="F807" s="344"/>
      <c r="G807" s="342"/>
      <c r="H807" s="342"/>
      <c r="I807" s="345"/>
      <c r="J807" s="342"/>
      <c r="K807" s="346"/>
      <c r="L807" s="342"/>
      <c r="M807" s="342"/>
      <c r="N807" s="342"/>
      <c r="O807" s="347"/>
      <c r="P807" s="347">
        <f t="shared" si="28"/>
        <v>0</v>
      </c>
    </row>
    <row r="808" spans="1:16" ht="29.25" customHeight="1" x14ac:dyDescent="0.2">
      <c r="A808" s="340">
        <v>797</v>
      </c>
      <c r="B808" s="341" t="str">
        <f t="shared" si="27"/>
        <v xml:space="preserve">      0472415</v>
      </c>
      <c r="C808" s="345"/>
      <c r="D808" s="342"/>
      <c r="E808" s="343"/>
      <c r="F808" s="344"/>
      <c r="G808" s="342"/>
      <c r="H808" s="342"/>
      <c r="I808" s="345"/>
      <c r="J808" s="342"/>
      <c r="K808" s="346"/>
      <c r="L808" s="342"/>
      <c r="M808" s="342"/>
      <c r="N808" s="342"/>
      <c r="O808" s="347"/>
      <c r="P808" s="347">
        <f t="shared" si="28"/>
        <v>0</v>
      </c>
    </row>
    <row r="809" spans="1:16" ht="29.25" customHeight="1" x14ac:dyDescent="0.2">
      <c r="A809" s="340">
        <v>798</v>
      </c>
      <c r="B809" s="341" t="str">
        <f t="shared" si="27"/>
        <v xml:space="preserve">      0472415</v>
      </c>
      <c r="C809" s="345"/>
      <c r="D809" s="342"/>
      <c r="E809" s="343"/>
      <c r="F809" s="344"/>
      <c r="G809" s="342"/>
      <c r="H809" s="342"/>
      <c r="I809" s="345"/>
      <c r="J809" s="342"/>
      <c r="K809" s="346"/>
      <c r="L809" s="342"/>
      <c r="M809" s="342"/>
      <c r="N809" s="342"/>
      <c r="O809" s="347"/>
      <c r="P809" s="347">
        <f t="shared" si="28"/>
        <v>0</v>
      </c>
    </row>
    <row r="810" spans="1:16" ht="39.75" customHeight="1" x14ac:dyDescent="0.2">
      <c r="A810" s="340">
        <v>799</v>
      </c>
      <c r="B810" s="341" t="str">
        <f t="shared" si="27"/>
        <v xml:space="preserve">      0472415</v>
      </c>
      <c r="C810" s="345"/>
      <c r="D810" s="342"/>
      <c r="E810" s="343"/>
      <c r="F810" s="344"/>
      <c r="G810" s="342"/>
      <c r="H810" s="342"/>
      <c r="I810" s="345"/>
      <c r="J810" s="342"/>
      <c r="K810" s="346"/>
      <c r="L810" s="342"/>
      <c r="M810" s="342"/>
      <c r="N810" s="342"/>
      <c r="O810" s="347"/>
      <c r="P810" s="347">
        <f t="shared" si="28"/>
        <v>0</v>
      </c>
    </row>
    <row r="811" spans="1:16" ht="29.25" customHeight="1" x14ac:dyDescent="0.2">
      <c r="A811" s="340">
        <v>800</v>
      </c>
      <c r="B811" s="341" t="str">
        <f t="shared" si="27"/>
        <v xml:space="preserve">      0472415</v>
      </c>
      <c r="C811" s="345"/>
      <c r="D811" s="342"/>
      <c r="E811" s="343"/>
      <c r="F811" s="344"/>
      <c r="G811" s="342"/>
      <c r="H811" s="342"/>
      <c r="I811" s="345"/>
      <c r="J811" s="342"/>
      <c r="K811" s="346"/>
      <c r="L811" s="342"/>
      <c r="M811" s="342"/>
      <c r="N811" s="342"/>
      <c r="O811" s="347"/>
      <c r="P811" s="347">
        <f t="shared" si="28"/>
        <v>0</v>
      </c>
    </row>
    <row r="812" spans="1:16" ht="29.25" customHeight="1" x14ac:dyDescent="0.2">
      <c r="A812" s="340">
        <v>801</v>
      </c>
      <c r="B812" s="341" t="str">
        <f t="shared" si="27"/>
        <v xml:space="preserve">      0472415</v>
      </c>
      <c r="C812" s="345"/>
      <c r="D812" s="342"/>
      <c r="E812" s="343"/>
      <c r="F812" s="344"/>
      <c r="G812" s="342"/>
      <c r="H812" s="342"/>
      <c r="I812" s="345"/>
      <c r="J812" s="342"/>
      <c r="K812" s="346"/>
      <c r="L812" s="342"/>
      <c r="M812" s="342"/>
      <c r="N812" s="342"/>
      <c r="O812" s="347"/>
      <c r="P812" s="347">
        <f t="shared" si="28"/>
        <v>0</v>
      </c>
    </row>
    <row r="813" spans="1:16" ht="29.25" customHeight="1" x14ac:dyDescent="0.2">
      <c r="A813" s="340">
        <v>802</v>
      </c>
      <c r="B813" s="341" t="str">
        <f t="shared" si="27"/>
        <v xml:space="preserve">      0472415</v>
      </c>
      <c r="C813" s="345"/>
      <c r="D813" s="342"/>
      <c r="E813" s="343"/>
      <c r="F813" s="344"/>
      <c r="G813" s="342"/>
      <c r="H813" s="342"/>
      <c r="I813" s="345"/>
      <c r="J813" s="342"/>
      <c r="K813" s="346"/>
      <c r="L813" s="342"/>
      <c r="M813" s="342"/>
      <c r="N813" s="342"/>
      <c r="O813" s="347"/>
      <c r="P813" s="347">
        <f t="shared" si="28"/>
        <v>0</v>
      </c>
    </row>
    <row r="814" spans="1:16" ht="29.25" customHeight="1" x14ac:dyDescent="0.2">
      <c r="A814" s="340">
        <v>803</v>
      </c>
      <c r="B814" s="341" t="str">
        <f t="shared" si="27"/>
        <v xml:space="preserve">      0472415</v>
      </c>
      <c r="C814" s="345"/>
      <c r="D814" s="342"/>
      <c r="E814" s="343"/>
      <c r="F814" s="344"/>
      <c r="G814" s="342"/>
      <c r="H814" s="342"/>
      <c r="I814" s="345"/>
      <c r="J814" s="342"/>
      <c r="K814" s="346"/>
      <c r="L814" s="342"/>
      <c r="M814" s="342"/>
      <c r="N814" s="342"/>
      <c r="O814" s="347"/>
      <c r="P814" s="347">
        <f t="shared" si="28"/>
        <v>0</v>
      </c>
    </row>
    <row r="815" spans="1:16" ht="29.25" customHeight="1" x14ac:dyDescent="0.2">
      <c r="A815" s="340">
        <v>804</v>
      </c>
      <c r="B815" s="341" t="str">
        <f t="shared" si="27"/>
        <v xml:space="preserve">      0472415</v>
      </c>
      <c r="C815" s="345"/>
      <c r="D815" s="342"/>
      <c r="E815" s="343"/>
      <c r="F815" s="344"/>
      <c r="G815" s="342"/>
      <c r="H815" s="342"/>
      <c r="I815" s="345"/>
      <c r="J815" s="342"/>
      <c r="K815" s="346"/>
      <c r="L815" s="342"/>
      <c r="M815" s="342"/>
      <c r="N815" s="342"/>
      <c r="O815" s="347"/>
      <c r="P815" s="347">
        <f t="shared" si="28"/>
        <v>0</v>
      </c>
    </row>
    <row r="816" spans="1:16" ht="29.25" customHeight="1" x14ac:dyDescent="0.2">
      <c r="A816" s="340">
        <v>805</v>
      </c>
      <c r="B816" s="341" t="str">
        <f t="shared" si="27"/>
        <v xml:space="preserve">      0472415</v>
      </c>
      <c r="C816" s="345"/>
      <c r="D816" s="342"/>
      <c r="E816" s="343"/>
      <c r="F816" s="344"/>
      <c r="G816" s="342"/>
      <c r="H816" s="342"/>
      <c r="I816" s="345"/>
      <c r="J816" s="342"/>
      <c r="K816" s="346"/>
      <c r="L816" s="342"/>
      <c r="M816" s="342"/>
      <c r="N816" s="342"/>
      <c r="O816" s="347"/>
      <c r="P816" s="347">
        <f t="shared" si="28"/>
        <v>0</v>
      </c>
    </row>
    <row r="817" spans="1:16" ht="29.25" customHeight="1" x14ac:dyDescent="0.2">
      <c r="A817" s="340">
        <v>806</v>
      </c>
      <c r="B817" s="341" t="str">
        <f t="shared" si="27"/>
        <v xml:space="preserve">      0472415</v>
      </c>
      <c r="C817" s="345"/>
      <c r="D817" s="342"/>
      <c r="E817" s="343"/>
      <c r="F817" s="344"/>
      <c r="G817" s="342"/>
      <c r="H817" s="342"/>
      <c r="I817" s="345"/>
      <c r="J817" s="342"/>
      <c r="K817" s="346"/>
      <c r="L817" s="342"/>
      <c r="M817" s="342"/>
      <c r="N817" s="342"/>
      <c r="O817" s="347"/>
      <c r="P817" s="347">
        <f t="shared" si="28"/>
        <v>0</v>
      </c>
    </row>
    <row r="818" spans="1:16" ht="29.25" customHeight="1" x14ac:dyDescent="0.2">
      <c r="A818" s="340">
        <v>807</v>
      </c>
      <c r="B818" s="341" t="str">
        <f t="shared" si="27"/>
        <v xml:space="preserve">      0472415</v>
      </c>
      <c r="C818" s="345"/>
      <c r="D818" s="342"/>
      <c r="E818" s="343"/>
      <c r="F818" s="344"/>
      <c r="G818" s="342"/>
      <c r="H818" s="342"/>
      <c r="I818" s="345"/>
      <c r="J818" s="342"/>
      <c r="K818" s="346"/>
      <c r="L818" s="342"/>
      <c r="M818" s="342"/>
      <c r="N818" s="342"/>
      <c r="O818" s="347"/>
      <c r="P818" s="347">
        <f t="shared" si="28"/>
        <v>0</v>
      </c>
    </row>
    <row r="819" spans="1:16" ht="29.25" customHeight="1" x14ac:dyDescent="0.2">
      <c r="A819" s="340">
        <v>808</v>
      </c>
      <c r="B819" s="341" t="str">
        <f t="shared" si="27"/>
        <v xml:space="preserve">      0472415</v>
      </c>
      <c r="C819" s="345"/>
      <c r="D819" s="342"/>
      <c r="E819" s="343"/>
      <c r="F819" s="344"/>
      <c r="G819" s="342"/>
      <c r="H819" s="342"/>
      <c r="I819" s="345"/>
      <c r="J819" s="342"/>
      <c r="K819" s="346"/>
      <c r="L819" s="342"/>
      <c r="M819" s="342"/>
      <c r="N819" s="342"/>
      <c r="O819" s="347"/>
      <c r="P819" s="347">
        <f t="shared" si="28"/>
        <v>0</v>
      </c>
    </row>
    <row r="820" spans="1:16" ht="29.25" customHeight="1" x14ac:dyDescent="0.2">
      <c r="A820" s="340">
        <v>809</v>
      </c>
      <c r="B820" s="341" t="str">
        <f t="shared" si="27"/>
        <v xml:space="preserve">      0472415</v>
      </c>
      <c r="C820" s="345"/>
      <c r="D820" s="342"/>
      <c r="E820" s="343"/>
      <c r="F820" s="344"/>
      <c r="G820" s="342"/>
      <c r="H820" s="342"/>
      <c r="I820" s="345"/>
      <c r="J820" s="342"/>
      <c r="K820" s="346"/>
      <c r="L820" s="342"/>
      <c r="M820" s="342"/>
      <c r="N820" s="342"/>
      <c r="O820" s="347"/>
      <c r="P820" s="347">
        <f t="shared" si="28"/>
        <v>0</v>
      </c>
    </row>
    <row r="821" spans="1:16" ht="29.25" customHeight="1" x14ac:dyDescent="0.2">
      <c r="A821" s="340">
        <v>810</v>
      </c>
      <c r="B821" s="341" t="str">
        <f t="shared" si="27"/>
        <v xml:space="preserve">      0472415</v>
      </c>
      <c r="C821" s="345"/>
      <c r="D821" s="342"/>
      <c r="E821" s="343"/>
      <c r="F821" s="344"/>
      <c r="G821" s="342"/>
      <c r="H821" s="342"/>
      <c r="I821" s="345"/>
      <c r="J821" s="342"/>
      <c r="K821" s="346"/>
      <c r="L821" s="342"/>
      <c r="M821" s="342"/>
      <c r="N821" s="342"/>
      <c r="O821" s="347"/>
      <c r="P821" s="347">
        <f t="shared" si="28"/>
        <v>0</v>
      </c>
    </row>
    <row r="822" spans="1:16" ht="29.25" customHeight="1" x14ac:dyDescent="0.2">
      <c r="A822" s="340">
        <v>811</v>
      </c>
      <c r="B822" s="341" t="str">
        <f t="shared" si="27"/>
        <v xml:space="preserve">      0472415</v>
      </c>
      <c r="C822" s="345"/>
      <c r="D822" s="342"/>
      <c r="E822" s="343"/>
      <c r="F822" s="344"/>
      <c r="G822" s="342"/>
      <c r="H822" s="342"/>
      <c r="I822" s="345"/>
      <c r="J822" s="342"/>
      <c r="K822" s="346"/>
      <c r="L822" s="342"/>
      <c r="M822" s="342"/>
      <c r="N822" s="342"/>
      <c r="O822" s="347"/>
      <c r="P822" s="347">
        <f t="shared" si="28"/>
        <v>0</v>
      </c>
    </row>
    <row r="823" spans="1:16" ht="29.25" customHeight="1" x14ac:dyDescent="0.2">
      <c r="A823" s="340">
        <v>812</v>
      </c>
      <c r="B823" s="341" t="str">
        <f t="shared" si="27"/>
        <v xml:space="preserve">      0472415</v>
      </c>
      <c r="C823" s="345"/>
      <c r="D823" s="342"/>
      <c r="E823" s="343"/>
      <c r="F823" s="344"/>
      <c r="G823" s="342"/>
      <c r="H823" s="342"/>
      <c r="I823" s="345"/>
      <c r="J823" s="342"/>
      <c r="K823" s="346"/>
      <c r="L823" s="342"/>
      <c r="M823" s="342"/>
      <c r="N823" s="342"/>
      <c r="O823" s="347"/>
      <c r="P823" s="347">
        <f t="shared" si="28"/>
        <v>0</v>
      </c>
    </row>
    <row r="824" spans="1:16" ht="29.25" customHeight="1" x14ac:dyDescent="0.2">
      <c r="A824" s="340">
        <v>813</v>
      </c>
      <c r="B824" s="341" t="str">
        <f t="shared" si="27"/>
        <v xml:space="preserve">      0472415</v>
      </c>
      <c r="C824" s="345"/>
      <c r="D824" s="342"/>
      <c r="E824" s="343"/>
      <c r="F824" s="344"/>
      <c r="G824" s="342"/>
      <c r="H824" s="342"/>
      <c r="I824" s="345"/>
      <c r="J824" s="342"/>
      <c r="K824" s="346"/>
      <c r="L824" s="342"/>
      <c r="M824" s="342"/>
      <c r="N824" s="342"/>
      <c r="O824" s="347"/>
      <c r="P824" s="347">
        <f t="shared" si="28"/>
        <v>0</v>
      </c>
    </row>
    <row r="825" spans="1:16" ht="29.25" customHeight="1" x14ac:dyDescent="0.2">
      <c r="A825" s="340">
        <v>814</v>
      </c>
      <c r="B825" s="341" t="str">
        <f t="shared" si="27"/>
        <v xml:space="preserve">      0472415</v>
      </c>
      <c r="C825" s="345"/>
      <c r="D825" s="342"/>
      <c r="E825" s="343"/>
      <c r="F825" s="344"/>
      <c r="G825" s="342"/>
      <c r="H825" s="342"/>
      <c r="I825" s="345"/>
      <c r="J825" s="342"/>
      <c r="K825" s="346"/>
      <c r="L825" s="342"/>
      <c r="M825" s="342"/>
      <c r="N825" s="342"/>
      <c r="O825" s="347"/>
      <c r="P825" s="347">
        <f t="shared" si="28"/>
        <v>0</v>
      </c>
    </row>
    <row r="826" spans="1:16" ht="29.25" customHeight="1" x14ac:dyDescent="0.2">
      <c r="A826" s="340">
        <v>815</v>
      </c>
      <c r="B826" s="341" t="str">
        <f t="shared" si="27"/>
        <v xml:space="preserve">      0472415</v>
      </c>
      <c r="C826" s="345"/>
      <c r="D826" s="342"/>
      <c r="E826" s="343"/>
      <c r="F826" s="344"/>
      <c r="G826" s="342"/>
      <c r="H826" s="342"/>
      <c r="I826" s="345"/>
      <c r="J826" s="342"/>
      <c r="K826" s="346"/>
      <c r="L826" s="342"/>
      <c r="M826" s="342"/>
      <c r="N826" s="342"/>
      <c r="O826" s="347"/>
      <c r="P826" s="347">
        <f t="shared" si="28"/>
        <v>0</v>
      </c>
    </row>
    <row r="827" spans="1:16" ht="29.25" customHeight="1" x14ac:dyDescent="0.2">
      <c r="A827" s="340">
        <v>816</v>
      </c>
      <c r="B827" s="341" t="str">
        <f t="shared" si="27"/>
        <v xml:space="preserve">      0472415</v>
      </c>
      <c r="C827" s="345"/>
      <c r="D827" s="342"/>
      <c r="E827" s="343"/>
      <c r="F827" s="344"/>
      <c r="G827" s="342"/>
      <c r="H827" s="342"/>
      <c r="I827" s="345"/>
      <c r="J827" s="342"/>
      <c r="K827" s="346"/>
      <c r="L827" s="342"/>
      <c r="M827" s="342"/>
      <c r="N827" s="342"/>
      <c r="O827" s="347"/>
      <c r="P827" s="347">
        <f t="shared" si="28"/>
        <v>0</v>
      </c>
    </row>
    <row r="828" spans="1:16" ht="29.25" customHeight="1" x14ac:dyDescent="0.2">
      <c r="A828" s="340">
        <v>817</v>
      </c>
      <c r="B828" s="341" t="str">
        <f t="shared" si="27"/>
        <v xml:space="preserve">      0472415</v>
      </c>
      <c r="C828" s="345"/>
      <c r="D828" s="342"/>
      <c r="E828" s="343"/>
      <c r="F828" s="344"/>
      <c r="G828" s="342"/>
      <c r="H828" s="342"/>
      <c r="I828" s="345"/>
      <c r="J828" s="342"/>
      <c r="K828" s="346"/>
      <c r="L828" s="342"/>
      <c r="M828" s="342"/>
      <c r="N828" s="342"/>
      <c r="O828" s="347"/>
      <c r="P828" s="347">
        <f t="shared" si="28"/>
        <v>0</v>
      </c>
    </row>
    <row r="829" spans="1:16" ht="29.25" customHeight="1" x14ac:dyDescent="0.2">
      <c r="A829" s="340">
        <v>818</v>
      </c>
      <c r="B829" s="341" t="str">
        <f t="shared" si="27"/>
        <v xml:space="preserve">      0472415</v>
      </c>
      <c r="C829" s="345"/>
      <c r="D829" s="342"/>
      <c r="E829" s="343"/>
      <c r="F829" s="344"/>
      <c r="G829" s="342"/>
      <c r="H829" s="342"/>
      <c r="I829" s="345"/>
      <c r="J829" s="342"/>
      <c r="K829" s="346"/>
      <c r="L829" s="342"/>
      <c r="M829" s="342"/>
      <c r="N829" s="342"/>
      <c r="O829" s="347"/>
      <c r="P829" s="347">
        <f t="shared" si="28"/>
        <v>0</v>
      </c>
    </row>
    <row r="830" spans="1:16" ht="29.25" customHeight="1" x14ac:dyDescent="0.2">
      <c r="A830" s="340">
        <v>819</v>
      </c>
      <c r="B830" s="341" t="str">
        <f t="shared" si="27"/>
        <v xml:space="preserve">      0472415</v>
      </c>
      <c r="C830" s="345"/>
      <c r="D830" s="342"/>
      <c r="E830" s="343"/>
      <c r="F830" s="344"/>
      <c r="G830" s="342"/>
      <c r="H830" s="342"/>
      <c r="I830" s="345"/>
      <c r="J830" s="342"/>
      <c r="K830" s="346"/>
      <c r="L830" s="342"/>
      <c r="M830" s="342"/>
      <c r="N830" s="342"/>
      <c r="O830" s="347"/>
      <c r="P830" s="347">
        <f t="shared" si="28"/>
        <v>0</v>
      </c>
    </row>
    <row r="831" spans="1:16" ht="39.75" customHeight="1" x14ac:dyDescent="0.2">
      <c r="A831" s="340">
        <v>820</v>
      </c>
      <c r="B831" s="341" t="str">
        <f t="shared" si="27"/>
        <v xml:space="preserve">      0472415</v>
      </c>
      <c r="C831" s="345"/>
      <c r="D831" s="342"/>
      <c r="E831" s="343"/>
      <c r="F831" s="344"/>
      <c r="G831" s="342"/>
      <c r="H831" s="342"/>
      <c r="I831" s="345"/>
      <c r="J831" s="342"/>
      <c r="K831" s="346"/>
      <c r="L831" s="342"/>
      <c r="M831" s="342"/>
      <c r="N831" s="342"/>
      <c r="O831" s="347"/>
      <c r="P831" s="347">
        <f t="shared" si="28"/>
        <v>0</v>
      </c>
    </row>
    <row r="832" spans="1:16" ht="29.25" customHeight="1" x14ac:dyDescent="0.2">
      <c r="A832" s="340">
        <v>821</v>
      </c>
      <c r="B832" s="341" t="str">
        <f t="shared" si="27"/>
        <v xml:space="preserve">      0472415</v>
      </c>
      <c r="C832" s="345"/>
      <c r="D832" s="342"/>
      <c r="E832" s="343"/>
      <c r="F832" s="344"/>
      <c r="G832" s="342"/>
      <c r="H832" s="342"/>
      <c r="I832" s="345"/>
      <c r="J832" s="342"/>
      <c r="K832" s="346"/>
      <c r="L832" s="342"/>
      <c r="M832" s="342"/>
      <c r="N832" s="342"/>
      <c r="O832" s="347"/>
      <c r="P832" s="347">
        <f t="shared" si="28"/>
        <v>0</v>
      </c>
    </row>
    <row r="833" spans="1:16" ht="29.25" customHeight="1" x14ac:dyDescent="0.2">
      <c r="A833" s="340">
        <v>822</v>
      </c>
      <c r="B833" s="341" t="str">
        <f t="shared" si="27"/>
        <v xml:space="preserve">      0472415</v>
      </c>
      <c r="C833" s="345"/>
      <c r="D833" s="342"/>
      <c r="E833" s="343"/>
      <c r="F833" s="344"/>
      <c r="G833" s="342"/>
      <c r="H833" s="342"/>
      <c r="I833" s="345"/>
      <c r="J833" s="342"/>
      <c r="K833" s="346"/>
      <c r="L833" s="342"/>
      <c r="M833" s="342"/>
      <c r="N833" s="342"/>
      <c r="O833" s="347"/>
      <c r="P833" s="347">
        <f t="shared" si="28"/>
        <v>0</v>
      </c>
    </row>
    <row r="834" spans="1:16" ht="29.25" customHeight="1" x14ac:dyDescent="0.2">
      <c r="A834" s="340">
        <v>823</v>
      </c>
      <c r="B834" s="341" t="str">
        <f t="shared" si="27"/>
        <v xml:space="preserve">      0472415</v>
      </c>
      <c r="C834" s="345"/>
      <c r="D834" s="342"/>
      <c r="E834" s="343"/>
      <c r="F834" s="344"/>
      <c r="G834" s="342"/>
      <c r="H834" s="342"/>
      <c r="I834" s="345"/>
      <c r="J834" s="342"/>
      <c r="K834" s="346"/>
      <c r="L834" s="342"/>
      <c r="M834" s="342"/>
      <c r="N834" s="342"/>
      <c r="O834" s="347"/>
      <c r="P834" s="347">
        <f t="shared" si="28"/>
        <v>0</v>
      </c>
    </row>
    <row r="835" spans="1:16" ht="29.25" customHeight="1" x14ac:dyDescent="0.2">
      <c r="A835" s="340">
        <v>824</v>
      </c>
      <c r="B835" s="341" t="str">
        <f t="shared" si="27"/>
        <v xml:space="preserve">      0472415</v>
      </c>
      <c r="C835" s="345"/>
      <c r="D835" s="342"/>
      <c r="E835" s="343"/>
      <c r="F835" s="344"/>
      <c r="G835" s="342"/>
      <c r="H835" s="342"/>
      <c r="I835" s="345"/>
      <c r="J835" s="342"/>
      <c r="K835" s="346"/>
      <c r="L835" s="342"/>
      <c r="M835" s="342"/>
      <c r="N835" s="342"/>
      <c r="O835" s="347"/>
      <c r="P835" s="347">
        <f t="shared" si="28"/>
        <v>0</v>
      </c>
    </row>
    <row r="836" spans="1:16" ht="29.25" customHeight="1" x14ac:dyDescent="0.2">
      <c r="A836" s="340">
        <v>825</v>
      </c>
      <c r="B836" s="341" t="str">
        <f t="shared" si="27"/>
        <v xml:space="preserve">      0472415</v>
      </c>
      <c r="C836" s="345"/>
      <c r="D836" s="342"/>
      <c r="E836" s="343"/>
      <c r="F836" s="344"/>
      <c r="G836" s="342"/>
      <c r="H836" s="342"/>
      <c r="I836" s="345"/>
      <c r="J836" s="342"/>
      <c r="K836" s="346"/>
      <c r="L836" s="342"/>
      <c r="M836" s="342"/>
      <c r="N836" s="342"/>
      <c r="O836" s="347"/>
      <c r="P836" s="347">
        <f t="shared" si="28"/>
        <v>0</v>
      </c>
    </row>
    <row r="837" spans="1:16" ht="29.25" customHeight="1" x14ac:dyDescent="0.2">
      <c r="A837" s="340">
        <v>826</v>
      </c>
      <c r="B837" s="341" t="str">
        <f t="shared" si="27"/>
        <v xml:space="preserve">      0472415</v>
      </c>
      <c r="C837" s="345"/>
      <c r="D837" s="342"/>
      <c r="E837" s="343"/>
      <c r="F837" s="344"/>
      <c r="G837" s="342"/>
      <c r="H837" s="342"/>
      <c r="I837" s="345"/>
      <c r="J837" s="342"/>
      <c r="K837" s="346"/>
      <c r="L837" s="342"/>
      <c r="M837" s="342"/>
      <c r="N837" s="342"/>
      <c r="O837" s="347"/>
      <c r="P837" s="347">
        <f t="shared" si="28"/>
        <v>0</v>
      </c>
    </row>
    <row r="838" spans="1:16" ht="29.25" customHeight="1" x14ac:dyDescent="0.2">
      <c r="A838" s="340">
        <v>827</v>
      </c>
      <c r="B838" s="341" t="str">
        <f t="shared" si="27"/>
        <v xml:space="preserve">      0472415</v>
      </c>
      <c r="C838" s="345"/>
      <c r="D838" s="342"/>
      <c r="E838" s="343"/>
      <c r="F838" s="344"/>
      <c r="G838" s="342"/>
      <c r="H838" s="342"/>
      <c r="I838" s="345"/>
      <c r="J838" s="342"/>
      <c r="K838" s="346"/>
      <c r="L838" s="342"/>
      <c r="M838" s="342"/>
      <c r="N838" s="342"/>
      <c r="O838" s="347"/>
      <c r="P838" s="347">
        <f t="shared" si="28"/>
        <v>0</v>
      </c>
    </row>
    <row r="839" spans="1:16" ht="29.25" customHeight="1" x14ac:dyDescent="0.2">
      <c r="A839" s="340">
        <v>828</v>
      </c>
      <c r="B839" s="341" t="str">
        <f t="shared" si="27"/>
        <v xml:space="preserve">      0472415</v>
      </c>
      <c r="C839" s="345"/>
      <c r="D839" s="342"/>
      <c r="E839" s="343"/>
      <c r="F839" s="344"/>
      <c r="G839" s="342"/>
      <c r="H839" s="342"/>
      <c r="I839" s="345"/>
      <c r="J839" s="342"/>
      <c r="K839" s="346"/>
      <c r="L839" s="342"/>
      <c r="M839" s="342"/>
      <c r="N839" s="342"/>
      <c r="O839" s="347"/>
      <c r="P839" s="347">
        <f t="shared" si="28"/>
        <v>0</v>
      </c>
    </row>
    <row r="840" spans="1:16" ht="29.25" customHeight="1" x14ac:dyDescent="0.2">
      <c r="A840" s="340">
        <v>829</v>
      </c>
      <c r="B840" s="341" t="str">
        <f t="shared" si="27"/>
        <v xml:space="preserve">      0472415</v>
      </c>
      <c r="C840" s="345"/>
      <c r="D840" s="342"/>
      <c r="E840" s="343"/>
      <c r="F840" s="344"/>
      <c r="G840" s="342"/>
      <c r="H840" s="342"/>
      <c r="I840" s="345"/>
      <c r="J840" s="342"/>
      <c r="K840" s="346"/>
      <c r="L840" s="342"/>
      <c r="M840" s="342"/>
      <c r="N840" s="342"/>
      <c r="O840" s="347"/>
      <c r="P840" s="347">
        <f t="shared" si="28"/>
        <v>0</v>
      </c>
    </row>
    <row r="841" spans="1:16" ht="29.25" customHeight="1" x14ac:dyDescent="0.2">
      <c r="A841" s="340">
        <v>830</v>
      </c>
      <c r="B841" s="341" t="str">
        <f t="shared" si="27"/>
        <v xml:space="preserve">      0472415</v>
      </c>
      <c r="C841" s="345"/>
      <c r="D841" s="342"/>
      <c r="E841" s="343"/>
      <c r="F841" s="344"/>
      <c r="G841" s="342"/>
      <c r="H841" s="342"/>
      <c r="I841" s="345"/>
      <c r="J841" s="342"/>
      <c r="K841" s="346"/>
      <c r="L841" s="342"/>
      <c r="M841" s="342"/>
      <c r="N841" s="342"/>
      <c r="O841" s="347"/>
      <c r="P841" s="347">
        <f t="shared" si="28"/>
        <v>0</v>
      </c>
    </row>
    <row r="842" spans="1:16" ht="29.25" customHeight="1" x14ac:dyDescent="0.2">
      <c r="A842" s="340">
        <v>831</v>
      </c>
      <c r="B842" s="341" t="str">
        <f t="shared" si="27"/>
        <v xml:space="preserve">      0472415</v>
      </c>
      <c r="C842" s="345"/>
      <c r="D842" s="342"/>
      <c r="E842" s="343"/>
      <c r="F842" s="344"/>
      <c r="G842" s="342"/>
      <c r="H842" s="342"/>
      <c r="I842" s="345"/>
      <c r="J842" s="342"/>
      <c r="K842" s="346"/>
      <c r="L842" s="342"/>
      <c r="M842" s="342"/>
      <c r="N842" s="342"/>
      <c r="O842" s="347"/>
      <c r="P842" s="347">
        <f t="shared" si="28"/>
        <v>0</v>
      </c>
    </row>
    <row r="843" spans="1:16" ht="29.25" customHeight="1" x14ac:dyDescent="0.2">
      <c r="A843" s="340">
        <v>832</v>
      </c>
      <c r="B843" s="341" t="str">
        <f t="shared" si="27"/>
        <v xml:space="preserve">      0472415</v>
      </c>
      <c r="C843" s="345"/>
      <c r="D843" s="342"/>
      <c r="E843" s="343"/>
      <c r="F843" s="344"/>
      <c r="G843" s="342"/>
      <c r="H843" s="342"/>
      <c r="I843" s="345"/>
      <c r="J843" s="342"/>
      <c r="K843" s="346"/>
      <c r="L843" s="342"/>
      <c r="M843" s="342"/>
      <c r="N843" s="342"/>
      <c r="O843" s="347"/>
      <c r="P843" s="347">
        <f t="shared" si="28"/>
        <v>0</v>
      </c>
    </row>
    <row r="844" spans="1:16" ht="29.25" customHeight="1" x14ac:dyDescent="0.2">
      <c r="A844" s="340">
        <v>833</v>
      </c>
      <c r="B844" s="341" t="str">
        <f t="shared" si="27"/>
        <v xml:space="preserve">      0472415</v>
      </c>
      <c r="C844" s="345"/>
      <c r="D844" s="342"/>
      <c r="E844" s="343"/>
      <c r="F844" s="344"/>
      <c r="G844" s="342"/>
      <c r="H844" s="342"/>
      <c r="I844" s="345"/>
      <c r="J844" s="342"/>
      <c r="K844" s="346"/>
      <c r="L844" s="342"/>
      <c r="M844" s="342"/>
      <c r="N844" s="342"/>
      <c r="O844" s="347"/>
      <c r="P844" s="347">
        <f t="shared" si="28"/>
        <v>0</v>
      </c>
    </row>
    <row r="845" spans="1:16" ht="29.25" customHeight="1" x14ac:dyDescent="0.2">
      <c r="A845" s="340">
        <v>834</v>
      </c>
      <c r="B845" s="341" t="str">
        <f t="shared" si="27"/>
        <v xml:space="preserve">      0472415</v>
      </c>
      <c r="C845" s="345"/>
      <c r="D845" s="342"/>
      <c r="E845" s="343"/>
      <c r="F845" s="344"/>
      <c r="G845" s="342"/>
      <c r="H845" s="342"/>
      <c r="I845" s="345"/>
      <c r="J845" s="342"/>
      <c r="K845" s="346"/>
      <c r="L845" s="342"/>
      <c r="M845" s="342"/>
      <c r="N845" s="342"/>
      <c r="O845" s="347"/>
      <c r="P845" s="347">
        <f t="shared" si="28"/>
        <v>0</v>
      </c>
    </row>
    <row r="846" spans="1:16" ht="29.25" customHeight="1" x14ac:dyDescent="0.2">
      <c r="A846" s="340">
        <v>835</v>
      </c>
      <c r="B846" s="341" t="str">
        <f t="shared" ref="B846:B909" si="29">CONCATENATE(MID(D846,4,11)," ",MID(E846,1,2)," ",MID(F846,1,5)," ",L846," ",M846," ",J846," ",$P$9)</f>
        <v xml:space="preserve">      0472415</v>
      </c>
      <c r="C846" s="345"/>
      <c r="D846" s="342"/>
      <c r="E846" s="343"/>
      <c r="F846" s="344"/>
      <c r="G846" s="342"/>
      <c r="H846" s="342"/>
      <c r="I846" s="345"/>
      <c r="J846" s="342"/>
      <c r="K846" s="346"/>
      <c r="L846" s="342"/>
      <c r="M846" s="342"/>
      <c r="N846" s="342"/>
      <c r="O846" s="347"/>
      <c r="P846" s="347">
        <f t="shared" ref="P846:P909" si="30">N846*O846</f>
        <v>0</v>
      </c>
    </row>
    <row r="847" spans="1:16" ht="29.25" customHeight="1" x14ac:dyDescent="0.2">
      <c r="A847" s="340">
        <v>836</v>
      </c>
      <c r="B847" s="341" t="str">
        <f t="shared" si="29"/>
        <v xml:space="preserve">      0472415</v>
      </c>
      <c r="C847" s="345"/>
      <c r="D847" s="342"/>
      <c r="E847" s="343"/>
      <c r="F847" s="344"/>
      <c r="G847" s="342"/>
      <c r="H847" s="342"/>
      <c r="I847" s="345"/>
      <c r="J847" s="342"/>
      <c r="K847" s="346"/>
      <c r="L847" s="342"/>
      <c r="M847" s="342"/>
      <c r="N847" s="342"/>
      <c r="O847" s="347"/>
      <c r="P847" s="347">
        <f t="shared" si="30"/>
        <v>0</v>
      </c>
    </row>
    <row r="848" spans="1:16" ht="29.25" customHeight="1" x14ac:dyDescent="0.2">
      <c r="A848" s="340">
        <v>837</v>
      </c>
      <c r="B848" s="341" t="str">
        <f t="shared" si="29"/>
        <v xml:space="preserve">      0472415</v>
      </c>
      <c r="C848" s="345"/>
      <c r="D848" s="342"/>
      <c r="E848" s="343"/>
      <c r="F848" s="344"/>
      <c r="G848" s="342"/>
      <c r="H848" s="342"/>
      <c r="I848" s="345"/>
      <c r="J848" s="342"/>
      <c r="K848" s="346"/>
      <c r="L848" s="342"/>
      <c r="M848" s="342"/>
      <c r="N848" s="342"/>
      <c r="O848" s="347"/>
      <c r="P848" s="347">
        <f t="shared" si="30"/>
        <v>0</v>
      </c>
    </row>
    <row r="849" spans="1:16" ht="29.25" customHeight="1" x14ac:dyDescent="0.2">
      <c r="A849" s="340">
        <v>838</v>
      </c>
      <c r="B849" s="341" t="str">
        <f t="shared" si="29"/>
        <v xml:space="preserve">      0472415</v>
      </c>
      <c r="C849" s="345"/>
      <c r="D849" s="342"/>
      <c r="E849" s="343"/>
      <c r="F849" s="344"/>
      <c r="G849" s="342"/>
      <c r="H849" s="342"/>
      <c r="I849" s="345"/>
      <c r="J849" s="342"/>
      <c r="K849" s="346"/>
      <c r="L849" s="342"/>
      <c r="M849" s="342"/>
      <c r="N849" s="342"/>
      <c r="O849" s="347"/>
      <c r="P849" s="347">
        <f t="shared" si="30"/>
        <v>0</v>
      </c>
    </row>
    <row r="850" spans="1:16" ht="29.25" customHeight="1" x14ac:dyDescent="0.2">
      <c r="A850" s="340">
        <v>839</v>
      </c>
      <c r="B850" s="341" t="str">
        <f t="shared" si="29"/>
        <v xml:space="preserve">      0472415</v>
      </c>
      <c r="C850" s="345"/>
      <c r="D850" s="342"/>
      <c r="E850" s="343"/>
      <c r="F850" s="344"/>
      <c r="G850" s="342"/>
      <c r="H850" s="342"/>
      <c r="I850" s="345"/>
      <c r="J850" s="342"/>
      <c r="K850" s="346"/>
      <c r="L850" s="342"/>
      <c r="M850" s="342"/>
      <c r="N850" s="342"/>
      <c r="O850" s="347"/>
      <c r="P850" s="347">
        <f t="shared" si="30"/>
        <v>0</v>
      </c>
    </row>
    <row r="851" spans="1:16" ht="29.25" customHeight="1" x14ac:dyDescent="0.2">
      <c r="A851" s="340">
        <v>840</v>
      </c>
      <c r="B851" s="341" t="str">
        <f t="shared" si="29"/>
        <v xml:space="preserve">      0472415</v>
      </c>
      <c r="C851" s="345"/>
      <c r="D851" s="342"/>
      <c r="E851" s="343"/>
      <c r="F851" s="344"/>
      <c r="G851" s="342"/>
      <c r="H851" s="342"/>
      <c r="I851" s="345"/>
      <c r="J851" s="342"/>
      <c r="K851" s="346"/>
      <c r="L851" s="342"/>
      <c r="M851" s="342"/>
      <c r="N851" s="342"/>
      <c r="O851" s="347"/>
      <c r="P851" s="347">
        <f t="shared" si="30"/>
        <v>0</v>
      </c>
    </row>
    <row r="852" spans="1:16" ht="39.75" customHeight="1" x14ac:dyDescent="0.2">
      <c r="A852" s="340">
        <v>841</v>
      </c>
      <c r="B852" s="341" t="str">
        <f t="shared" si="29"/>
        <v xml:space="preserve">      0472415</v>
      </c>
      <c r="C852" s="345"/>
      <c r="D852" s="342"/>
      <c r="E852" s="343"/>
      <c r="F852" s="344"/>
      <c r="G852" s="342"/>
      <c r="H852" s="342"/>
      <c r="I852" s="345"/>
      <c r="J852" s="342"/>
      <c r="K852" s="346"/>
      <c r="L852" s="342"/>
      <c r="M852" s="342"/>
      <c r="N852" s="342"/>
      <c r="O852" s="347"/>
      <c r="P852" s="347">
        <f t="shared" si="30"/>
        <v>0</v>
      </c>
    </row>
    <row r="853" spans="1:16" ht="29.25" customHeight="1" x14ac:dyDescent="0.2">
      <c r="A853" s="340">
        <v>842</v>
      </c>
      <c r="B853" s="341" t="str">
        <f t="shared" si="29"/>
        <v xml:space="preserve">      0472415</v>
      </c>
      <c r="C853" s="345"/>
      <c r="D853" s="342"/>
      <c r="E853" s="343"/>
      <c r="F853" s="344"/>
      <c r="G853" s="342"/>
      <c r="H853" s="342"/>
      <c r="I853" s="345"/>
      <c r="J853" s="342"/>
      <c r="K853" s="346"/>
      <c r="L853" s="342"/>
      <c r="M853" s="342"/>
      <c r="N853" s="342"/>
      <c r="O853" s="347"/>
      <c r="P853" s="347">
        <f t="shared" si="30"/>
        <v>0</v>
      </c>
    </row>
    <row r="854" spans="1:16" ht="29.25" customHeight="1" x14ac:dyDescent="0.2">
      <c r="A854" s="340">
        <v>843</v>
      </c>
      <c r="B854" s="341" t="str">
        <f t="shared" si="29"/>
        <v xml:space="preserve">      0472415</v>
      </c>
      <c r="C854" s="345"/>
      <c r="D854" s="342"/>
      <c r="E854" s="343"/>
      <c r="F854" s="344"/>
      <c r="G854" s="342"/>
      <c r="H854" s="342"/>
      <c r="I854" s="345"/>
      <c r="J854" s="342"/>
      <c r="K854" s="346"/>
      <c r="L854" s="342"/>
      <c r="M854" s="342"/>
      <c r="N854" s="342"/>
      <c r="O854" s="347"/>
      <c r="P854" s="347">
        <f t="shared" si="30"/>
        <v>0</v>
      </c>
    </row>
    <row r="855" spans="1:16" ht="29.25" customHeight="1" x14ac:dyDescent="0.2">
      <c r="A855" s="340">
        <v>844</v>
      </c>
      <c r="B855" s="341" t="str">
        <f t="shared" si="29"/>
        <v xml:space="preserve">      0472415</v>
      </c>
      <c r="C855" s="345"/>
      <c r="D855" s="342"/>
      <c r="E855" s="343"/>
      <c r="F855" s="344"/>
      <c r="G855" s="342"/>
      <c r="H855" s="342"/>
      <c r="I855" s="345"/>
      <c r="J855" s="342"/>
      <c r="K855" s="346"/>
      <c r="L855" s="342"/>
      <c r="M855" s="342"/>
      <c r="N855" s="342"/>
      <c r="O855" s="347"/>
      <c r="P855" s="347">
        <f t="shared" si="30"/>
        <v>0</v>
      </c>
    </row>
    <row r="856" spans="1:16" ht="29.25" customHeight="1" x14ac:dyDescent="0.2">
      <c r="A856" s="340">
        <v>845</v>
      </c>
      <c r="B856" s="341" t="str">
        <f t="shared" si="29"/>
        <v xml:space="preserve">      0472415</v>
      </c>
      <c r="C856" s="345"/>
      <c r="D856" s="342"/>
      <c r="E856" s="343"/>
      <c r="F856" s="344"/>
      <c r="G856" s="342"/>
      <c r="H856" s="342"/>
      <c r="I856" s="345"/>
      <c r="J856" s="342"/>
      <c r="K856" s="346"/>
      <c r="L856" s="342"/>
      <c r="M856" s="342"/>
      <c r="N856" s="342"/>
      <c r="O856" s="347"/>
      <c r="P856" s="347">
        <f t="shared" si="30"/>
        <v>0</v>
      </c>
    </row>
    <row r="857" spans="1:16" ht="29.25" customHeight="1" x14ac:dyDescent="0.2">
      <c r="A857" s="340">
        <v>846</v>
      </c>
      <c r="B857" s="341" t="str">
        <f t="shared" si="29"/>
        <v xml:space="preserve">      0472415</v>
      </c>
      <c r="C857" s="345"/>
      <c r="D857" s="342"/>
      <c r="E857" s="343"/>
      <c r="F857" s="344"/>
      <c r="G857" s="342"/>
      <c r="H857" s="342"/>
      <c r="I857" s="345"/>
      <c r="J857" s="342"/>
      <c r="K857" s="346"/>
      <c r="L857" s="342"/>
      <c r="M857" s="342"/>
      <c r="N857" s="342"/>
      <c r="O857" s="347"/>
      <c r="P857" s="347">
        <f t="shared" si="30"/>
        <v>0</v>
      </c>
    </row>
    <row r="858" spans="1:16" ht="29.25" customHeight="1" x14ac:dyDescent="0.2">
      <c r="A858" s="340">
        <v>847</v>
      </c>
      <c r="B858" s="341" t="str">
        <f t="shared" si="29"/>
        <v xml:space="preserve">      0472415</v>
      </c>
      <c r="C858" s="345"/>
      <c r="D858" s="342"/>
      <c r="E858" s="343"/>
      <c r="F858" s="344"/>
      <c r="G858" s="342"/>
      <c r="H858" s="342"/>
      <c r="I858" s="345"/>
      <c r="J858" s="342"/>
      <c r="K858" s="346"/>
      <c r="L858" s="342"/>
      <c r="M858" s="342"/>
      <c r="N858" s="342"/>
      <c r="O858" s="347"/>
      <c r="P858" s="347">
        <f t="shared" si="30"/>
        <v>0</v>
      </c>
    </row>
    <row r="859" spans="1:16" ht="29.25" customHeight="1" x14ac:dyDescent="0.2">
      <c r="A859" s="340">
        <v>848</v>
      </c>
      <c r="B859" s="341" t="str">
        <f t="shared" si="29"/>
        <v xml:space="preserve">      0472415</v>
      </c>
      <c r="C859" s="345"/>
      <c r="D859" s="342"/>
      <c r="E859" s="343"/>
      <c r="F859" s="344"/>
      <c r="G859" s="342"/>
      <c r="H859" s="342"/>
      <c r="I859" s="345"/>
      <c r="J859" s="342"/>
      <c r="K859" s="346"/>
      <c r="L859" s="342"/>
      <c r="M859" s="342"/>
      <c r="N859" s="342"/>
      <c r="O859" s="347"/>
      <c r="P859" s="347">
        <f t="shared" si="30"/>
        <v>0</v>
      </c>
    </row>
    <row r="860" spans="1:16" ht="29.25" customHeight="1" x14ac:dyDescent="0.2">
      <c r="A860" s="340">
        <v>849</v>
      </c>
      <c r="B860" s="341" t="str">
        <f t="shared" si="29"/>
        <v xml:space="preserve">      0472415</v>
      </c>
      <c r="C860" s="345"/>
      <c r="D860" s="342"/>
      <c r="E860" s="343"/>
      <c r="F860" s="344"/>
      <c r="G860" s="342"/>
      <c r="H860" s="342"/>
      <c r="I860" s="345"/>
      <c r="J860" s="342"/>
      <c r="K860" s="346"/>
      <c r="L860" s="342"/>
      <c r="M860" s="342"/>
      <c r="N860" s="342"/>
      <c r="O860" s="347"/>
      <c r="P860" s="347">
        <f t="shared" si="30"/>
        <v>0</v>
      </c>
    </row>
    <row r="861" spans="1:16" ht="29.25" customHeight="1" x14ac:dyDescent="0.2">
      <c r="A861" s="340">
        <v>850</v>
      </c>
      <c r="B861" s="341" t="str">
        <f t="shared" si="29"/>
        <v xml:space="preserve">      0472415</v>
      </c>
      <c r="C861" s="345"/>
      <c r="D861" s="342"/>
      <c r="E861" s="343"/>
      <c r="F861" s="344"/>
      <c r="G861" s="342"/>
      <c r="H861" s="342"/>
      <c r="I861" s="345"/>
      <c r="J861" s="342"/>
      <c r="K861" s="346"/>
      <c r="L861" s="342"/>
      <c r="M861" s="342"/>
      <c r="N861" s="342"/>
      <c r="O861" s="347"/>
      <c r="P861" s="347">
        <f t="shared" si="30"/>
        <v>0</v>
      </c>
    </row>
    <row r="862" spans="1:16" ht="29.25" customHeight="1" x14ac:dyDescent="0.2">
      <c r="A862" s="340">
        <v>851</v>
      </c>
      <c r="B862" s="341" t="str">
        <f t="shared" si="29"/>
        <v xml:space="preserve">      0472415</v>
      </c>
      <c r="C862" s="345"/>
      <c r="D862" s="342"/>
      <c r="E862" s="343"/>
      <c r="F862" s="344"/>
      <c r="G862" s="342"/>
      <c r="H862" s="342"/>
      <c r="I862" s="345"/>
      <c r="J862" s="342"/>
      <c r="K862" s="346"/>
      <c r="L862" s="342"/>
      <c r="M862" s="342"/>
      <c r="N862" s="342"/>
      <c r="O862" s="347"/>
      <c r="P862" s="347">
        <f t="shared" si="30"/>
        <v>0</v>
      </c>
    </row>
    <row r="863" spans="1:16" ht="29.25" customHeight="1" x14ac:dyDescent="0.2">
      <c r="A863" s="340">
        <v>852</v>
      </c>
      <c r="B863" s="341" t="str">
        <f t="shared" si="29"/>
        <v xml:space="preserve">      0472415</v>
      </c>
      <c r="C863" s="345"/>
      <c r="D863" s="342"/>
      <c r="E863" s="343"/>
      <c r="F863" s="344"/>
      <c r="G863" s="342"/>
      <c r="H863" s="342"/>
      <c r="I863" s="345"/>
      <c r="J863" s="342"/>
      <c r="K863" s="346"/>
      <c r="L863" s="342"/>
      <c r="M863" s="342"/>
      <c r="N863" s="342"/>
      <c r="O863" s="347"/>
      <c r="P863" s="347">
        <f t="shared" si="30"/>
        <v>0</v>
      </c>
    </row>
    <row r="864" spans="1:16" ht="29.25" customHeight="1" x14ac:dyDescent="0.2">
      <c r="A864" s="340">
        <v>853</v>
      </c>
      <c r="B864" s="341" t="str">
        <f t="shared" si="29"/>
        <v xml:space="preserve">      0472415</v>
      </c>
      <c r="C864" s="345"/>
      <c r="D864" s="342"/>
      <c r="E864" s="343"/>
      <c r="F864" s="344"/>
      <c r="G864" s="342"/>
      <c r="H864" s="342"/>
      <c r="I864" s="345"/>
      <c r="J864" s="342"/>
      <c r="K864" s="346"/>
      <c r="L864" s="342"/>
      <c r="M864" s="342"/>
      <c r="N864" s="342"/>
      <c r="O864" s="347"/>
      <c r="P864" s="347">
        <f t="shared" si="30"/>
        <v>0</v>
      </c>
    </row>
    <row r="865" spans="1:16" ht="29.25" customHeight="1" x14ac:dyDescent="0.2">
      <c r="A865" s="340">
        <v>854</v>
      </c>
      <c r="B865" s="341" t="str">
        <f t="shared" si="29"/>
        <v xml:space="preserve">      0472415</v>
      </c>
      <c r="C865" s="345"/>
      <c r="D865" s="342"/>
      <c r="E865" s="343"/>
      <c r="F865" s="344"/>
      <c r="G865" s="342"/>
      <c r="H865" s="342"/>
      <c r="I865" s="345"/>
      <c r="J865" s="342"/>
      <c r="K865" s="346"/>
      <c r="L865" s="342"/>
      <c r="M865" s="342"/>
      <c r="N865" s="342"/>
      <c r="O865" s="347"/>
      <c r="P865" s="347">
        <f t="shared" si="30"/>
        <v>0</v>
      </c>
    </row>
    <row r="866" spans="1:16" ht="29.25" customHeight="1" x14ac:dyDescent="0.2">
      <c r="A866" s="340">
        <v>855</v>
      </c>
      <c r="B866" s="341" t="str">
        <f t="shared" si="29"/>
        <v xml:space="preserve">      0472415</v>
      </c>
      <c r="C866" s="345"/>
      <c r="D866" s="342"/>
      <c r="E866" s="343"/>
      <c r="F866" s="344"/>
      <c r="G866" s="342"/>
      <c r="H866" s="342"/>
      <c r="I866" s="345"/>
      <c r="J866" s="342"/>
      <c r="K866" s="346"/>
      <c r="L866" s="342"/>
      <c r="M866" s="342"/>
      <c r="N866" s="342"/>
      <c r="O866" s="347"/>
      <c r="P866" s="347">
        <f t="shared" si="30"/>
        <v>0</v>
      </c>
    </row>
    <row r="867" spans="1:16" ht="29.25" customHeight="1" x14ac:dyDescent="0.2">
      <c r="A867" s="340">
        <v>856</v>
      </c>
      <c r="B867" s="341" t="str">
        <f t="shared" si="29"/>
        <v xml:space="preserve">      0472415</v>
      </c>
      <c r="C867" s="345"/>
      <c r="D867" s="342"/>
      <c r="E867" s="343"/>
      <c r="F867" s="344"/>
      <c r="G867" s="342"/>
      <c r="H867" s="342"/>
      <c r="I867" s="345"/>
      <c r="J867" s="342"/>
      <c r="K867" s="346"/>
      <c r="L867" s="342"/>
      <c r="M867" s="342"/>
      <c r="N867" s="342"/>
      <c r="O867" s="347"/>
      <c r="P867" s="347">
        <f t="shared" si="30"/>
        <v>0</v>
      </c>
    </row>
    <row r="868" spans="1:16" ht="29.25" customHeight="1" x14ac:dyDescent="0.2">
      <c r="A868" s="340">
        <v>857</v>
      </c>
      <c r="B868" s="341" t="str">
        <f t="shared" si="29"/>
        <v xml:space="preserve">      0472415</v>
      </c>
      <c r="C868" s="345"/>
      <c r="D868" s="342"/>
      <c r="E868" s="343"/>
      <c r="F868" s="344"/>
      <c r="G868" s="342"/>
      <c r="H868" s="342"/>
      <c r="I868" s="345"/>
      <c r="J868" s="342"/>
      <c r="K868" s="346"/>
      <c r="L868" s="342"/>
      <c r="M868" s="342"/>
      <c r="N868" s="342"/>
      <c r="O868" s="347"/>
      <c r="P868" s="347">
        <f t="shared" si="30"/>
        <v>0</v>
      </c>
    </row>
    <row r="869" spans="1:16" ht="29.25" customHeight="1" x14ac:dyDescent="0.2">
      <c r="A869" s="340">
        <v>858</v>
      </c>
      <c r="B869" s="341" t="str">
        <f t="shared" si="29"/>
        <v xml:space="preserve">      0472415</v>
      </c>
      <c r="C869" s="345"/>
      <c r="D869" s="342"/>
      <c r="E869" s="343"/>
      <c r="F869" s="344"/>
      <c r="G869" s="342"/>
      <c r="H869" s="342"/>
      <c r="I869" s="345"/>
      <c r="J869" s="342"/>
      <c r="K869" s="346"/>
      <c r="L869" s="342"/>
      <c r="M869" s="342"/>
      <c r="N869" s="342"/>
      <c r="O869" s="347"/>
      <c r="P869" s="347">
        <f t="shared" si="30"/>
        <v>0</v>
      </c>
    </row>
    <row r="870" spans="1:16" ht="29.25" customHeight="1" x14ac:dyDescent="0.2">
      <c r="A870" s="340">
        <v>859</v>
      </c>
      <c r="B870" s="341" t="str">
        <f t="shared" si="29"/>
        <v xml:space="preserve">      0472415</v>
      </c>
      <c r="C870" s="345"/>
      <c r="D870" s="342"/>
      <c r="E870" s="343"/>
      <c r="F870" s="344"/>
      <c r="G870" s="342"/>
      <c r="H870" s="342"/>
      <c r="I870" s="345"/>
      <c r="J870" s="342"/>
      <c r="K870" s="346"/>
      <c r="L870" s="342"/>
      <c r="M870" s="342"/>
      <c r="N870" s="342"/>
      <c r="O870" s="347"/>
      <c r="P870" s="347">
        <f t="shared" si="30"/>
        <v>0</v>
      </c>
    </row>
    <row r="871" spans="1:16" ht="29.25" customHeight="1" x14ac:dyDescent="0.2">
      <c r="A871" s="340">
        <v>860</v>
      </c>
      <c r="B871" s="341" t="str">
        <f t="shared" si="29"/>
        <v xml:space="preserve">      0472415</v>
      </c>
      <c r="C871" s="345"/>
      <c r="D871" s="342"/>
      <c r="E871" s="343"/>
      <c r="F871" s="344"/>
      <c r="G871" s="342"/>
      <c r="H871" s="342"/>
      <c r="I871" s="345"/>
      <c r="J871" s="342"/>
      <c r="K871" s="346"/>
      <c r="L871" s="342"/>
      <c r="M871" s="342"/>
      <c r="N871" s="342"/>
      <c r="O871" s="347"/>
      <c r="P871" s="347">
        <f t="shared" si="30"/>
        <v>0</v>
      </c>
    </row>
    <row r="872" spans="1:16" ht="29.25" customHeight="1" x14ac:dyDescent="0.2">
      <c r="A872" s="340">
        <v>861</v>
      </c>
      <c r="B872" s="341" t="str">
        <f t="shared" si="29"/>
        <v xml:space="preserve">      0472415</v>
      </c>
      <c r="C872" s="345"/>
      <c r="D872" s="342"/>
      <c r="E872" s="343"/>
      <c r="F872" s="344"/>
      <c r="G872" s="342"/>
      <c r="H872" s="342"/>
      <c r="I872" s="345"/>
      <c r="J872" s="342"/>
      <c r="K872" s="346"/>
      <c r="L872" s="342"/>
      <c r="M872" s="342"/>
      <c r="N872" s="342"/>
      <c r="O872" s="347"/>
      <c r="P872" s="347">
        <f t="shared" si="30"/>
        <v>0</v>
      </c>
    </row>
    <row r="873" spans="1:16" ht="39.75" customHeight="1" x14ac:dyDescent="0.2">
      <c r="A873" s="340">
        <v>862</v>
      </c>
      <c r="B873" s="341" t="str">
        <f t="shared" si="29"/>
        <v xml:space="preserve">      0472415</v>
      </c>
      <c r="C873" s="345"/>
      <c r="D873" s="342"/>
      <c r="E873" s="343"/>
      <c r="F873" s="344"/>
      <c r="G873" s="342"/>
      <c r="H873" s="342"/>
      <c r="I873" s="345"/>
      <c r="J873" s="342"/>
      <c r="K873" s="346"/>
      <c r="L873" s="342"/>
      <c r="M873" s="342"/>
      <c r="N873" s="342"/>
      <c r="O873" s="347"/>
      <c r="P873" s="347">
        <f t="shared" si="30"/>
        <v>0</v>
      </c>
    </row>
    <row r="874" spans="1:16" ht="29.25" customHeight="1" x14ac:dyDescent="0.2">
      <c r="A874" s="340">
        <v>863</v>
      </c>
      <c r="B874" s="341" t="str">
        <f t="shared" si="29"/>
        <v xml:space="preserve">      0472415</v>
      </c>
      <c r="C874" s="345"/>
      <c r="D874" s="342"/>
      <c r="E874" s="343"/>
      <c r="F874" s="344"/>
      <c r="G874" s="342"/>
      <c r="H874" s="342"/>
      <c r="I874" s="345"/>
      <c r="J874" s="342"/>
      <c r="K874" s="346"/>
      <c r="L874" s="342"/>
      <c r="M874" s="342"/>
      <c r="N874" s="342"/>
      <c r="O874" s="347"/>
      <c r="P874" s="347">
        <f t="shared" si="30"/>
        <v>0</v>
      </c>
    </row>
    <row r="875" spans="1:16" ht="29.25" customHeight="1" x14ac:dyDescent="0.2">
      <c r="A875" s="340">
        <v>864</v>
      </c>
      <c r="B875" s="341" t="str">
        <f t="shared" si="29"/>
        <v xml:space="preserve">      0472415</v>
      </c>
      <c r="C875" s="345"/>
      <c r="D875" s="342"/>
      <c r="E875" s="343"/>
      <c r="F875" s="344"/>
      <c r="G875" s="342"/>
      <c r="H875" s="342"/>
      <c r="I875" s="345"/>
      <c r="J875" s="342"/>
      <c r="K875" s="346"/>
      <c r="L875" s="342"/>
      <c r="M875" s="342"/>
      <c r="N875" s="342"/>
      <c r="O875" s="347"/>
      <c r="P875" s="347">
        <f t="shared" si="30"/>
        <v>0</v>
      </c>
    </row>
    <row r="876" spans="1:16" ht="29.25" customHeight="1" x14ac:dyDescent="0.2">
      <c r="A876" s="340">
        <v>865</v>
      </c>
      <c r="B876" s="341" t="str">
        <f t="shared" si="29"/>
        <v xml:space="preserve">      0472415</v>
      </c>
      <c r="C876" s="345"/>
      <c r="D876" s="342"/>
      <c r="E876" s="343"/>
      <c r="F876" s="344"/>
      <c r="G876" s="342"/>
      <c r="H876" s="342"/>
      <c r="I876" s="345"/>
      <c r="J876" s="342"/>
      <c r="K876" s="346"/>
      <c r="L876" s="342"/>
      <c r="M876" s="342"/>
      <c r="N876" s="342"/>
      <c r="O876" s="347"/>
      <c r="P876" s="347">
        <f t="shared" si="30"/>
        <v>0</v>
      </c>
    </row>
    <row r="877" spans="1:16" ht="29.25" customHeight="1" x14ac:dyDescent="0.2">
      <c r="A877" s="340">
        <v>866</v>
      </c>
      <c r="B877" s="341" t="str">
        <f t="shared" si="29"/>
        <v xml:space="preserve">      0472415</v>
      </c>
      <c r="C877" s="345"/>
      <c r="D877" s="342"/>
      <c r="E877" s="343"/>
      <c r="F877" s="344"/>
      <c r="G877" s="342"/>
      <c r="H877" s="342"/>
      <c r="I877" s="345"/>
      <c r="J877" s="342"/>
      <c r="K877" s="346"/>
      <c r="L877" s="342"/>
      <c r="M877" s="342"/>
      <c r="N877" s="342"/>
      <c r="O877" s="347"/>
      <c r="P877" s="347">
        <f t="shared" si="30"/>
        <v>0</v>
      </c>
    </row>
    <row r="878" spans="1:16" ht="29.25" customHeight="1" x14ac:dyDescent="0.2">
      <c r="A878" s="340">
        <v>867</v>
      </c>
      <c r="B878" s="341" t="str">
        <f t="shared" si="29"/>
        <v xml:space="preserve">      0472415</v>
      </c>
      <c r="C878" s="345"/>
      <c r="D878" s="342"/>
      <c r="E878" s="343"/>
      <c r="F878" s="344"/>
      <c r="G878" s="342"/>
      <c r="H878" s="342"/>
      <c r="I878" s="345"/>
      <c r="J878" s="342"/>
      <c r="K878" s="346"/>
      <c r="L878" s="342"/>
      <c r="M878" s="342"/>
      <c r="N878" s="342"/>
      <c r="O878" s="347"/>
      <c r="P878" s="347">
        <f t="shared" si="30"/>
        <v>0</v>
      </c>
    </row>
    <row r="879" spans="1:16" ht="29.25" customHeight="1" x14ac:dyDescent="0.2">
      <c r="A879" s="340">
        <v>868</v>
      </c>
      <c r="B879" s="341" t="str">
        <f t="shared" si="29"/>
        <v xml:space="preserve">      0472415</v>
      </c>
      <c r="C879" s="345"/>
      <c r="D879" s="342"/>
      <c r="E879" s="343"/>
      <c r="F879" s="344"/>
      <c r="G879" s="342"/>
      <c r="H879" s="342"/>
      <c r="I879" s="345"/>
      <c r="J879" s="342"/>
      <c r="K879" s="346"/>
      <c r="L879" s="342"/>
      <c r="M879" s="342"/>
      <c r="N879" s="342"/>
      <c r="O879" s="347"/>
      <c r="P879" s="347">
        <f t="shared" si="30"/>
        <v>0</v>
      </c>
    </row>
    <row r="880" spans="1:16" ht="29.25" customHeight="1" x14ac:dyDescent="0.2">
      <c r="A880" s="340">
        <v>869</v>
      </c>
      <c r="B880" s="341" t="str">
        <f t="shared" si="29"/>
        <v xml:space="preserve">      0472415</v>
      </c>
      <c r="C880" s="345"/>
      <c r="D880" s="342"/>
      <c r="E880" s="343"/>
      <c r="F880" s="344"/>
      <c r="G880" s="342"/>
      <c r="H880" s="342"/>
      <c r="I880" s="345"/>
      <c r="J880" s="342"/>
      <c r="K880" s="346"/>
      <c r="L880" s="342"/>
      <c r="M880" s="342"/>
      <c r="N880" s="342"/>
      <c r="O880" s="347"/>
      <c r="P880" s="347">
        <f t="shared" si="30"/>
        <v>0</v>
      </c>
    </row>
    <row r="881" spans="1:16" ht="29.25" customHeight="1" x14ac:dyDescent="0.2">
      <c r="A881" s="340">
        <v>870</v>
      </c>
      <c r="B881" s="341" t="str">
        <f t="shared" si="29"/>
        <v xml:space="preserve">      0472415</v>
      </c>
      <c r="C881" s="345"/>
      <c r="D881" s="342"/>
      <c r="E881" s="343"/>
      <c r="F881" s="344"/>
      <c r="G881" s="342"/>
      <c r="H881" s="342"/>
      <c r="I881" s="345"/>
      <c r="J881" s="342"/>
      <c r="K881" s="346"/>
      <c r="L881" s="342"/>
      <c r="M881" s="342"/>
      <c r="N881" s="342"/>
      <c r="O881" s="347"/>
      <c r="P881" s="347">
        <f t="shared" si="30"/>
        <v>0</v>
      </c>
    </row>
    <row r="882" spans="1:16" ht="29.25" customHeight="1" x14ac:dyDescent="0.2">
      <c r="A882" s="340">
        <v>871</v>
      </c>
      <c r="B882" s="341" t="str">
        <f t="shared" si="29"/>
        <v xml:space="preserve">      0472415</v>
      </c>
      <c r="C882" s="345"/>
      <c r="D882" s="342"/>
      <c r="E882" s="343"/>
      <c r="F882" s="344"/>
      <c r="G882" s="342"/>
      <c r="H882" s="342"/>
      <c r="I882" s="345"/>
      <c r="J882" s="342"/>
      <c r="K882" s="346"/>
      <c r="L882" s="342"/>
      <c r="M882" s="342"/>
      <c r="N882" s="342"/>
      <c r="O882" s="347"/>
      <c r="P882" s="347">
        <f t="shared" si="30"/>
        <v>0</v>
      </c>
    </row>
    <row r="883" spans="1:16" ht="29.25" customHeight="1" x14ac:dyDescent="0.2">
      <c r="A883" s="340">
        <v>872</v>
      </c>
      <c r="B883" s="341" t="str">
        <f t="shared" si="29"/>
        <v xml:space="preserve">      0472415</v>
      </c>
      <c r="C883" s="345"/>
      <c r="D883" s="342"/>
      <c r="E883" s="343"/>
      <c r="F883" s="344"/>
      <c r="G883" s="342"/>
      <c r="H883" s="342"/>
      <c r="I883" s="345"/>
      <c r="J883" s="342"/>
      <c r="K883" s="346"/>
      <c r="L883" s="342"/>
      <c r="M883" s="342"/>
      <c r="N883" s="342"/>
      <c r="O883" s="347"/>
      <c r="P883" s="347">
        <f t="shared" si="30"/>
        <v>0</v>
      </c>
    </row>
    <row r="884" spans="1:16" ht="29.25" customHeight="1" x14ac:dyDescent="0.2">
      <c r="A884" s="340">
        <v>873</v>
      </c>
      <c r="B884" s="341" t="str">
        <f t="shared" si="29"/>
        <v xml:space="preserve">      0472415</v>
      </c>
      <c r="C884" s="345"/>
      <c r="D884" s="342"/>
      <c r="E884" s="343"/>
      <c r="F884" s="344"/>
      <c r="G884" s="342"/>
      <c r="H884" s="342"/>
      <c r="I884" s="345"/>
      <c r="J884" s="342"/>
      <c r="K884" s="346"/>
      <c r="L884" s="342"/>
      <c r="M884" s="342"/>
      <c r="N884" s="342"/>
      <c r="O884" s="347"/>
      <c r="P884" s="347">
        <f t="shared" si="30"/>
        <v>0</v>
      </c>
    </row>
    <row r="885" spans="1:16" ht="29.25" customHeight="1" x14ac:dyDescent="0.2">
      <c r="A885" s="340">
        <v>874</v>
      </c>
      <c r="B885" s="341" t="str">
        <f t="shared" si="29"/>
        <v xml:space="preserve">      0472415</v>
      </c>
      <c r="C885" s="345"/>
      <c r="D885" s="342"/>
      <c r="E885" s="343"/>
      <c r="F885" s="344"/>
      <c r="G885" s="342"/>
      <c r="H885" s="342"/>
      <c r="I885" s="345"/>
      <c r="J885" s="342"/>
      <c r="K885" s="346"/>
      <c r="L885" s="342"/>
      <c r="M885" s="342"/>
      <c r="N885" s="342"/>
      <c r="O885" s="347"/>
      <c r="P885" s="347">
        <f t="shared" si="30"/>
        <v>0</v>
      </c>
    </row>
    <row r="886" spans="1:16" ht="29.25" customHeight="1" x14ac:dyDescent="0.2">
      <c r="A886" s="340">
        <v>875</v>
      </c>
      <c r="B886" s="341" t="str">
        <f t="shared" si="29"/>
        <v xml:space="preserve">      0472415</v>
      </c>
      <c r="C886" s="345"/>
      <c r="D886" s="342"/>
      <c r="E886" s="343"/>
      <c r="F886" s="344"/>
      <c r="G886" s="342"/>
      <c r="H886" s="342"/>
      <c r="I886" s="345"/>
      <c r="J886" s="342"/>
      <c r="K886" s="346"/>
      <c r="L886" s="342"/>
      <c r="M886" s="342"/>
      <c r="N886" s="342"/>
      <c r="O886" s="347"/>
      <c r="P886" s="347">
        <f t="shared" si="30"/>
        <v>0</v>
      </c>
    </row>
    <row r="887" spans="1:16" ht="29.25" customHeight="1" x14ac:dyDescent="0.2">
      <c r="A887" s="340">
        <v>876</v>
      </c>
      <c r="B887" s="341" t="str">
        <f t="shared" si="29"/>
        <v xml:space="preserve">      0472415</v>
      </c>
      <c r="C887" s="345"/>
      <c r="D887" s="342"/>
      <c r="E887" s="343"/>
      <c r="F887" s="344"/>
      <c r="G887" s="342"/>
      <c r="H887" s="342"/>
      <c r="I887" s="345"/>
      <c r="J887" s="342"/>
      <c r="K887" s="346"/>
      <c r="L887" s="342"/>
      <c r="M887" s="342"/>
      <c r="N887" s="342"/>
      <c r="O887" s="347"/>
      <c r="P887" s="347">
        <f t="shared" si="30"/>
        <v>0</v>
      </c>
    </row>
    <row r="888" spans="1:16" ht="29.25" customHeight="1" x14ac:dyDescent="0.2">
      <c r="A888" s="340">
        <v>877</v>
      </c>
      <c r="B888" s="341" t="str">
        <f t="shared" si="29"/>
        <v xml:space="preserve">      0472415</v>
      </c>
      <c r="C888" s="345"/>
      <c r="D888" s="342"/>
      <c r="E888" s="343"/>
      <c r="F888" s="344"/>
      <c r="G888" s="342"/>
      <c r="H888" s="342"/>
      <c r="I888" s="345"/>
      <c r="J888" s="342"/>
      <c r="K888" s="346"/>
      <c r="L888" s="342"/>
      <c r="M888" s="342"/>
      <c r="N888" s="342"/>
      <c r="O888" s="347"/>
      <c r="P888" s="347">
        <f t="shared" si="30"/>
        <v>0</v>
      </c>
    </row>
    <row r="889" spans="1:16" ht="29.25" customHeight="1" x14ac:dyDescent="0.2">
      <c r="A889" s="340">
        <v>878</v>
      </c>
      <c r="B889" s="341" t="str">
        <f t="shared" si="29"/>
        <v xml:space="preserve">      0472415</v>
      </c>
      <c r="C889" s="345"/>
      <c r="D889" s="342"/>
      <c r="E889" s="343"/>
      <c r="F889" s="344"/>
      <c r="G889" s="342"/>
      <c r="H889" s="342"/>
      <c r="I889" s="345"/>
      <c r="J889" s="342"/>
      <c r="K889" s="346"/>
      <c r="L889" s="342"/>
      <c r="M889" s="342"/>
      <c r="N889" s="342"/>
      <c r="O889" s="347"/>
      <c r="P889" s="347">
        <f t="shared" si="30"/>
        <v>0</v>
      </c>
    </row>
    <row r="890" spans="1:16" ht="29.25" customHeight="1" x14ac:dyDescent="0.2">
      <c r="A890" s="340">
        <v>879</v>
      </c>
      <c r="B890" s="341" t="str">
        <f t="shared" si="29"/>
        <v xml:space="preserve">      0472415</v>
      </c>
      <c r="C890" s="345"/>
      <c r="D890" s="342"/>
      <c r="E890" s="343"/>
      <c r="F890" s="344"/>
      <c r="G890" s="342"/>
      <c r="H890" s="342"/>
      <c r="I890" s="345"/>
      <c r="J890" s="342"/>
      <c r="K890" s="346"/>
      <c r="L890" s="342"/>
      <c r="M890" s="342"/>
      <c r="N890" s="342"/>
      <c r="O890" s="347"/>
      <c r="P890" s="347">
        <f t="shared" si="30"/>
        <v>0</v>
      </c>
    </row>
    <row r="891" spans="1:16" ht="29.25" customHeight="1" x14ac:dyDescent="0.2">
      <c r="A891" s="340">
        <v>880</v>
      </c>
      <c r="B891" s="341" t="str">
        <f t="shared" si="29"/>
        <v xml:space="preserve">      0472415</v>
      </c>
      <c r="C891" s="345"/>
      <c r="D891" s="342"/>
      <c r="E891" s="343"/>
      <c r="F891" s="344"/>
      <c r="G891" s="342"/>
      <c r="H891" s="342"/>
      <c r="I891" s="345"/>
      <c r="J891" s="342"/>
      <c r="K891" s="346"/>
      <c r="L891" s="342"/>
      <c r="M891" s="342"/>
      <c r="N891" s="342"/>
      <c r="O891" s="347"/>
      <c r="P891" s="347">
        <f t="shared" si="30"/>
        <v>0</v>
      </c>
    </row>
    <row r="892" spans="1:16" ht="29.25" customHeight="1" x14ac:dyDescent="0.2">
      <c r="A892" s="340">
        <v>881</v>
      </c>
      <c r="B892" s="341" t="str">
        <f t="shared" si="29"/>
        <v xml:space="preserve">      0472415</v>
      </c>
      <c r="C892" s="345"/>
      <c r="D892" s="342"/>
      <c r="E892" s="343"/>
      <c r="F892" s="344"/>
      <c r="G892" s="342"/>
      <c r="H892" s="342"/>
      <c r="I892" s="345"/>
      <c r="J892" s="342"/>
      <c r="K892" s="346"/>
      <c r="L892" s="342"/>
      <c r="M892" s="342"/>
      <c r="N892" s="342"/>
      <c r="O892" s="347"/>
      <c r="P892" s="347">
        <f t="shared" si="30"/>
        <v>0</v>
      </c>
    </row>
    <row r="893" spans="1:16" ht="29.25" customHeight="1" x14ac:dyDescent="0.2">
      <c r="A893" s="340">
        <v>882</v>
      </c>
      <c r="B893" s="341" t="str">
        <f t="shared" si="29"/>
        <v xml:space="preserve">      0472415</v>
      </c>
      <c r="C893" s="345"/>
      <c r="D893" s="342"/>
      <c r="E893" s="343"/>
      <c r="F893" s="344"/>
      <c r="G893" s="342"/>
      <c r="H893" s="342"/>
      <c r="I893" s="345"/>
      <c r="J893" s="342"/>
      <c r="K893" s="346"/>
      <c r="L893" s="342"/>
      <c r="M893" s="342"/>
      <c r="N893" s="342"/>
      <c r="O893" s="347"/>
      <c r="P893" s="347">
        <f t="shared" si="30"/>
        <v>0</v>
      </c>
    </row>
    <row r="894" spans="1:16" ht="39.75" customHeight="1" x14ac:dyDescent="0.2">
      <c r="A894" s="340">
        <v>883</v>
      </c>
      <c r="B894" s="341" t="str">
        <f t="shared" si="29"/>
        <v xml:space="preserve">      0472415</v>
      </c>
      <c r="C894" s="345"/>
      <c r="D894" s="342"/>
      <c r="E894" s="343"/>
      <c r="F894" s="344"/>
      <c r="G894" s="342"/>
      <c r="H894" s="342"/>
      <c r="I894" s="345"/>
      <c r="J894" s="342"/>
      <c r="K894" s="346"/>
      <c r="L894" s="342"/>
      <c r="M894" s="342"/>
      <c r="N894" s="342"/>
      <c r="O894" s="347"/>
      <c r="P894" s="347">
        <f t="shared" si="30"/>
        <v>0</v>
      </c>
    </row>
    <row r="895" spans="1:16" ht="29.25" customHeight="1" x14ac:dyDescent="0.2">
      <c r="A895" s="340">
        <v>884</v>
      </c>
      <c r="B895" s="341" t="str">
        <f t="shared" si="29"/>
        <v xml:space="preserve">      0472415</v>
      </c>
      <c r="C895" s="345"/>
      <c r="D895" s="342"/>
      <c r="E895" s="343"/>
      <c r="F895" s="344"/>
      <c r="G895" s="342"/>
      <c r="H895" s="342"/>
      <c r="I895" s="345"/>
      <c r="J895" s="342"/>
      <c r="K895" s="346"/>
      <c r="L895" s="342"/>
      <c r="M895" s="342"/>
      <c r="N895" s="342"/>
      <c r="O895" s="347"/>
      <c r="P895" s="347">
        <f t="shared" si="30"/>
        <v>0</v>
      </c>
    </row>
    <row r="896" spans="1:16" ht="29.25" customHeight="1" x14ac:dyDescent="0.2">
      <c r="A896" s="340">
        <v>885</v>
      </c>
      <c r="B896" s="341" t="str">
        <f t="shared" si="29"/>
        <v xml:space="preserve">      0472415</v>
      </c>
      <c r="C896" s="345"/>
      <c r="D896" s="342"/>
      <c r="E896" s="343"/>
      <c r="F896" s="344"/>
      <c r="G896" s="342"/>
      <c r="H896" s="342"/>
      <c r="I896" s="345"/>
      <c r="J896" s="342"/>
      <c r="K896" s="346"/>
      <c r="L896" s="342"/>
      <c r="M896" s="342"/>
      <c r="N896" s="342"/>
      <c r="O896" s="347"/>
      <c r="P896" s="347">
        <f t="shared" si="30"/>
        <v>0</v>
      </c>
    </row>
    <row r="897" spans="1:16" ht="29.25" customHeight="1" x14ac:dyDescent="0.2">
      <c r="A897" s="340">
        <v>886</v>
      </c>
      <c r="B897" s="341" t="str">
        <f t="shared" si="29"/>
        <v xml:space="preserve">      0472415</v>
      </c>
      <c r="C897" s="345"/>
      <c r="D897" s="342"/>
      <c r="E897" s="343"/>
      <c r="F897" s="344"/>
      <c r="G897" s="342"/>
      <c r="H897" s="342"/>
      <c r="I897" s="345"/>
      <c r="J897" s="342"/>
      <c r="K897" s="346"/>
      <c r="L897" s="342"/>
      <c r="M897" s="342"/>
      <c r="N897" s="342"/>
      <c r="O897" s="347"/>
      <c r="P897" s="347">
        <f t="shared" si="30"/>
        <v>0</v>
      </c>
    </row>
    <row r="898" spans="1:16" ht="29.25" customHeight="1" x14ac:dyDescent="0.2">
      <c r="A898" s="340">
        <v>887</v>
      </c>
      <c r="B898" s="341" t="str">
        <f t="shared" si="29"/>
        <v xml:space="preserve">      0472415</v>
      </c>
      <c r="C898" s="345"/>
      <c r="D898" s="342"/>
      <c r="E898" s="343"/>
      <c r="F898" s="344"/>
      <c r="G898" s="342"/>
      <c r="H898" s="342"/>
      <c r="I898" s="345"/>
      <c r="J898" s="342"/>
      <c r="K898" s="346"/>
      <c r="L898" s="342"/>
      <c r="M898" s="342"/>
      <c r="N898" s="342"/>
      <c r="O898" s="347"/>
      <c r="P898" s="347">
        <f t="shared" si="30"/>
        <v>0</v>
      </c>
    </row>
    <row r="899" spans="1:16" ht="29.25" customHeight="1" x14ac:dyDescent="0.2">
      <c r="A899" s="340">
        <v>888</v>
      </c>
      <c r="B899" s="341" t="str">
        <f t="shared" si="29"/>
        <v xml:space="preserve">      0472415</v>
      </c>
      <c r="C899" s="345"/>
      <c r="D899" s="342"/>
      <c r="E899" s="343"/>
      <c r="F899" s="344"/>
      <c r="G899" s="342"/>
      <c r="H899" s="342"/>
      <c r="I899" s="345"/>
      <c r="J899" s="342"/>
      <c r="K899" s="346"/>
      <c r="L899" s="342"/>
      <c r="M899" s="342"/>
      <c r="N899" s="342"/>
      <c r="O899" s="347"/>
      <c r="P899" s="347">
        <f t="shared" si="30"/>
        <v>0</v>
      </c>
    </row>
    <row r="900" spans="1:16" ht="29.25" customHeight="1" x14ac:dyDescent="0.2">
      <c r="A900" s="340">
        <v>889</v>
      </c>
      <c r="B900" s="341" t="str">
        <f t="shared" si="29"/>
        <v xml:space="preserve">      0472415</v>
      </c>
      <c r="C900" s="345"/>
      <c r="D900" s="342"/>
      <c r="E900" s="343"/>
      <c r="F900" s="344"/>
      <c r="G900" s="342"/>
      <c r="H900" s="342"/>
      <c r="I900" s="345"/>
      <c r="J900" s="342"/>
      <c r="K900" s="346"/>
      <c r="L900" s="342"/>
      <c r="M900" s="342"/>
      <c r="N900" s="342"/>
      <c r="O900" s="347"/>
      <c r="P900" s="347">
        <f t="shared" si="30"/>
        <v>0</v>
      </c>
    </row>
    <row r="901" spans="1:16" ht="29.25" customHeight="1" x14ac:dyDescent="0.2">
      <c r="A901" s="340">
        <v>890</v>
      </c>
      <c r="B901" s="341" t="str">
        <f t="shared" si="29"/>
        <v xml:space="preserve">      0472415</v>
      </c>
      <c r="C901" s="345"/>
      <c r="D901" s="342"/>
      <c r="E901" s="343"/>
      <c r="F901" s="344"/>
      <c r="G901" s="342"/>
      <c r="H901" s="342"/>
      <c r="I901" s="345"/>
      <c r="J901" s="342"/>
      <c r="K901" s="346"/>
      <c r="L901" s="342"/>
      <c r="M901" s="342"/>
      <c r="N901" s="342"/>
      <c r="O901" s="347"/>
      <c r="P901" s="347">
        <f t="shared" si="30"/>
        <v>0</v>
      </c>
    </row>
    <row r="902" spans="1:16" ht="29.25" customHeight="1" x14ac:dyDescent="0.2">
      <c r="A902" s="340">
        <v>891</v>
      </c>
      <c r="B902" s="341" t="str">
        <f t="shared" si="29"/>
        <v xml:space="preserve">      0472415</v>
      </c>
      <c r="C902" s="345"/>
      <c r="D902" s="342"/>
      <c r="E902" s="343"/>
      <c r="F902" s="344"/>
      <c r="G902" s="342"/>
      <c r="H902" s="342"/>
      <c r="I902" s="345"/>
      <c r="J902" s="342"/>
      <c r="K902" s="346"/>
      <c r="L902" s="342"/>
      <c r="M902" s="342"/>
      <c r="N902" s="342"/>
      <c r="O902" s="347"/>
      <c r="P902" s="347">
        <f t="shared" si="30"/>
        <v>0</v>
      </c>
    </row>
    <row r="903" spans="1:16" ht="29.25" customHeight="1" x14ac:dyDescent="0.2">
      <c r="A903" s="340">
        <v>892</v>
      </c>
      <c r="B903" s="341" t="str">
        <f t="shared" si="29"/>
        <v xml:space="preserve">      0472415</v>
      </c>
      <c r="C903" s="345"/>
      <c r="D903" s="342"/>
      <c r="E903" s="343"/>
      <c r="F903" s="344"/>
      <c r="G903" s="342"/>
      <c r="H903" s="342"/>
      <c r="I903" s="345"/>
      <c r="J903" s="342"/>
      <c r="K903" s="346"/>
      <c r="L903" s="342"/>
      <c r="M903" s="342"/>
      <c r="N903" s="342"/>
      <c r="O903" s="347"/>
      <c r="P903" s="347">
        <f t="shared" si="30"/>
        <v>0</v>
      </c>
    </row>
    <row r="904" spans="1:16" ht="29.25" customHeight="1" x14ac:dyDescent="0.2">
      <c r="A904" s="340">
        <v>893</v>
      </c>
      <c r="B904" s="341" t="str">
        <f t="shared" si="29"/>
        <v xml:space="preserve">      0472415</v>
      </c>
      <c r="C904" s="345"/>
      <c r="D904" s="342"/>
      <c r="E904" s="343"/>
      <c r="F904" s="344"/>
      <c r="G904" s="342"/>
      <c r="H904" s="342"/>
      <c r="I904" s="345"/>
      <c r="J904" s="342"/>
      <c r="K904" s="346"/>
      <c r="L904" s="342"/>
      <c r="M904" s="342"/>
      <c r="N904" s="342"/>
      <c r="O904" s="347"/>
      <c r="P904" s="347">
        <f t="shared" si="30"/>
        <v>0</v>
      </c>
    </row>
    <row r="905" spans="1:16" ht="29.25" customHeight="1" x14ac:dyDescent="0.2">
      <c r="A905" s="340">
        <v>894</v>
      </c>
      <c r="B905" s="341" t="str">
        <f t="shared" si="29"/>
        <v xml:space="preserve">      0472415</v>
      </c>
      <c r="C905" s="345"/>
      <c r="D905" s="342"/>
      <c r="E905" s="343"/>
      <c r="F905" s="344"/>
      <c r="G905" s="342"/>
      <c r="H905" s="342"/>
      <c r="I905" s="345"/>
      <c r="J905" s="342"/>
      <c r="K905" s="346"/>
      <c r="L905" s="342"/>
      <c r="M905" s="342"/>
      <c r="N905" s="342"/>
      <c r="O905" s="347"/>
      <c r="P905" s="347">
        <f t="shared" si="30"/>
        <v>0</v>
      </c>
    </row>
    <row r="906" spans="1:16" ht="29.25" customHeight="1" x14ac:dyDescent="0.2">
      <c r="A906" s="340">
        <v>895</v>
      </c>
      <c r="B906" s="341" t="str">
        <f t="shared" si="29"/>
        <v xml:space="preserve">      0472415</v>
      </c>
      <c r="C906" s="345"/>
      <c r="D906" s="342"/>
      <c r="E906" s="343"/>
      <c r="F906" s="344"/>
      <c r="G906" s="342"/>
      <c r="H906" s="342"/>
      <c r="I906" s="345"/>
      <c r="J906" s="342"/>
      <c r="K906" s="346"/>
      <c r="L906" s="342"/>
      <c r="M906" s="342"/>
      <c r="N906" s="342"/>
      <c r="O906" s="347"/>
      <c r="P906" s="347">
        <f t="shared" si="30"/>
        <v>0</v>
      </c>
    </row>
    <row r="907" spans="1:16" ht="29.25" customHeight="1" x14ac:dyDescent="0.2">
      <c r="A907" s="340">
        <v>896</v>
      </c>
      <c r="B907" s="341" t="str">
        <f t="shared" si="29"/>
        <v xml:space="preserve">      0472415</v>
      </c>
      <c r="C907" s="345"/>
      <c r="D907" s="342"/>
      <c r="E907" s="343"/>
      <c r="F907" s="344"/>
      <c r="G907" s="342"/>
      <c r="H907" s="342"/>
      <c r="I907" s="345"/>
      <c r="J907" s="342"/>
      <c r="K907" s="346"/>
      <c r="L907" s="342"/>
      <c r="M907" s="342"/>
      <c r="N907" s="342"/>
      <c r="O907" s="347"/>
      <c r="P907" s="347">
        <f t="shared" si="30"/>
        <v>0</v>
      </c>
    </row>
    <row r="908" spans="1:16" ht="29.25" customHeight="1" x14ac:dyDescent="0.2">
      <c r="A908" s="340">
        <v>897</v>
      </c>
      <c r="B908" s="341" t="str">
        <f t="shared" si="29"/>
        <v xml:space="preserve">      0472415</v>
      </c>
      <c r="C908" s="345"/>
      <c r="D908" s="342"/>
      <c r="E908" s="343"/>
      <c r="F908" s="344"/>
      <c r="G908" s="342"/>
      <c r="H908" s="342"/>
      <c r="I908" s="345"/>
      <c r="J908" s="342"/>
      <c r="K908" s="346"/>
      <c r="L908" s="342"/>
      <c r="M908" s="342"/>
      <c r="N908" s="342"/>
      <c r="O908" s="347"/>
      <c r="P908" s="347">
        <f t="shared" si="30"/>
        <v>0</v>
      </c>
    </row>
    <row r="909" spans="1:16" ht="29.25" customHeight="1" x14ac:dyDescent="0.2">
      <c r="A909" s="340">
        <v>898</v>
      </c>
      <c r="B909" s="341" t="str">
        <f t="shared" si="29"/>
        <v xml:space="preserve">      0472415</v>
      </c>
      <c r="C909" s="345"/>
      <c r="D909" s="342"/>
      <c r="E909" s="343"/>
      <c r="F909" s="344"/>
      <c r="G909" s="342"/>
      <c r="H909" s="342"/>
      <c r="I909" s="345"/>
      <c r="J909" s="342"/>
      <c r="K909" s="346"/>
      <c r="L909" s="342"/>
      <c r="M909" s="342"/>
      <c r="N909" s="342"/>
      <c r="O909" s="347"/>
      <c r="P909" s="347">
        <f t="shared" si="30"/>
        <v>0</v>
      </c>
    </row>
    <row r="910" spans="1:16" ht="29.25" customHeight="1" x14ac:dyDescent="0.2">
      <c r="A910" s="340">
        <v>899</v>
      </c>
      <c r="B910" s="341" t="str">
        <f t="shared" ref="B910:B973" si="31">CONCATENATE(MID(D910,4,11)," ",MID(E910,1,2)," ",MID(F910,1,5)," ",L910," ",M910," ",J910," ",$P$9)</f>
        <v xml:space="preserve">      0472415</v>
      </c>
      <c r="C910" s="345"/>
      <c r="D910" s="342"/>
      <c r="E910" s="343"/>
      <c r="F910" s="344"/>
      <c r="G910" s="342"/>
      <c r="H910" s="342"/>
      <c r="I910" s="345"/>
      <c r="J910" s="342"/>
      <c r="K910" s="346"/>
      <c r="L910" s="342"/>
      <c r="M910" s="342"/>
      <c r="N910" s="342"/>
      <c r="O910" s="347"/>
      <c r="P910" s="347">
        <f t="shared" ref="P910:P973" si="32">N910*O910</f>
        <v>0</v>
      </c>
    </row>
    <row r="911" spans="1:16" ht="29.25" customHeight="1" x14ac:dyDescent="0.2">
      <c r="A911" s="340">
        <v>900</v>
      </c>
      <c r="B911" s="341" t="str">
        <f t="shared" si="31"/>
        <v xml:space="preserve">      0472415</v>
      </c>
      <c r="C911" s="345"/>
      <c r="D911" s="342"/>
      <c r="E911" s="343"/>
      <c r="F911" s="344"/>
      <c r="G911" s="342"/>
      <c r="H911" s="342"/>
      <c r="I911" s="345"/>
      <c r="J911" s="342"/>
      <c r="K911" s="346"/>
      <c r="L911" s="342"/>
      <c r="M911" s="342"/>
      <c r="N911" s="342"/>
      <c r="O911" s="347"/>
      <c r="P911" s="347">
        <f t="shared" si="32"/>
        <v>0</v>
      </c>
    </row>
    <row r="912" spans="1:16" ht="29.25" customHeight="1" x14ac:dyDescent="0.2">
      <c r="A912" s="340">
        <v>901</v>
      </c>
      <c r="B912" s="341" t="str">
        <f t="shared" si="31"/>
        <v xml:space="preserve">      0472415</v>
      </c>
      <c r="C912" s="345"/>
      <c r="D912" s="342"/>
      <c r="E912" s="343"/>
      <c r="F912" s="344"/>
      <c r="G912" s="342"/>
      <c r="H912" s="342"/>
      <c r="I912" s="345"/>
      <c r="J912" s="342"/>
      <c r="K912" s="346"/>
      <c r="L912" s="342"/>
      <c r="M912" s="342"/>
      <c r="N912" s="342"/>
      <c r="O912" s="347"/>
      <c r="P912" s="347">
        <f t="shared" si="32"/>
        <v>0</v>
      </c>
    </row>
    <row r="913" spans="1:16" ht="29.25" customHeight="1" x14ac:dyDescent="0.2">
      <c r="A913" s="340">
        <v>902</v>
      </c>
      <c r="B913" s="341" t="str">
        <f t="shared" si="31"/>
        <v xml:space="preserve">      0472415</v>
      </c>
      <c r="C913" s="345"/>
      <c r="D913" s="342"/>
      <c r="E913" s="343"/>
      <c r="F913" s="344"/>
      <c r="G913" s="342"/>
      <c r="H913" s="342"/>
      <c r="I913" s="345"/>
      <c r="J913" s="342"/>
      <c r="K913" s="346"/>
      <c r="L913" s="342"/>
      <c r="M913" s="342"/>
      <c r="N913" s="342"/>
      <c r="O913" s="347"/>
      <c r="P913" s="347">
        <f t="shared" si="32"/>
        <v>0</v>
      </c>
    </row>
    <row r="914" spans="1:16" ht="29.25" customHeight="1" x14ac:dyDescent="0.2">
      <c r="A914" s="340">
        <v>903</v>
      </c>
      <c r="B914" s="341" t="str">
        <f t="shared" si="31"/>
        <v xml:space="preserve">      0472415</v>
      </c>
      <c r="C914" s="345"/>
      <c r="D914" s="342"/>
      <c r="E914" s="343"/>
      <c r="F914" s="344"/>
      <c r="G914" s="342"/>
      <c r="H914" s="342"/>
      <c r="I914" s="345"/>
      <c r="J914" s="342"/>
      <c r="K914" s="346"/>
      <c r="L914" s="342"/>
      <c r="M914" s="342"/>
      <c r="N914" s="342"/>
      <c r="O914" s="347"/>
      <c r="P914" s="347">
        <f t="shared" si="32"/>
        <v>0</v>
      </c>
    </row>
    <row r="915" spans="1:16" ht="39.75" customHeight="1" x14ac:dyDescent="0.2">
      <c r="A915" s="340">
        <v>904</v>
      </c>
      <c r="B915" s="341" t="str">
        <f t="shared" si="31"/>
        <v xml:space="preserve">      0472415</v>
      </c>
      <c r="C915" s="345"/>
      <c r="D915" s="342"/>
      <c r="E915" s="343"/>
      <c r="F915" s="344"/>
      <c r="G915" s="342"/>
      <c r="H915" s="342"/>
      <c r="I915" s="345"/>
      <c r="J915" s="342"/>
      <c r="K915" s="346"/>
      <c r="L915" s="342"/>
      <c r="M915" s="342"/>
      <c r="N915" s="342"/>
      <c r="O915" s="347"/>
      <c r="P915" s="347">
        <f t="shared" si="32"/>
        <v>0</v>
      </c>
    </row>
    <row r="916" spans="1:16" ht="29.25" customHeight="1" x14ac:dyDescent="0.2">
      <c r="A916" s="340">
        <v>905</v>
      </c>
      <c r="B916" s="341" t="str">
        <f t="shared" si="31"/>
        <v xml:space="preserve">      0472415</v>
      </c>
      <c r="C916" s="345"/>
      <c r="D916" s="342"/>
      <c r="E916" s="343"/>
      <c r="F916" s="344"/>
      <c r="G916" s="342"/>
      <c r="H916" s="342"/>
      <c r="I916" s="345"/>
      <c r="J916" s="342"/>
      <c r="K916" s="346"/>
      <c r="L916" s="342"/>
      <c r="M916" s="342"/>
      <c r="N916" s="342"/>
      <c r="O916" s="347"/>
      <c r="P916" s="347">
        <f t="shared" si="32"/>
        <v>0</v>
      </c>
    </row>
    <row r="917" spans="1:16" ht="29.25" customHeight="1" x14ac:dyDescent="0.2">
      <c r="A917" s="340">
        <v>906</v>
      </c>
      <c r="B917" s="341" t="str">
        <f t="shared" si="31"/>
        <v xml:space="preserve">      0472415</v>
      </c>
      <c r="C917" s="345"/>
      <c r="D917" s="342"/>
      <c r="E917" s="343"/>
      <c r="F917" s="344"/>
      <c r="G917" s="342"/>
      <c r="H917" s="342"/>
      <c r="I917" s="345"/>
      <c r="J917" s="342"/>
      <c r="K917" s="346"/>
      <c r="L917" s="342"/>
      <c r="M917" s="342"/>
      <c r="N917" s="342"/>
      <c r="O917" s="347"/>
      <c r="P917" s="347">
        <f t="shared" si="32"/>
        <v>0</v>
      </c>
    </row>
    <row r="918" spans="1:16" ht="29.25" customHeight="1" x14ac:dyDescent="0.2">
      <c r="A918" s="340">
        <v>907</v>
      </c>
      <c r="B918" s="341" t="str">
        <f t="shared" si="31"/>
        <v xml:space="preserve">      0472415</v>
      </c>
      <c r="C918" s="345"/>
      <c r="D918" s="342"/>
      <c r="E918" s="343"/>
      <c r="F918" s="344"/>
      <c r="G918" s="342"/>
      <c r="H918" s="342"/>
      <c r="I918" s="345"/>
      <c r="J918" s="342"/>
      <c r="K918" s="346"/>
      <c r="L918" s="342"/>
      <c r="M918" s="342"/>
      <c r="N918" s="342"/>
      <c r="O918" s="347"/>
      <c r="P918" s="347">
        <f t="shared" si="32"/>
        <v>0</v>
      </c>
    </row>
    <row r="919" spans="1:16" ht="29.25" customHeight="1" x14ac:dyDescent="0.2">
      <c r="A919" s="340">
        <v>908</v>
      </c>
      <c r="B919" s="341" t="str">
        <f t="shared" si="31"/>
        <v xml:space="preserve">      0472415</v>
      </c>
      <c r="C919" s="345"/>
      <c r="D919" s="342"/>
      <c r="E919" s="343"/>
      <c r="F919" s="344"/>
      <c r="G919" s="342"/>
      <c r="H919" s="342"/>
      <c r="I919" s="345"/>
      <c r="J919" s="342"/>
      <c r="K919" s="346"/>
      <c r="L919" s="342"/>
      <c r="M919" s="342"/>
      <c r="N919" s="342"/>
      <c r="O919" s="347"/>
      <c r="P919" s="347">
        <f t="shared" si="32"/>
        <v>0</v>
      </c>
    </row>
    <row r="920" spans="1:16" ht="29.25" customHeight="1" x14ac:dyDescent="0.2">
      <c r="A920" s="340">
        <v>909</v>
      </c>
      <c r="B920" s="341" t="str">
        <f t="shared" si="31"/>
        <v xml:space="preserve">      0472415</v>
      </c>
      <c r="C920" s="345"/>
      <c r="D920" s="342"/>
      <c r="E920" s="343"/>
      <c r="F920" s="344"/>
      <c r="G920" s="342"/>
      <c r="H920" s="342"/>
      <c r="I920" s="345"/>
      <c r="J920" s="342"/>
      <c r="K920" s="346"/>
      <c r="L920" s="342"/>
      <c r="M920" s="342"/>
      <c r="N920" s="342"/>
      <c r="O920" s="347"/>
      <c r="P920" s="347">
        <f t="shared" si="32"/>
        <v>0</v>
      </c>
    </row>
    <row r="921" spans="1:16" ht="29.25" customHeight="1" x14ac:dyDescent="0.2">
      <c r="A921" s="340">
        <v>910</v>
      </c>
      <c r="B921" s="341" t="str">
        <f t="shared" si="31"/>
        <v xml:space="preserve">      0472415</v>
      </c>
      <c r="C921" s="345"/>
      <c r="D921" s="342"/>
      <c r="E921" s="343"/>
      <c r="F921" s="344"/>
      <c r="G921" s="342"/>
      <c r="H921" s="342"/>
      <c r="I921" s="345"/>
      <c r="J921" s="342"/>
      <c r="K921" s="346"/>
      <c r="L921" s="342"/>
      <c r="M921" s="342"/>
      <c r="N921" s="342"/>
      <c r="O921" s="347"/>
      <c r="P921" s="347">
        <f t="shared" si="32"/>
        <v>0</v>
      </c>
    </row>
    <row r="922" spans="1:16" ht="29.25" customHeight="1" x14ac:dyDescent="0.2">
      <c r="A922" s="340">
        <v>911</v>
      </c>
      <c r="B922" s="341" t="str">
        <f t="shared" si="31"/>
        <v xml:space="preserve">      0472415</v>
      </c>
      <c r="C922" s="345"/>
      <c r="D922" s="342"/>
      <c r="E922" s="343"/>
      <c r="F922" s="344"/>
      <c r="G922" s="342"/>
      <c r="H922" s="342"/>
      <c r="I922" s="345"/>
      <c r="J922" s="342"/>
      <c r="K922" s="346"/>
      <c r="L922" s="342"/>
      <c r="M922" s="342"/>
      <c r="N922" s="342"/>
      <c r="O922" s="347"/>
      <c r="P922" s="347">
        <f t="shared" si="32"/>
        <v>0</v>
      </c>
    </row>
    <row r="923" spans="1:16" ht="29.25" customHeight="1" x14ac:dyDescent="0.2">
      <c r="A923" s="340">
        <v>912</v>
      </c>
      <c r="B923" s="341" t="str">
        <f t="shared" si="31"/>
        <v xml:space="preserve">      0472415</v>
      </c>
      <c r="C923" s="345"/>
      <c r="D923" s="342"/>
      <c r="E923" s="343"/>
      <c r="F923" s="344"/>
      <c r="G923" s="342"/>
      <c r="H923" s="342"/>
      <c r="I923" s="345"/>
      <c r="J923" s="342"/>
      <c r="K923" s="346"/>
      <c r="L923" s="342"/>
      <c r="M923" s="342"/>
      <c r="N923" s="342"/>
      <c r="O923" s="347"/>
      <c r="P923" s="347">
        <f t="shared" si="32"/>
        <v>0</v>
      </c>
    </row>
    <row r="924" spans="1:16" ht="29.25" customHeight="1" x14ac:dyDescent="0.2">
      <c r="A924" s="340">
        <v>913</v>
      </c>
      <c r="B924" s="341" t="str">
        <f t="shared" si="31"/>
        <v xml:space="preserve">      0472415</v>
      </c>
      <c r="C924" s="345"/>
      <c r="D924" s="342"/>
      <c r="E924" s="343"/>
      <c r="F924" s="344"/>
      <c r="G924" s="342"/>
      <c r="H924" s="342"/>
      <c r="I924" s="345"/>
      <c r="J924" s="342"/>
      <c r="K924" s="346"/>
      <c r="L924" s="342"/>
      <c r="M924" s="342"/>
      <c r="N924" s="342"/>
      <c r="O924" s="347"/>
      <c r="P924" s="347">
        <f t="shared" si="32"/>
        <v>0</v>
      </c>
    </row>
    <row r="925" spans="1:16" ht="29.25" customHeight="1" x14ac:dyDescent="0.2">
      <c r="A925" s="340">
        <v>914</v>
      </c>
      <c r="B925" s="341" t="str">
        <f t="shared" si="31"/>
        <v xml:space="preserve">      0472415</v>
      </c>
      <c r="C925" s="345"/>
      <c r="D925" s="342"/>
      <c r="E925" s="343"/>
      <c r="F925" s="344"/>
      <c r="G925" s="342"/>
      <c r="H925" s="342"/>
      <c r="I925" s="345"/>
      <c r="J925" s="342"/>
      <c r="K925" s="346"/>
      <c r="L925" s="342"/>
      <c r="M925" s="342"/>
      <c r="N925" s="342"/>
      <c r="O925" s="347"/>
      <c r="P925" s="347">
        <f t="shared" si="32"/>
        <v>0</v>
      </c>
    </row>
    <row r="926" spans="1:16" ht="29.25" customHeight="1" x14ac:dyDescent="0.2">
      <c r="A926" s="340">
        <v>915</v>
      </c>
      <c r="B926" s="341" t="str">
        <f t="shared" si="31"/>
        <v xml:space="preserve">      0472415</v>
      </c>
      <c r="C926" s="345"/>
      <c r="D926" s="342"/>
      <c r="E926" s="343"/>
      <c r="F926" s="344"/>
      <c r="G926" s="342"/>
      <c r="H926" s="342"/>
      <c r="I926" s="345"/>
      <c r="J926" s="342"/>
      <c r="K926" s="346"/>
      <c r="L926" s="342"/>
      <c r="M926" s="342"/>
      <c r="N926" s="342"/>
      <c r="O926" s="347"/>
      <c r="P926" s="347">
        <f t="shared" si="32"/>
        <v>0</v>
      </c>
    </row>
    <row r="927" spans="1:16" ht="29.25" customHeight="1" x14ac:dyDescent="0.2">
      <c r="A927" s="340">
        <v>916</v>
      </c>
      <c r="B927" s="341" t="str">
        <f t="shared" si="31"/>
        <v xml:space="preserve">      0472415</v>
      </c>
      <c r="C927" s="345"/>
      <c r="D927" s="342"/>
      <c r="E927" s="343"/>
      <c r="F927" s="344"/>
      <c r="G927" s="342"/>
      <c r="H927" s="342"/>
      <c r="I927" s="345"/>
      <c r="J927" s="342"/>
      <c r="K927" s="346"/>
      <c r="L927" s="342"/>
      <c r="M927" s="342"/>
      <c r="N927" s="342"/>
      <c r="O927" s="347"/>
      <c r="P927" s="347">
        <f t="shared" si="32"/>
        <v>0</v>
      </c>
    </row>
    <row r="928" spans="1:16" ht="29.25" customHeight="1" x14ac:dyDescent="0.2">
      <c r="A928" s="340">
        <v>917</v>
      </c>
      <c r="B928" s="341" t="str">
        <f t="shared" si="31"/>
        <v xml:space="preserve">      0472415</v>
      </c>
      <c r="C928" s="345"/>
      <c r="D928" s="342"/>
      <c r="E928" s="343"/>
      <c r="F928" s="344"/>
      <c r="G928" s="342"/>
      <c r="H928" s="342"/>
      <c r="I928" s="345"/>
      <c r="J928" s="342"/>
      <c r="K928" s="346"/>
      <c r="L928" s="342"/>
      <c r="M928" s="342"/>
      <c r="N928" s="342"/>
      <c r="O928" s="347"/>
      <c r="P928" s="347">
        <f t="shared" si="32"/>
        <v>0</v>
      </c>
    </row>
    <row r="929" spans="1:16" ht="29.25" customHeight="1" x14ac:dyDescent="0.2">
      <c r="A929" s="340">
        <v>918</v>
      </c>
      <c r="B929" s="341" t="str">
        <f t="shared" si="31"/>
        <v xml:space="preserve">      0472415</v>
      </c>
      <c r="C929" s="345"/>
      <c r="D929" s="342"/>
      <c r="E929" s="343"/>
      <c r="F929" s="344"/>
      <c r="G929" s="342"/>
      <c r="H929" s="342"/>
      <c r="I929" s="345"/>
      <c r="J929" s="342"/>
      <c r="K929" s="346"/>
      <c r="L929" s="342"/>
      <c r="M929" s="342"/>
      <c r="N929" s="342"/>
      <c r="O929" s="347"/>
      <c r="P929" s="347">
        <f t="shared" si="32"/>
        <v>0</v>
      </c>
    </row>
    <row r="930" spans="1:16" ht="29.25" customHeight="1" x14ac:dyDescent="0.2">
      <c r="A930" s="340">
        <v>919</v>
      </c>
      <c r="B930" s="341" t="str">
        <f t="shared" si="31"/>
        <v xml:space="preserve">      0472415</v>
      </c>
      <c r="C930" s="345"/>
      <c r="D930" s="342"/>
      <c r="E930" s="343"/>
      <c r="F930" s="344"/>
      <c r="G930" s="342"/>
      <c r="H930" s="342"/>
      <c r="I930" s="345"/>
      <c r="J930" s="342"/>
      <c r="K930" s="346"/>
      <c r="L930" s="342"/>
      <c r="M930" s="342"/>
      <c r="N930" s="342"/>
      <c r="O930" s="347"/>
      <c r="P930" s="347">
        <f t="shared" si="32"/>
        <v>0</v>
      </c>
    </row>
    <row r="931" spans="1:16" ht="29.25" customHeight="1" x14ac:dyDescent="0.2">
      <c r="A931" s="340">
        <v>920</v>
      </c>
      <c r="B931" s="341" t="str">
        <f t="shared" si="31"/>
        <v xml:space="preserve">      0472415</v>
      </c>
      <c r="C931" s="345"/>
      <c r="D931" s="342"/>
      <c r="E931" s="343"/>
      <c r="F931" s="344"/>
      <c r="G931" s="342"/>
      <c r="H931" s="342"/>
      <c r="I931" s="345"/>
      <c r="J931" s="342"/>
      <c r="K931" s="346"/>
      <c r="L931" s="342"/>
      <c r="M931" s="342"/>
      <c r="N931" s="342"/>
      <c r="O931" s="347"/>
      <c r="P931" s="347">
        <f t="shared" si="32"/>
        <v>0</v>
      </c>
    </row>
    <row r="932" spans="1:16" ht="29.25" customHeight="1" x14ac:dyDescent="0.2">
      <c r="A932" s="340">
        <v>921</v>
      </c>
      <c r="B932" s="341" t="str">
        <f t="shared" si="31"/>
        <v xml:space="preserve">      0472415</v>
      </c>
      <c r="C932" s="345"/>
      <c r="D932" s="342"/>
      <c r="E932" s="343"/>
      <c r="F932" s="344"/>
      <c r="G932" s="342"/>
      <c r="H932" s="342"/>
      <c r="I932" s="345"/>
      <c r="J932" s="342"/>
      <c r="K932" s="346"/>
      <c r="L932" s="342"/>
      <c r="M932" s="342"/>
      <c r="N932" s="342"/>
      <c r="O932" s="347"/>
      <c r="P932" s="347">
        <f t="shared" si="32"/>
        <v>0</v>
      </c>
    </row>
    <row r="933" spans="1:16" ht="29.25" customHeight="1" x14ac:dyDescent="0.2">
      <c r="A933" s="340">
        <v>922</v>
      </c>
      <c r="B933" s="341" t="str">
        <f t="shared" si="31"/>
        <v xml:space="preserve">      0472415</v>
      </c>
      <c r="C933" s="345"/>
      <c r="D933" s="342"/>
      <c r="E933" s="343"/>
      <c r="F933" s="344"/>
      <c r="G933" s="342"/>
      <c r="H933" s="342"/>
      <c r="I933" s="345"/>
      <c r="J933" s="342"/>
      <c r="K933" s="346"/>
      <c r="L933" s="342"/>
      <c r="M933" s="342"/>
      <c r="N933" s="342"/>
      <c r="O933" s="347"/>
      <c r="P933" s="347">
        <f t="shared" si="32"/>
        <v>0</v>
      </c>
    </row>
    <row r="934" spans="1:16" ht="29.25" customHeight="1" x14ac:dyDescent="0.2">
      <c r="A934" s="340">
        <v>923</v>
      </c>
      <c r="B934" s="341" t="str">
        <f t="shared" si="31"/>
        <v xml:space="preserve">      0472415</v>
      </c>
      <c r="C934" s="345"/>
      <c r="D934" s="342"/>
      <c r="E934" s="343"/>
      <c r="F934" s="344"/>
      <c r="G934" s="342"/>
      <c r="H934" s="342"/>
      <c r="I934" s="345"/>
      <c r="J934" s="342"/>
      <c r="K934" s="346"/>
      <c r="L934" s="342"/>
      <c r="M934" s="342"/>
      <c r="N934" s="342"/>
      <c r="O934" s="347"/>
      <c r="P934" s="347">
        <f t="shared" si="32"/>
        <v>0</v>
      </c>
    </row>
    <row r="935" spans="1:16" ht="29.25" customHeight="1" x14ac:dyDescent="0.2">
      <c r="A935" s="340">
        <v>924</v>
      </c>
      <c r="B935" s="341" t="str">
        <f t="shared" si="31"/>
        <v xml:space="preserve">      0472415</v>
      </c>
      <c r="C935" s="345"/>
      <c r="D935" s="342"/>
      <c r="E935" s="343"/>
      <c r="F935" s="344"/>
      <c r="G935" s="342"/>
      <c r="H935" s="342"/>
      <c r="I935" s="345"/>
      <c r="J935" s="342"/>
      <c r="K935" s="346"/>
      <c r="L935" s="342"/>
      <c r="M935" s="342"/>
      <c r="N935" s="342"/>
      <c r="O935" s="347"/>
      <c r="P935" s="347">
        <f t="shared" si="32"/>
        <v>0</v>
      </c>
    </row>
    <row r="936" spans="1:16" ht="39.75" customHeight="1" x14ac:dyDescent="0.2">
      <c r="A936" s="340">
        <v>925</v>
      </c>
      <c r="B936" s="341" t="str">
        <f t="shared" si="31"/>
        <v xml:space="preserve">      0472415</v>
      </c>
      <c r="C936" s="345"/>
      <c r="D936" s="342"/>
      <c r="E936" s="343"/>
      <c r="F936" s="344"/>
      <c r="G936" s="342"/>
      <c r="H936" s="342"/>
      <c r="I936" s="345"/>
      <c r="J936" s="342"/>
      <c r="K936" s="346"/>
      <c r="L936" s="342"/>
      <c r="M936" s="342"/>
      <c r="N936" s="342"/>
      <c r="O936" s="347"/>
      <c r="P936" s="347">
        <f t="shared" si="32"/>
        <v>0</v>
      </c>
    </row>
    <row r="937" spans="1:16" ht="29.25" customHeight="1" x14ac:dyDescent="0.2">
      <c r="A937" s="340">
        <v>926</v>
      </c>
      <c r="B937" s="341" t="str">
        <f t="shared" si="31"/>
        <v xml:space="preserve">      0472415</v>
      </c>
      <c r="C937" s="345"/>
      <c r="D937" s="342"/>
      <c r="E937" s="343"/>
      <c r="F937" s="344"/>
      <c r="G937" s="342"/>
      <c r="H937" s="342"/>
      <c r="I937" s="345"/>
      <c r="J937" s="342"/>
      <c r="K937" s="346"/>
      <c r="L937" s="342"/>
      <c r="M937" s="342"/>
      <c r="N937" s="342"/>
      <c r="O937" s="347"/>
      <c r="P937" s="347">
        <f t="shared" si="32"/>
        <v>0</v>
      </c>
    </row>
    <row r="938" spans="1:16" ht="29.25" customHeight="1" x14ac:dyDescent="0.2">
      <c r="A938" s="340">
        <v>927</v>
      </c>
      <c r="B938" s="341" t="str">
        <f t="shared" si="31"/>
        <v xml:space="preserve">      0472415</v>
      </c>
      <c r="C938" s="345"/>
      <c r="D938" s="342"/>
      <c r="E938" s="343"/>
      <c r="F938" s="344"/>
      <c r="G938" s="342"/>
      <c r="H938" s="342"/>
      <c r="I938" s="345"/>
      <c r="J938" s="342"/>
      <c r="K938" s="346"/>
      <c r="L938" s="342"/>
      <c r="M938" s="342"/>
      <c r="N938" s="342"/>
      <c r="O938" s="347"/>
      <c r="P938" s="347">
        <f t="shared" si="32"/>
        <v>0</v>
      </c>
    </row>
    <row r="939" spans="1:16" ht="29.25" customHeight="1" x14ac:dyDescent="0.2">
      <c r="A939" s="340">
        <v>928</v>
      </c>
      <c r="B939" s="341" t="str">
        <f t="shared" si="31"/>
        <v xml:space="preserve">      0472415</v>
      </c>
      <c r="C939" s="345"/>
      <c r="D939" s="342"/>
      <c r="E939" s="343"/>
      <c r="F939" s="344"/>
      <c r="G939" s="342"/>
      <c r="H939" s="342"/>
      <c r="I939" s="345"/>
      <c r="J939" s="342"/>
      <c r="K939" s="346"/>
      <c r="L939" s="342"/>
      <c r="M939" s="342"/>
      <c r="N939" s="342"/>
      <c r="O939" s="347"/>
      <c r="P939" s="347">
        <f t="shared" si="32"/>
        <v>0</v>
      </c>
    </row>
    <row r="940" spans="1:16" ht="29.25" customHeight="1" x14ac:dyDescent="0.2">
      <c r="A940" s="340">
        <v>929</v>
      </c>
      <c r="B940" s="341" t="str">
        <f t="shared" si="31"/>
        <v xml:space="preserve">      0472415</v>
      </c>
      <c r="C940" s="345"/>
      <c r="D940" s="342"/>
      <c r="E940" s="343"/>
      <c r="F940" s="344"/>
      <c r="G940" s="342"/>
      <c r="H940" s="342"/>
      <c r="I940" s="345"/>
      <c r="J940" s="342"/>
      <c r="K940" s="346"/>
      <c r="L940" s="342"/>
      <c r="M940" s="342"/>
      <c r="N940" s="342"/>
      <c r="O940" s="347"/>
      <c r="P940" s="347">
        <f t="shared" si="32"/>
        <v>0</v>
      </c>
    </row>
    <row r="941" spans="1:16" ht="29.25" customHeight="1" x14ac:dyDescent="0.2">
      <c r="A941" s="340">
        <v>930</v>
      </c>
      <c r="B941" s="341" t="str">
        <f t="shared" si="31"/>
        <v xml:space="preserve">      0472415</v>
      </c>
      <c r="C941" s="345"/>
      <c r="D941" s="342"/>
      <c r="E941" s="343"/>
      <c r="F941" s="344"/>
      <c r="G941" s="342"/>
      <c r="H941" s="342"/>
      <c r="I941" s="345"/>
      <c r="J941" s="342"/>
      <c r="K941" s="346"/>
      <c r="L941" s="342"/>
      <c r="M941" s="342"/>
      <c r="N941" s="342"/>
      <c r="O941" s="347"/>
      <c r="P941" s="347">
        <f t="shared" si="32"/>
        <v>0</v>
      </c>
    </row>
    <row r="942" spans="1:16" ht="29.25" customHeight="1" x14ac:dyDescent="0.2">
      <c r="A942" s="340">
        <v>931</v>
      </c>
      <c r="B942" s="341" t="str">
        <f t="shared" si="31"/>
        <v xml:space="preserve">      0472415</v>
      </c>
      <c r="C942" s="345"/>
      <c r="D942" s="342"/>
      <c r="E942" s="343"/>
      <c r="F942" s="344"/>
      <c r="G942" s="342"/>
      <c r="H942" s="342"/>
      <c r="I942" s="345"/>
      <c r="J942" s="342"/>
      <c r="K942" s="346"/>
      <c r="L942" s="342"/>
      <c r="M942" s="342"/>
      <c r="N942" s="342"/>
      <c r="O942" s="347"/>
      <c r="P942" s="347">
        <f t="shared" si="32"/>
        <v>0</v>
      </c>
    </row>
    <row r="943" spans="1:16" ht="29.25" customHeight="1" x14ac:dyDescent="0.2">
      <c r="A943" s="340">
        <v>932</v>
      </c>
      <c r="B943" s="341" t="str">
        <f t="shared" si="31"/>
        <v xml:space="preserve">      0472415</v>
      </c>
      <c r="C943" s="345"/>
      <c r="D943" s="342"/>
      <c r="E943" s="343"/>
      <c r="F943" s="344"/>
      <c r="G943" s="342"/>
      <c r="H943" s="342"/>
      <c r="I943" s="345"/>
      <c r="J943" s="342"/>
      <c r="K943" s="346"/>
      <c r="L943" s="342"/>
      <c r="M943" s="342"/>
      <c r="N943" s="342"/>
      <c r="O943" s="347"/>
      <c r="P943" s="347">
        <f t="shared" si="32"/>
        <v>0</v>
      </c>
    </row>
    <row r="944" spans="1:16" ht="29.25" customHeight="1" x14ac:dyDescent="0.2">
      <c r="A944" s="340">
        <v>933</v>
      </c>
      <c r="B944" s="341" t="str">
        <f t="shared" si="31"/>
        <v xml:space="preserve">      0472415</v>
      </c>
      <c r="C944" s="345"/>
      <c r="D944" s="342"/>
      <c r="E944" s="343"/>
      <c r="F944" s="344"/>
      <c r="G944" s="342"/>
      <c r="H944" s="342"/>
      <c r="I944" s="345"/>
      <c r="J944" s="342"/>
      <c r="K944" s="346"/>
      <c r="L944" s="342"/>
      <c r="M944" s="342"/>
      <c r="N944" s="342"/>
      <c r="O944" s="347"/>
      <c r="P944" s="347">
        <f t="shared" si="32"/>
        <v>0</v>
      </c>
    </row>
    <row r="945" spans="1:16" ht="29.25" customHeight="1" x14ac:dyDescent="0.2">
      <c r="A945" s="340">
        <v>934</v>
      </c>
      <c r="B945" s="341" t="str">
        <f t="shared" si="31"/>
        <v xml:space="preserve">      0472415</v>
      </c>
      <c r="C945" s="345"/>
      <c r="D945" s="342"/>
      <c r="E945" s="343"/>
      <c r="F945" s="344"/>
      <c r="G945" s="342"/>
      <c r="H945" s="342"/>
      <c r="I945" s="345"/>
      <c r="J945" s="342"/>
      <c r="K945" s="346"/>
      <c r="L945" s="342"/>
      <c r="M945" s="342"/>
      <c r="N945" s="342"/>
      <c r="O945" s="347"/>
      <c r="P945" s="347">
        <f t="shared" si="32"/>
        <v>0</v>
      </c>
    </row>
    <row r="946" spans="1:16" ht="29.25" customHeight="1" x14ac:dyDescent="0.2">
      <c r="A946" s="340">
        <v>935</v>
      </c>
      <c r="B946" s="341" t="str">
        <f t="shared" si="31"/>
        <v xml:space="preserve">      0472415</v>
      </c>
      <c r="C946" s="345"/>
      <c r="D946" s="342"/>
      <c r="E946" s="343"/>
      <c r="F946" s="344"/>
      <c r="G946" s="342"/>
      <c r="H946" s="342"/>
      <c r="I946" s="345"/>
      <c r="J946" s="342"/>
      <c r="K946" s="346"/>
      <c r="L946" s="342"/>
      <c r="M946" s="342"/>
      <c r="N946" s="342"/>
      <c r="O946" s="347"/>
      <c r="P946" s="347">
        <f t="shared" si="32"/>
        <v>0</v>
      </c>
    </row>
    <row r="947" spans="1:16" ht="29.25" customHeight="1" x14ac:dyDescent="0.2">
      <c r="A947" s="340">
        <v>936</v>
      </c>
      <c r="B947" s="341" t="str">
        <f t="shared" si="31"/>
        <v xml:space="preserve">      0472415</v>
      </c>
      <c r="C947" s="345"/>
      <c r="D947" s="342"/>
      <c r="E947" s="343"/>
      <c r="F947" s="344"/>
      <c r="G947" s="342"/>
      <c r="H947" s="342"/>
      <c r="I947" s="345"/>
      <c r="J947" s="342"/>
      <c r="K947" s="346"/>
      <c r="L947" s="342"/>
      <c r="M947" s="342"/>
      <c r="N947" s="342"/>
      <c r="O947" s="347"/>
      <c r="P947" s="347">
        <f t="shared" si="32"/>
        <v>0</v>
      </c>
    </row>
    <row r="948" spans="1:16" ht="29.25" customHeight="1" x14ac:dyDescent="0.2">
      <c r="A948" s="340">
        <v>937</v>
      </c>
      <c r="B948" s="341" t="str">
        <f t="shared" si="31"/>
        <v xml:space="preserve">      0472415</v>
      </c>
      <c r="C948" s="345"/>
      <c r="D948" s="342"/>
      <c r="E948" s="343"/>
      <c r="F948" s="344"/>
      <c r="G948" s="342"/>
      <c r="H948" s="342"/>
      <c r="I948" s="345"/>
      <c r="J948" s="342"/>
      <c r="K948" s="346"/>
      <c r="L948" s="342"/>
      <c r="M948" s="342"/>
      <c r="N948" s="342"/>
      <c r="O948" s="347"/>
      <c r="P948" s="347">
        <f t="shared" si="32"/>
        <v>0</v>
      </c>
    </row>
    <row r="949" spans="1:16" ht="29.25" customHeight="1" x14ac:dyDescent="0.2">
      <c r="A949" s="340">
        <v>938</v>
      </c>
      <c r="B949" s="341" t="str">
        <f t="shared" si="31"/>
        <v xml:space="preserve">      0472415</v>
      </c>
      <c r="C949" s="345"/>
      <c r="D949" s="342"/>
      <c r="E949" s="343"/>
      <c r="F949" s="344"/>
      <c r="G949" s="342"/>
      <c r="H949" s="342"/>
      <c r="I949" s="345"/>
      <c r="J949" s="342"/>
      <c r="K949" s="346"/>
      <c r="L949" s="342"/>
      <c r="M949" s="342"/>
      <c r="N949" s="342"/>
      <c r="O949" s="347"/>
      <c r="P949" s="347">
        <f t="shared" si="32"/>
        <v>0</v>
      </c>
    </row>
    <row r="950" spans="1:16" ht="29.25" customHeight="1" x14ac:dyDescent="0.2">
      <c r="A950" s="340">
        <v>939</v>
      </c>
      <c r="B950" s="341" t="str">
        <f t="shared" si="31"/>
        <v xml:space="preserve">      0472415</v>
      </c>
      <c r="C950" s="345"/>
      <c r="D950" s="342"/>
      <c r="E950" s="343"/>
      <c r="F950" s="344"/>
      <c r="G950" s="342"/>
      <c r="H950" s="342"/>
      <c r="I950" s="345"/>
      <c r="J950" s="342"/>
      <c r="K950" s="346"/>
      <c r="L950" s="342"/>
      <c r="M950" s="342"/>
      <c r="N950" s="342"/>
      <c r="O950" s="347"/>
      <c r="P950" s="347">
        <f t="shared" si="32"/>
        <v>0</v>
      </c>
    </row>
    <row r="951" spans="1:16" ht="29.25" customHeight="1" x14ac:dyDescent="0.2">
      <c r="A951" s="340">
        <v>940</v>
      </c>
      <c r="B951" s="341" t="str">
        <f t="shared" si="31"/>
        <v xml:space="preserve">      0472415</v>
      </c>
      <c r="C951" s="345"/>
      <c r="D951" s="342"/>
      <c r="E951" s="343"/>
      <c r="F951" s="344"/>
      <c r="G951" s="342"/>
      <c r="H951" s="342"/>
      <c r="I951" s="345"/>
      <c r="J951" s="342"/>
      <c r="K951" s="346"/>
      <c r="L951" s="342"/>
      <c r="M951" s="342"/>
      <c r="N951" s="342"/>
      <c r="O951" s="347"/>
      <c r="P951" s="347">
        <f t="shared" si="32"/>
        <v>0</v>
      </c>
    </row>
    <row r="952" spans="1:16" ht="29.25" customHeight="1" x14ac:dyDescent="0.2">
      <c r="A952" s="340">
        <v>941</v>
      </c>
      <c r="B952" s="341" t="str">
        <f t="shared" si="31"/>
        <v xml:space="preserve">      0472415</v>
      </c>
      <c r="C952" s="345"/>
      <c r="D952" s="342"/>
      <c r="E952" s="343"/>
      <c r="F952" s="344"/>
      <c r="G952" s="342"/>
      <c r="H952" s="342"/>
      <c r="I952" s="345"/>
      <c r="J952" s="342"/>
      <c r="K952" s="346"/>
      <c r="L952" s="342"/>
      <c r="M952" s="342"/>
      <c r="N952" s="342"/>
      <c r="O952" s="347"/>
      <c r="P952" s="347">
        <f t="shared" si="32"/>
        <v>0</v>
      </c>
    </row>
    <row r="953" spans="1:16" ht="29.25" customHeight="1" x14ac:dyDescent="0.2">
      <c r="A953" s="340">
        <v>942</v>
      </c>
      <c r="B953" s="341" t="str">
        <f t="shared" si="31"/>
        <v xml:space="preserve">      0472415</v>
      </c>
      <c r="C953" s="345"/>
      <c r="D953" s="342"/>
      <c r="E953" s="343"/>
      <c r="F953" s="344"/>
      <c r="G953" s="342"/>
      <c r="H953" s="342"/>
      <c r="I953" s="345"/>
      <c r="J953" s="342"/>
      <c r="K953" s="346"/>
      <c r="L953" s="342"/>
      <c r="M953" s="342"/>
      <c r="N953" s="342"/>
      <c r="O953" s="347"/>
      <c r="P953" s="347">
        <f t="shared" si="32"/>
        <v>0</v>
      </c>
    </row>
    <row r="954" spans="1:16" ht="29.25" customHeight="1" x14ac:dyDescent="0.2">
      <c r="A954" s="340">
        <v>943</v>
      </c>
      <c r="B954" s="341" t="str">
        <f t="shared" si="31"/>
        <v xml:space="preserve">      0472415</v>
      </c>
      <c r="C954" s="345"/>
      <c r="D954" s="342"/>
      <c r="E954" s="343"/>
      <c r="F954" s="344"/>
      <c r="G954" s="342"/>
      <c r="H954" s="342"/>
      <c r="I954" s="345"/>
      <c r="J954" s="342"/>
      <c r="K954" s="346"/>
      <c r="L954" s="342"/>
      <c r="M954" s="342"/>
      <c r="N954" s="342"/>
      <c r="O954" s="347"/>
      <c r="P954" s="347">
        <f t="shared" si="32"/>
        <v>0</v>
      </c>
    </row>
    <row r="955" spans="1:16" ht="29.25" customHeight="1" x14ac:dyDescent="0.2">
      <c r="A955" s="340">
        <v>944</v>
      </c>
      <c r="B955" s="341" t="str">
        <f t="shared" si="31"/>
        <v xml:space="preserve">      0472415</v>
      </c>
      <c r="C955" s="345"/>
      <c r="D955" s="342"/>
      <c r="E955" s="343"/>
      <c r="F955" s="344"/>
      <c r="G955" s="342"/>
      <c r="H955" s="342"/>
      <c r="I955" s="345"/>
      <c r="J955" s="342"/>
      <c r="K955" s="346"/>
      <c r="L955" s="342"/>
      <c r="M955" s="342"/>
      <c r="N955" s="342"/>
      <c r="O955" s="347"/>
      <c r="P955" s="347">
        <f t="shared" si="32"/>
        <v>0</v>
      </c>
    </row>
    <row r="956" spans="1:16" ht="29.25" customHeight="1" x14ac:dyDescent="0.2">
      <c r="A956" s="340">
        <v>945</v>
      </c>
      <c r="B956" s="341" t="str">
        <f t="shared" si="31"/>
        <v xml:space="preserve">      0472415</v>
      </c>
      <c r="C956" s="345"/>
      <c r="D956" s="342"/>
      <c r="E956" s="343"/>
      <c r="F956" s="344"/>
      <c r="G956" s="342"/>
      <c r="H956" s="342"/>
      <c r="I956" s="345"/>
      <c r="J956" s="342"/>
      <c r="K956" s="346"/>
      <c r="L956" s="342"/>
      <c r="M956" s="342"/>
      <c r="N956" s="342"/>
      <c r="O956" s="347"/>
      <c r="P956" s="347">
        <f t="shared" si="32"/>
        <v>0</v>
      </c>
    </row>
    <row r="957" spans="1:16" ht="39.75" customHeight="1" x14ac:dyDescent="0.2">
      <c r="A957" s="340">
        <v>946</v>
      </c>
      <c r="B957" s="341" t="str">
        <f t="shared" si="31"/>
        <v xml:space="preserve">      0472415</v>
      </c>
      <c r="C957" s="345"/>
      <c r="D957" s="342"/>
      <c r="E957" s="343"/>
      <c r="F957" s="344"/>
      <c r="G957" s="342"/>
      <c r="H957" s="342"/>
      <c r="I957" s="345"/>
      <c r="J957" s="342"/>
      <c r="K957" s="346"/>
      <c r="L957" s="342"/>
      <c r="M957" s="342"/>
      <c r="N957" s="342"/>
      <c r="O957" s="347"/>
      <c r="P957" s="347">
        <f t="shared" si="32"/>
        <v>0</v>
      </c>
    </row>
    <row r="958" spans="1:16" ht="29.25" customHeight="1" x14ac:dyDescent="0.2">
      <c r="A958" s="340">
        <v>947</v>
      </c>
      <c r="B958" s="341" t="str">
        <f t="shared" si="31"/>
        <v xml:space="preserve">      0472415</v>
      </c>
      <c r="C958" s="345"/>
      <c r="D958" s="342"/>
      <c r="E958" s="343"/>
      <c r="F958" s="344"/>
      <c r="G958" s="342"/>
      <c r="H958" s="342"/>
      <c r="I958" s="345"/>
      <c r="J958" s="342"/>
      <c r="K958" s="346"/>
      <c r="L958" s="342"/>
      <c r="M958" s="342"/>
      <c r="N958" s="342"/>
      <c r="O958" s="347"/>
      <c r="P958" s="347">
        <f t="shared" si="32"/>
        <v>0</v>
      </c>
    </row>
    <row r="959" spans="1:16" ht="29.25" customHeight="1" x14ac:dyDescent="0.2">
      <c r="A959" s="340">
        <v>948</v>
      </c>
      <c r="B959" s="341" t="str">
        <f t="shared" si="31"/>
        <v xml:space="preserve">      0472415</v>
      </c>
      <c r="C959" s="345"/>
      <c r="D959" s="342"/>
      <c r="E959" s="343"/>
      <c r="F959" s="344"/>
      <c r="G959" s="342"/>
      <c r="H959" s="342"/>
      <c r="I959" s="345"/>
      <c r="J959" s="342"/>
      <c r="K959" s="346"/>
      <c r="L959" s="342"/>
      <c r="M959" s="342"/>
      <c r="N959" s="342"/>
      <c r="O959" s="347"/>
      <c r="P959" s="347">
        <f t="shared" si="32"/>
        <v>0</v>
      </c>
    </row>
    <row r="960" spans="1:16" ht="29.25" customHeight="1" x14ac:dyDescent="0.2">
      <c r="A960" s="340">
        <v>949</v>
      </c>
      <c r="B960" s="341" t="str">
        <f t="shared" si="31"/>
        <v xml:space="preserve">      0472415</v>
      </c>
      <c r="C960" s="345"/>
      <c r="D960" s="342"/>
      <c r="E960" s="343"/>
      <c r="F960" s="344"/>
      <c r="G960" s="342"/>
      <c r="H960" s="342"/>
      <c r="I960" s="345"/>
      <c r="J960" s="342"/>
      <c r="K960" s="346"/>
      <c r="L960" s="342"/>
      <c r="M960" s="342"/>
      <c r="N960" s="342"/>
      <c r="O960" s="347"/>
      <c r="P960" s="347">
        <f t="shared" si="32"/>
        <v>0</v>
      </c>
    </row>
    <row r="961" spans="1:16" ht="29.25" customHeight="1" x14ac:dyDescent="0.2">
      <c r="A961" s="340">
        <v>950</v>
      </c>
      <c r="B961" s="341" t="str">
        <f t="shared" si="31"/>
        <v xml:space="preserve">      0472415</v>
      </c>
      <c r="C961" s="345"/>
      <c r="D961" s="342"/>
      <c r="E961" s="343"/>
      <c r="F961" s="344"/>
      <c r="G961" s="342"/>
      <c r="H961" s="342"/>
      <c r="I961" s="345"/>
      <c r="J961" s="342"/>
      <c r="K961" s="346"/>
      <c r="L961" s="342"/>
      <c r="M961" s="342"/>
      <c r="N961" s="342"/>
      <c r="O961" s="347"/>
      <c r="P961" s="347">
        <f t="shared" si="32"/>
        <v>0</v>
      </c>
    </row>
    <row r="962" spans="1:16" ht="29.25" customHeight="1" x14ac:dyDescent="0.2">
      <c r="A962" s="340">
        <v>951</v>
      </c>
      <c r="B962" s="341" t="str">
        <f t="shared" si="31"/>
        <v xml:space="preserve">      0472415</v>
      </c>
      <c r="C962" s="345"/>
      <c r="D962" s="342"/>
      <c r="E962" s="343"/>
      <c r="F962" s="344"/>
      <c r="G962" s="342"/>
      <c r="H962" s="342"/>
      <c r="I962" s="345"/>
      <c r="J962" s="342"/>
      <c r="K962" s="346"/>
      <c r="L962" s="342"/>
      <c r="M962" s="342"/>
      <c r="N962" s="342"/>
      <c r="O962" s="347"/>
      <c r="P962" s="347">
        <f t="shared" si="32"/>
        <v>0</v>
      </c>
    </row>
    <row r="963" spans="1:16" ht="29.25" customHeight="1" x14ac:dyDescent="0.2">
      <c r="A963" s="340">
        <v>952</v>
      </c>
      <c r="B963" s="341" t="str">
        <f t="shared" si="31"/>
        <v xml:space="preserve">      0472415</v>
      </c>
      <c r="C963" s="345"/>
      <c r="D963" s="342"/>
      <c r="E963" s="343"/>
      <c r="F963" s="344"/>
      <c r="G963" s="342"/>
      <c r="H963" s="342"/>
      <c r="I963" s="345"/>
      <c r="J963" s="342"/>
      <c r="K963" s="346"/>
      <c r="L963" s="342"/>
      <c r="M963" s="342"/>
      <c r="N963" s="342"/>
      <c r="O963" s="347"/>
      <c r="P963" s="347">
        <f t="shared" si="32"/>
        <v>0</v>
      </c>
    </row>
    <row r="964" spans="1:16" ht="29.25" customHeight="1" x14ac:dyDescent="0.2">
      <c r="A964" s="340">
        <v>953</v>
      </c>
      <c r="B964" s="341" t="str">
        <f t="shared" si="31"/>
        <v xml:space="preserve">      0472415</v>
      </c>
      <c r="C964" s="345"/>
      <c r="D964" s="342"/>
      <c r="E964" s="343"/>
      <c r="F964" s="344"/>
      <c r="G964" s="342"/>
      <c r="H964" s="342"/>
      <c r="I964" s="345"/>
      <c r="J964" s="342"/>
      <c r="K964" s="346"/>
      <c r="L964" s="342"/>
      <c r="M964" s="342"/>
      <c r="N964" s="342"/>
      <c r="O964" s="347"/>
      <c r="P964" s="347">
        <f t="shared" si="32"/>
        <v>0</v>
      </c>
    </row>
    <row r="965" spans="1:16" ht="29.25" customHeight="1" x14ac:dyDescent="0.2">
      <c r="A965" s="340">
        <v>954</v>
      </c>
      <c r="B965" s="341" t="str">
        <f t="shared" si="31"/>
        <v xml:space="preserve">      0472415</v>
      </c>
      <c r="C965" s="345"/>
      <c r="D965" s="342"/>
      <c r="E965" s="343"/>
      <c r="F965" s="344"/>
      <c r="G965" s="342"/>
      <c r="H965" s="342"/>
      <c r="I965" s="345"/>
      <c r="J965" s="342"/>
      <c r="K965" s="346"/>
      <c r="L965" s="342"/>
      <c r="M965" s="342"/>
      <c r="N965" s="342"/>
      <c r="O965" s="347"/>
      <c r="P965" s="347">
        <f t="shared" si="32"/>
        <v>0</v>
      </c>
    </row>
    <row r="966" spans="1:16" ht="29.25" customHeight="1" x14ac:dyDescent="0.2">
      <c r="A966" s="340">
        <v>955</v>
      </c>
      <c r="B966" s="341" t="str">
        <f t="shared" si="31"/>
        <v xml:space="preserve">      0472415</v>
      </c>
      <c r="C966" s="345"/>
      <c r="D966" s="342"/>
      <c r="E966" s="343"/>
      <c r="F966" s="344"/>
      <c r="G966" s="342"/>
      <c r="H966" s="342"/>
      <c r="I966" s="345"/>
      <c r="J966" s="342"/>
      <c r="K966" s="346"/>
      <c r="L966" s="342"/>
      <c r="M966" s="342"/>
      <c r="N966" s="342"/>
      <c r="O966" s="347"/>
      <c r="P966" s="347">
        <f t="shared" si="32"/>
        <v>0</v>
      </c>
    </row>
    <row r="967" spans="1:16" ht="29.25" customHeight="1" x14ac:dyDescent="0.2">
      <c r="A967" s="340">
        <v>956</v>
      </c>
      <c r="B967" s="341" t="str">
        <f t="shared" si="31"/>
        <v xml:space="preserve">      0472415</v>
      </c>
      <c r="C967" s="345"/>
      <c r="D967" s="342"/>
      <c r="E967" s="343"/>
      <c r="F967" s="344"/>
      <c r="G967" s="342"/>
      <c r="H967" s="342"/>
      <c r="I967" s="345"/>
      <c r="J967" s="342"/>
      <c r="K967" s="346"/>
      <c r="L967" s="342"/>
      <c r="M967" s="342"/>
      <c r="N967" s="342"/>
      <c r="O967" s="347"/>
      <c r="P967" s="347">
        <f t="shared" si="32"/>
        <v>0</v>
      </c>
    </row>
    <row r="968" spans="1:16" ht="29.25" customHeight="1" x14ac:dyDescent="0.2">
      <c r="A968" s="340">
        <v>957</v>
      </c>
      <c r="B968" s="341" t="str">
        <f t="shared" si="31"/>
        <v xml:space="preserve">      0472415</v>
      </c>
      <c r="C968" s="345"/>
      <c r="D968" s="342"/>
      <c r="E968" s="343"/>
      <c r="F968" s="344"/>
      <c r="G968" s="342"/>
      <c r="H968" s="342"/>
      <c r="I968" s="345"/>
      <c r="J968" s="342"/>
      <c r="K968" s="346"/>
      <c r="L968" s="342"/>
      <c r="M968" s="342"/>
      <c r="N968" s="342"/>
      <c r="O968" s="347"/>
      <c r="P968" s="347">
        <f t="shared" si="32"/>
        <v>0</v>
      </c>
    </row>
    <row r="969" spans="1:16" ht="29.25" customHeight="1" x14ac:dyDescent="0.2">
      <c r="A969" s="340">
        <v>958</v>
      </c>
      <c r="B969" s="341" t="str">
        <f t="shared" si="31"/>
        <v xml:space="preserve">      0472415</v>
      </c>
      <c r="C969" s="345"/>
      <c r="D969" s="342"/>
      <c r="E969" s="343"/>
      <c r="F969" s="344"/>
      <c r="G969" s="342"/>
      <c r="H969" s="342"/>
      <c r="I969" s="345"/>
      <c r="J969" s="342"/>
      <c r="K969" s="346"/>
      <c r="L969" s="342"/>
      <c r="M969" s="342"/>
      <c r="N969" s="342"/>
      <c r="O969" s="347"/>
      <c r="P969" s="347">
        <f t="shared" si="32"/>
        <v>0</v>
      </c>
    </row>
    <row r="970" spans="1:16" ht="29.25" customHeight="1" x14ac:dyDescent="0.2">
      <c r="A970" s="340">
        <v>959</v>
      </c>
      <c r="B970" s="341" t="str">
        <f t="shared" si="31"/>
        <v xml:space="preserve">      0472415</v>
      </c>
      <c r="C970" s="345"/>
      <c r="D970" s="342"/>
      <c r="E970" s="343"/>
      <c r="F970" s="344"/>
      <c r="G970" s="342"/>
      <c r="H970" s="342"/>
      <c r="I970" s="345"/>
      <c r="J970" s="342"/>
      <c r="K970" s="346"/>
      <c r="L970" s="342"/>
      <c r="M970" s="342"/>
      <c r="N970" s="342"/>
      <c r="O970" s="347"/>
      <c r="P970" s="347">
        <f t="shared" si="32"/>
        <v>0</v>
      </c>
    </row>
    <row r="971" spans="1:16" ht="29.25" customHeight="1" x14ac:dyDescent="0.2">
      <c r="A971" s="340">
        <v>960</v>
      </c>
      <c r="B971" s="341" t="str">
        <f t="shared" si="31"/>
        <v xml:space="preserve">      0472415</v>
      </c>
      <c r="C971" s="345"/>
      <c r="D971" s="342"/>
      <c r="E971" s="343"/>
      <c r="F971" s="344"/>
      <c r="G971" s="342"/>
      <c r="H971" s="342"/>
      <c r="I971" s="345"/>
      <c r="J971" s="342"/>
      <c r="K971" s="346"/>
      <c r="L971" s="342"/>
      <c r="M971" s="342"/>
      <c r="N971" s="342"/>
      <c r="O971" s="347"/>
      <c r="P971" s="347">
        <f t="shared" si="32"/>
        <v>0</v>
      </c>
    </row>
    <row r="972" spans="1:16" ht="29.25" customHeight="1" x14ac:dyDescent="0.2">
      <c r="A972" s="340">
        <v>961</v>
      </c>
      <c r="B972" s="341" t="str">
        <f t="shared" si="31"/>
        <v xml:space="preserve">      0472415</v>
      </c>
      <c r="C972" s="345"/>
      <c r="D972" s="342"/>
      <c r="E972" s="343"/>
      <c r="F972" s="344"/>
      <c r="G972" s="342"/>
      <c r="H972" s="342"/>
      <c r="I972" s="345"/>
      <c r="J972" s="342"/>
      <c r="K972" s="346"/>
      <c r="L972" s="342"/>
      <c r="M972" s="342"/>
      <c r="N972" s="342"/>
      <c r="O972" s="347"/>
      <c r="P972" s="347">
        <f t="shared" si="32"/>
        <v>0</v>
      </c>
    </row>
    <row r="973" spans="1:16" ht="29.25" customHeight="1" x14ac:dyDescent="0.2">
      <c r="A973" s="340">
        <v>962</v>
      </c>
      <c r="B973" s="341" t="str">
        <f t="shared" si="31"/>
        <v xml:space="preserve">      0472415</v>
      </c>
      <c r="C973" s="345"/>
      <c r="D973" s="342"/>
      <c r="E973" s="343"/>
      <c r="F973" s="344"/>
      <c r="G973" s="342"/>
      <c r="H973" s="342"/>
      <c r="I973" s="345"/>
      <c r="J973" s="342"/>
      <c r="K973" s="346"/>
      <c r="L973" s="342"/>
      <c r="M973" s="342"/>
      <c r="N973" s="342"/>
      <c r="O973" s="347"/>
      <c r="P973" s="347">
        <f t="shared" si="32"/>
        <v>0</v>
      </c>
    </row>
    <row r="974" spans="1:16" ht="29.25" customHeight="1" x14ac:dyDescent="0.2">
      <c r="A974" s="340">
        <v>963</v>
      </c>
      <c r="B974" s="341" t="str">
        <f t="shared" ref="B974:B1037" si="33">CONCATENATE(MID(D974,4,11)," ",MID(E974,1,2)," ",MID(F974,1,5)," ",L974," ",M974," ",J974," ",$P$9)</f>
        <v xml:space="preserve">      0472415</v>
      </c>
      <c r="C974" s="345"/>
      <c r="D974" s="342"/>
      <c r="E974" s="343"/>
      <c r="F974" s="344"/>
      <c r="G974" s="342"/>
      <c r="H974" s="342"/>
      <c r="I974" s="345"/>
      <c r="J974" s="342"/>
      <c r="K974" s="346"/>
      <c r="L974" s="342"/>
      <c r="M974" s="342"/>
      <c r="N974" s="342"/>
      <c r="O974" s="347"/>
      <c r="P974" s="347">
        <f t="shared" ref="P974:P1037" si="34">N974*O974</f>
        <v>0</v>
      </c>
    </row>
    <row r="975" spans="1:16" ht="29.25" customHeight="1" x14ac:dyDescent="0.2">
      <c r="A975" s="340">
        <v>964</v>
      </c>
      <c r="B975" s="341" t="str">
        <f t="shared" si="33"/>
        <v xml:space="preserve">      0472415</v>
      </c>
      <c r="C975" s="345"/>
      <c r="D975" s="342"/>
      <c r="E975" s="343"/>
      <c r="F975" s="344"/>
      <c r="G975" s="342"/>
      <c r="H975" s="342"/>
      <c r="I975" s="345"/>
      <c r="J975" s="342"/>
      <c r="K975" s="346"/>
      <c r="L975" s="342"/>
      <c r="M975" s="342"/>
      <c r="N975" s="342"/>
      <c r="O975" s="347"/>
      <c r="P975" s="347">
        <f t="shared" si="34"/>
        <v>0</v>
      </c>
    </row>
    <row r="976" spans="1:16" ht="29.25" customHeight="1" x14ac:dyDescent="0.2">
      <c r="A976" s="340">
        <v>965</v>
      </c>
      <c r="B976" s="341" t="str">
        <f t="shared" si="33"/>
        <v xml:space="preserve">      0472415</v>
      </c>
      <c r="C976" s="345"/>
      <c r="D976" s="342"/>
      <c r="E976" s="343"/>
      <c r="F976" s="344"/>
      <c r="G976" s="342"/>
      <c r="H976" s="342"/>
      <c r="I976" s="345"/>
      <c r="J976" s="342"/>
      <c r="K976" s="346"/>
      <c r="L976" s="342"/>
      <c r="M976" s="342"/>
      <c r="N976" s="342"/>
      <c r="O976" s="347"/>
      <c r="P976" s="347">
        <f t="shared" si="34"/>
        <v>0</v>
      </c>
    </row>
    <row r="977" spans="1:16" ht="29.25" customHeight="1" x14ac:dyDescent="0.2">
      <c r="A977" s="340">
        <v>966</v>
      </c>
      <c r="B977" s="341" t="str">
        <f t="shared" si="33"/>
        <v xml:space="preserve">      0472415</v>
      </c>
      <c r="C977" s="345"/>
      <c r="D977" s="342"/>
      <c r="E977" s="343"/>
      <c r="F977" s="344"/>
      <c r="G977" s="342"/>
      <c r="H977" s="342"/>
      <c r="I977" s="345"/>
      <c r="J977" s="342"/>
      <c r="K977" s="346"/>
      <c r="L977" s="342"/>
      <c r="M977" s="342"/>
      <c r="N977" s="342"/>
      <c r="O977" s="347"/>
      <c r="P977" s="347">
        <f t="shared" si="34"/>
        <v>0</v>
      </c>
    </row>
    <row r="978" spans="1:16" ht="39.75" customHeight="1" x14ac:dyDescent="0.2">
      <c r="A978" s="340">
        <v>967</v>
      </c>
      <c r="B978" s="341" t="str">
        <f t="shared" si="33"/>
        <v xml:space="preserve">      0472415</v>
      </c>
      <c r="C978" s="345"/>
      <c r="D978" s="342"/>
      <c r="E978" s="343"/>
      <c r="F978" s="344"/>
      <c r="G978" s="342"/>
      <c r="H978" s="342"/>
      <c r="I978" s="345"/>
      <c r="J978" s="342"/>
      <c r="K978" s="346"/>
      <c r="L978" s="342"/>
      <c r="M978" s="342"/>
      <c r="N978" s="342"/>
      <c r="O978" s="347"/>
      <c r="P978" s="347">
        <f t="shared" si="34"/>
        <v>0</v>
      </c>
    </row>
    <row r="979" spans="1:16" ht="29.25" customHeight="1" x14ac:dyDescent="0.2">
      <c r="A979" s="340">
        <v>968</v>
      </c>
      <c r="B979" s="341" t="str">
        <f t="shared" si="33"/>
        <v xml:space="preserve">      0472415</v>
      </c>
      <c r="C979" s="345"/>
      <c r="D979" s="342"/>
      <c r="E979" s="343"/>
      <c r="F979" s="344"/>
      <c r="G979" s="342"/>
      <c r="H979" s="342"/>
      <c r="I979" s="345"/>
      <c r="J979" s="342"/>
      <c r="K979" s="346"/>
      <c r="L979" s="342"/>
      <c r="M979" s="342"/>
      <c r="N979" s="342"/>
      <c r="O979" s="347"/>
      <c r="P979" s="347">
        <f t="shared" si="34"/>
        <v>0</v>
      </c>
    </row>
    <row r="980" spans="1:16" ht="29.25" customHeight="1" x14ac:dyDescent="0.2">
      <c r="A980" s="340">
        <v>969</v>
      </c>
      <c r="B980" s="341" t="str">
        <f t="shared" si="33"/>
        <v xml:space="preserve">      0472415</v>
      </c>
      <c r="C980" s="345"/>
      <c r="D980" s="342"/>
      <c r="E980" s="343"/>
      <c r="F980" s="344"/>
      <c r="G980" s="342"/>
      <c r="H980" s="342"/>
      <c r="I980" s="345"/>
      <c r="J980" s="342"/>
      <c r="K980" s="346"/>
      <c r="L980" s="342"/>
      <c r="M980" s="342"/>
      <c r="N980" s="342"/>
      <c r="O980" s="347"/>
      <c r="P980" s="347">
        <f t="shared" si="34"/>
        <v>0</v>
      </c>
    </row>
    <row r="981" spans="1:16" ht="29.25" customHeight="1" x14ac:dyDescent="0.2">
      <c r="A981" s="340">
        <v>970</v>
      </c>
      <c r="B981" s="341" t="str">
        <f t="shared" si="33"/>
        <v xml:space="preserve">      0472415</v>
      </c>
      <c r="C981" s="345"/>
      <c r="D981" s="342"/>
      <c r="E981" s="343"/>
      <c r="F981" s="344"/>
      <c r="G981" s="342"/>
      <c r="H981" s="342"/>
      <c r="I981" s="345"/>
      <c r="J981" s="342"/>
      <c r="K981" s="346"/>
      <c r="L981" s="342"/>
      <c r="M981" s="342"/>
      <c r="N981" s="342"/>
      <c r="O981" s="347"/>
      <c r="P981" s="347">
        <f t="shared" si="34"/>
        <v>0</v>
      </c>
    </row>
    <row r="982" spans="1:16" ht="29.25" customHeight="1" x14ac:dyDescent="0.2">
      <c r="A982" s="340">
        <v>971</v>
      </c>
      <c r="B982" s="341" t="str">
        <f t="shared" si="33"/>
        <v xml:space="preserve">      0472415</v>
      </c>
      <c r="C982" s="345"/>
      <c r="D982" s="342"/>
      <c r="E982" s="343"/>
      <c r="F982" s="344"/>
      <c r="G982" s="342"/>
      <c r="H982" s="342"/>
      <c r="I982" s="345"/>
      <c r="J982" s="342"/>
      <c r="K982" s="346"/>
      <c r="L982" s="342"/>
      <c r="M982" s="342"/>
      <c r="N982" s="342"/>
      <c r="O982" s="347"/>
      <c r="P982" s="347">
        <f t="shared" si="34"/>
        <v>0</v>
      </c>
    </row>
    <row r="983" spans="1:16" ht="29.25" customHeight="1" x14ac:dyDescent="0.2">
      <c r="A983" s="340">
        <v>972</v>
      </c>
      <c r="B983" s="341" t="str">
        <f t="shared" si="33"/>
        <v xml:space="preserve">      0472415</v>
      </c>
      <c r="C983" s="345"/>
      <c r="D983" s="342"/>
      <c r="E983" s="343"/>
      <c r="F983" s="344"/>
      <c r="G983" s="342"/>
      <c r="H983" s="342"/>
      <c r="I983" s="345"/>
      <c r="J983" s="342"/>
      <c r="K983" s="346"/>
      <c r="L983" s="342"/>
      <c r="M983" s="342"/>
      <c r="N983" s="342"/>
      <c r="O983" s="347"/>
      <c r="P983" s="347">
        <f t="shared" si="34"/>
        <v>0</v>
      </c>
    </row>
    <row r="984" spans="1:16" ht="29.25" customHeight="1" x14ac:dyDescent="0.2">
      <c r="A984" s="340">
        <v>973</v>
      </c>
      <c r="B984" s="341" t="str">
        <f t="shared" si="33"/>
        <v xml:space="preserve">      0472415</v>
      </c>
      <c r="C984" s="345"/>
      <c r="D984" s="342"/>
      <c r="E984" s="343"/>
      <c r="F984" s="344"/>
      <c r="G984" s="342"/>
      <c r="H984" s="342"/>
      <c r="I984" s="345"/>
      <c r="J984" s="342"/>
      <c r="K984" s="346"/>
      <c r="L984" s="342"/>
      <c r="M984" s="342"/>
      <c r="N984" s="342"/>
      <c r="O984" s="347"/>
      <c r="P984" s="347">
        <f t="shared" si="34"/>
        <v>0</v>
      </c>
    </row>
    <row r="985" spans="1:16" ht="29.25" customHeight="1" x14ac:dyDescent="0.2">
      <c r="A985" s="340">
        <v>974</v>
      </c>
      <c r="B985" s="341" t="str">
        <f t="shared" si="33"/>
        <v xml:space="preserve">      0472415</v>
      </c>
      <c r="C985" s="345"/>
      <c r="D985" s="342"/>
      <c r="E985" s="343"/>
      <c r="F985" s="344"/>
      <c r="G985" s="342"/>
      <c r="H985" s="342"/>
      <c r="I985" s="345"/>
      <c r="J985" s="342"/>
      <c r="K985" s="346"/>
      <c r="L985" s="342"/>
      <c r="M985" s="342"/>
      <c r="N985" s="342"/>
      <c r="O985" s="347"/>
      <c r="P985" s="347">
        <f t="shared" si="34"/>
        <v>0</v>
      </c>
    </row>
    <row r="986" spans="1:16" ht="29.25" customHeight="1" x14ac:dyDescent="0.2">
      <c r="A986" s="340">
        <v>975</v>
      </c>
      <c r="B986" s="341" t="str">
        <f t="shared" si="33"/>
        <v xml:space="preserve">      0472415</v>
      </c>
      <c r="C986" s="345"/>
      <c r="D986" s="342"/>
      <c r="E986" s="343"/>
      <c r="F986" s="344"/>
      <c r="G986" s="342"/>
      <c r="H986" s="342"/>
      <c r="I986" s="345"/>
      <c r="J986" s="342"/>
      <c r="K986" s="346"/>
      <c r="L986" s="342"/>
      <c r="M986" s="342"/>
      <c r="N986" s="342"/>
      <c r="O986" s="347"/>
      <c r="P986" s="347">
        <f t="shared" si="34"/>
        <v>0</v>
      </c>
    </row>
    <row r="987" spans="1:16" ht="29.25" customHeight="1" x14ac:dyDescent="0.2">
      <c r="A987" s="340">
        <v>976</v>
      </c>
      <c r="B987" s="341" t="str">
        <f t="shared" si="33"/>
        <v xml:space="preserve">      0472415</v>
      </c>
      <c r="C987" s="345"/>
      <c r="D987" s="342"/>
      <c r="E987" s="343"/>
      <c r="F987" s="344"/>
      <c r="G987" s="342"/>
      <c r="H987" s="342"/>
      <c r="I987" s="345"/>
      <c r="J987" s="342"/>
      <c r="K987" s="346"/>
      <c r="L987" s="342"/>
      <c r="M987" s="342"/>
      <c r="N987" s="342"/>
      <c r="O987" s="347"/>
      <c r="P987" s="347">
        <f t="shared" si="34"/>
        <v>0</v>
      </c>
    </row>
    <row r="988" spans="1:16" ht="29.25" customHeight="1" x14ac:dyDescent="0.2">
      <c r="A988" s="340">
        <v>977</v>
      </c>
      <c r="B988" s="341" t="str">
        <f t="shared" si="33"/>
        <v xml:space="preserve">      0472415</v>
      </c>
      <c r="C988" s="345"/>
      <c r="D988" s="342"/>
      <c r="E988" s="343"/>
      <c r="F988" s="344"/>
      <c r="G988" s="342"/>
      <c r="H988" s="342"/>
      <c r="I988" s="345"/>
      <c r="J988" s="342"/>
      <c r="K988" s="346"/>
      <c r="L988" s="342"/>
      <c r="M988" s="342"/>
      <c r="N988" s="342"/>
      <c r="O988" s="347"/>
      <c r="P988" s="347">
        <f t="shared" si="34"/>
        <v>0</v>
      </c>
    </row>
    <row r="989" spans="1:16" ht="29.25" customHeight="1" x14ac:dyDescent="0.2">
      <c r="A989" s="340">
        <v>978</v>
      </c>
      <c r="B989" s="341" t="str">
        <f t="shared" si="33"/>
        <v xml:space="preserve">      0472415</v>
      </c>
      <c r="C989" s="345"/>
      <c r="D989" s="342"/>
      <c r="E989" s="343"/>
      <c r="F989" s="344"/>
      <c r="G989" s="342"/>
      <c r="H989" s="342"/>
      <c r="I989" s="345"/>
      <c r="J989" s="342"/>
      <c r="K989" s="346"/>
      <c r="L989" s="342"/>
      <c r="M989" s="342"/>
      <c r="N989" s="342"/>
      <c r="O989" s="347"/>
      <c r="P989" s="347">
        <f t="shared" si="34"/>
        <v>0</v>
      </c>
    </row>
    <row r="990" spans="1:16" ht="29.25" customHeight="1" x14ac:dyDescent="0.2">
      <c r="A990" s="340">
        <v>979</v>
      </c>
      <c r="B990" s="341" t="str">
        <f t="shared" si="33"/>
        <v xml:space="preserve">      0472415</v>
      </c>
      <c r="C990" s="345"/>
      <c r="D990" s="342"/>
      <c r="E990" s="343"/>
      <c r="F990" s="344"/>
      <c r="G990" s="342"/>
      <c r="H990" s="342"/>
      <c r="I990" s="345"/>
      <c r="J990" s="342"/>
      <c r="K990" s="346"/>
      <c r="L990" s="342"/>
      <c r="M990" s="342"/>
      <c r="N990" s="342"/>
      <c r="O990" s="347"/>
      <c r="P990" s="347">
        <f t="shared" si="34"/>
        <v>0</v>
      </c>
    </row>
    <row r="991" spans="1:16" ht="29.25" customHeight="1" x14ac:dyDescent="0.2">
      <c r="A991" s="340">
        <v>980</v>
      </c>
      <c r="B991" s="341" t="str">
        <f t="shared" si="33"/>
        <v xml:space="preserve">      0472415</v>
      </c>
      <c r="C991" s="345"/>
      <c r="D991" s="342"/>
      <c r="E991" s="343"/>
      <c r="F991" s="344"/>
      <c r="G991" s="342"/>
      <c r="H991" s="342"/>
      <c r="I991" s="345"/>
      <c r="J991" s="342"/>
      <c r="K991" s="346"/>
      <c r="L991" s="342"/>
      <c r="M991" s="342"/>
      <c r="N991" s="342"/>
      <c r="O991" s="347"/>
      <c r="P991" s="347">
        <f t="shared" si="34"/>
        <v>0</v>
      </c>
    </row>
    <row r="992" spans="1:16" ht="29.25" customHeight="1" x14ac:dyDescent="0.2">
      <c r="A992" s="340">
        <v>981</v>
      </c>
      <c r="B992" s="341" t="str">
        <f t="shared" si="33"/>
        <v xml:space="preserve">      0472415</v>
      </c>
      <c r="C992" s="345"/>
      <c r="D992" s="342"/>
      <c r="E992" s="343"/>
      <c r="F992" s="344"/>
      <c r="G992" s="342"/>
      <c r="H992" s="342"/>
      <c r="I992" s="345"/>
      <c r="J992" s="342"/>
      <c r="K992" s="346"/>
      <c r="L992" s="342"/>
      <c r="M992" s="342"/>
      <c r="N992" s="342"/>
      <c r="O992" s="347"/>
      <c r="P992" s="347">
        <f t="shared" si="34"/>
        <v>0</v>
      </c>
    </row>
    <row r="993" spans="1:16" ht="29.25" customHeight="1" x14ac:dyDescent="0.2">
      <c r="A993" s="340">
        <v>982</v>
      </c>
      <c r="B993" s="341" t="str">
        <f t="shared" si="33"/>
        <v xml:space="preserve">      0472415</v>
      </c>
      <c r="C993" s="345"/>
      <c r="D993" s="342"/>
      <c r="E993" s="343"/>
      <c r="F993" s="344"/>
      <c r="G993" s="342"/>
      <c r="H993" s="342"/>
      <c r="I993" s="345"/>
      <c r="J993" s="342"/>
      <c r="K993" s="346"/>
      <c r="L993" s="342"/>
      <c r="M993" s="342"/>
      <c r="N993" s="342"/>
      <c r="O993" s="347"/>
      <c r="P993" s="347">
        <f t="shared" si="34"/>
        <v>0</v>
      </c>
    </row>
    <row r="994" spans="1:16" ht="29.25" customHeight="1" x14ac:dyDescent="0.2">
      <c r="A994" s="340">
        <v>983</v>
      </c>
      <c r="B994" s="341" t="str">
        <f t="shared" si="33"/>
        <v xml:space="preserve">      0472415</v>
      </c>
      <c r="C994" s="345"/>
      <c r="D994" s="342"/>
      <c r="E994" s="343"/>
      <c r="F994" s="344"/>
      <c r="G994" s="342"/>
      <c r="H994" s="342"/>
      <c r="I994" s="345"/>
      <c r="J994" s="342"/>
      <c r="K994" s="346"/>
      <c r="L994" s="342"/>
      <c r="M994" s="342"/>
      <c r="N994" s="342"/>
      <c r="O994" s="347"/>
      <c r="P994" s="347">
        <f t="shared" si="34"/>
        <v>0</v>
      </c>
    </row>
    <row r="995" spans="1:16" ht="29.25" customHeight="1" x14ac:dyDescent="0.2">
      <c r="A995" s="340">
        <v>984</v>
      </c>
      <c r="B995" s="341" t="str">
        <f t="shared" si="33"/>
        <v xml:space="preserve">      0472415</v>
      </c>
      <c r="C995" s="345"/>
      <c r="D995" s="342"/>
      <c r="E995" s="343"/>
      <c r="F995" s="344"/>
      <c r="G995" s="342"/>
      <c r="H995" s="342"/>
      <c r="I995" s="345"/>
      <c r="J995" s="342"/>
      <c r="K995" s="346"/>
      <c r="L995" s="342"/>
      <c r="M995" s="342"/>
      <c r="N995" s="342"/>
      <c r="O995" s="347"/>
      <c r="P995" s="347">
        <f t="shared" si="34"/>
        <v>0</v>
      </c>
    </row>
    <row r="996" spans="1:16" ht="29.25" customHeight="1" x14ac:dyDescent="0.2">
      <c r="A996" s="340">
        <v>985</v>
      </c>
      <c r="B996" s="341" t="str">
        <f t="shared" si="33"/>
        <v xml:space="preserve">      0472415</v>
      </c>
      <c r="C996" s="345"/>
      <c r="D996" s="342"/>
      <c r="E996" s="343"/>
      <c r="F996" s="344"/>
      <c r="G996" s="342"/>
      <c r="H996" s="342"/>
      <c r="I996" s="345"/>
      <c r="J996" s="342"/>
      <c r="K996" s="346"/>
      <c r="L996" s="342"/>
      <c r="M996" s="342"/>
      <c r="N996" s="342"/>
      <c r="O996" s="347"/>
      <c r="P996" s="347">
        <f t="shared" si="34"/>
        <v>0</v>
      </c>
    </row>
    <row r="997" spans="1:16" ht="29.25" customHeight="1" x14ac:dyDescent="0.2">
      <c r="A997" s="340">
        <v>986</v>
      </c>
      <c r="B997" s="341" t="str">
        <f t="shared" si="33"/>
        <v xml:space="preserve">      0472415</v>
      </c>
      <c r="C997" s="345"/>
      <c r="D997" s="342"/>
      <c r="E997" s="343"/>
      <c r="F997" s="344"/>
      <c r="G997" s="342"/>
      <c r="H997" s="342"/>
      <c r="I997" s="345"/>
      <c r="J997" s="342"/>
      <c r="K997" s="346"/>
      <c r="L997" s="342"/>
      <c r="M997" s="342"/>
      <c r="N997" s="342"/>
      <c r="O997" s="347"/>
      <c r="P997" s="347">
        <f t="shared" si="34"/>
        <v>0</v>
      </c>
    </row>
    <row r="998" spans="1:16" ht="29.25" customHeight="1" x14ac:dyDescent="0.2">
      <c r="A998" s="340">
        <v>987</v>
      </c>
      <c r="B998" s="341" t="str">
        <f t="shared" si="33"/>
        <v xml:space="preserve">      0472415</v>
      </c>
      <c r="C998" s="345"/>
      <c r="D998" s="342"/>
      <c r="E998" s="343"/>
      <c r="F998" s="344"/>
      <c r="G998" s="342"/>
      <c r="H998" s="342"/>
      <c r="I998" s="345"/>
      <c r="J998" s="342"/>
      <c r="K998" s="346"/>
      <c r="L998" s="342"/>
      <c r="M998" s="342"/>
      <c r="N998" s="342"/>
      <c r="O998" s="347"/>
      <c r="P998" s="347">
        <f t="shared" si="34"/>
        <v>0</v>
      </c>
    </row>
    <row r="999" spans="1:16" ht="39.75" customHeight="1" x14ac:dyDescent="0.2">
      <c r="A999" s="340">
        <v>988</v>
      </c>
      <c r="B999" s="341" t="str">
        <f t="shared" si="33"/>
        <v xml:space="preserve">      0472415</v>
      </c>
      <c r="C999" s="345"/>
      <c r="D999" s="342"/>
      <c r="E999" s="343"/>
      <c r="F999" s="344"/>
      <c r="G999" s="342"/>
      <c r="H999" s="342"/>
      <c r="I999" s="345"/>
      <c r="J999" s="342"/>
      <c r="K999" s="346"/>
      <c r="L999" s="342"/>
      <c r="M999" s="342"/>
      <c r="N999" s="342"/>
      <c r="O999" s="347"/>
      <c r="P999" s="347">
        <f t="shared" si="34"/>
        <v>0</v>
      </c>
    </row>
    <row r="1000" spans="1:16" ht="29.25" customHeight="1" x14ac:dyDescent="0.2">
      <c r="A1000" s="340">
        <v>989</v>
      </c>
      <c r="B1000" s="341" t="str">
        <f t="shared" si="33"/>
        <v xml:space="preserve">      0472415</v>
      </c>
      <c r="C1000" s="345"/>
      <c r="D1000" s="342"/>
      <c r="E1000" s="343"/>
      <c r="F1000" s="344"/>
      <c r="G1000" s="342"/>
      <c r="H1000" s="342"/>
      <c r="I1000" s="345"/>
      <c r="J1000" s="342"/>
      <c r="K1000" s="346"/>
      <c r="L1000" s="342"/>
      <c r="M1000" s="342"/>
      <c r="N1000" s="342"/>
      <c r="O1000" s="347"/>
      <c r="P1000" s="347">
        <f t="shared" si="34"/>
        <v>0</v>
      </c>
    </row>
    <row r="1001" spans="1:16" ht="29.25" customHeight="1" x14ac:dyDescent="0.2">
      <c r="A1001" s="340">
        <v>990</v>
      </c>
      <c r="B1001" s="341" t="str">
        <f t="shared" si="33"/>
        <v xml:space="preserve">      0472415</v>
      </c>
      <c r="C1001" s="345"/>
      <c r="D1001" s="342"/>
      <c r="E1001" s="343"/>
      <c r="F1001" s="344"/>
      <c r="G1001" s="342"/>
      <c r="H1001" s="342"/>
      <c r="I1001" s="345"/>
      <c r="J1001" s="342"/>
      <c r="K1001" s="346"/>
      <c r="L1001" s="342"/>
      <c r="M1001" s="342"/>
      <c r="N1001" s="342"/>
      <c r="O1001" s="347"/>
      <c r="P1001" s="347">
        <f t="shared" si="34"/>
        <v>0</v>
      </c>
    </row>
    <row r="1002" spans="1:16" ht="29.25" customHeight="1" x14ac:dyDescent="0.2">
      <c r="A1002" s="340">
        <v>991</v>
      </c>
      <c r="B1002" s="341" t="str">
        <f t="shared" si="33"/>
        <v xml:space="preserve">      0472415</v>
      </c>
      <c r="C1002" s="345"/>
      <c r="D1002" s="342"/>
      <c r="E1002" s="343"/>
      <c r="F1002" s="344"/>
      <c r="G1002" s="342"/>
      <c r="H1002" s="342"/>
      <c r="I1002" s="345"/>
      <c r="J1002" s="342"/>
      <c r="K1002" s="346"/>
      <c r="L1002" s="342"/>
      <c r="M1002" s="342"/>
      <c r="N1002" s="342"/>
      <c r="O1002" s="347"/>
      <c r="P1002" s="347">
        <f t="shared" si="34"/>
        <v>0</v>
      </c>
    </row>
    <row r="1003" spans="1:16" ht="29.25" customHeight="1" x14ac:dyDescent="0.2">
      <c r="A1003" s="340">
        <v>992</v>
      </c>
      <c r="B1003" s="341" t="str">
        <f t="shared" si="33"/>
        <v xml:space="preserve">      0472415</v>
      </c>
      <c r="C1003" s="345"/>
      <c r="D1003" s="342"/>
      <c r="E1003" s="343"/>
      <c r="F1003" s="344"/>
      <c r="G1003" s="342"/>
      <c r="H1003" s="342"/>
      <c r="I1003" s="345"/>
      <c r="J1003" s="342"/>
      <c r="K1003" s="346"/>
      <c r="L1003" s="342"/>
      <c r="M1003" s="342"/>
      <c r="N1003" s="342"/>
      <c r="O1003" s="347"/>
      <c r="P1003" s="347">
        <f t="shared" si="34"/>
        <v>0</v>
      </c>
    </row>
    <row r="1004" spans="1:16" ht="29.25" customHeight="1" x14ac:dyDescent="0.2">
      <c r="A1004" s="340">
        <v>993</v>
      </c>
      <c r="B1004" s="341" t="str">
        <f t="shared" si="33"/>
        <v xml:space="preserve">      0472415</v>
      </c>
      <c r="C1004" s="345"/>
      <c r="D1004" s="342"/>
      <c r="E1004" s="343"/>
      <c r="F1004" s="344"/>
      <c r="G1004" s="342"/>
      <c r="H1004" s="342"/>
      <c r="I1004" s="345"/>
      <c r="J1004" s="342"/>
      <c r="K1004" s="346"/>
      <c r="L1004" s="342"/>
      <c r="M1004" s="342"/>
      <c r="N1004" s="342"/>
      <c r="O1004" s="347"/>
      <c r="P1004" s="347">
        <f t="shared" si="34"/>
        <v>0</v>
      </c>
    </row>
    <row r="1005" spans="1:16" ht="29.25" customHeight="1" x14ac:dyDescent="0.2">
      <c r="A1005" s="340">
        <v>994</v>
      </c>
      <c r="B1005" s="341" t="str">
        <f t="shared" si="33"/>
        <v xml:space="preserve">      0472415</v>
      </c>
      <c r="C1005" s="345"/>
      <c r="D1005" s="342"/>
      <c r="E1005" s="343"/>
      <c r="F1005" s="344"/>
      <c r="G1005" s="342"/>
      <c r="H1005" s="342"/>
      <c r="I1005" s="345"/>
      <c r="J1005" s="342"/>
      <c r="K1005" s="346"/>
      <c r="L1005" s="342"/>
      <c r="M1005" s="342"/>
      <c r="N1005" s="342"/>
      <c r="O1005" s="347"/>
      <c r="P1005" s="347">
        <f t="shared" si="34"/>
        <v>0</v>
      </c>
    </row>
    <row r="1006" spans="1:16" ht="29.25" customHeight="1" x14ac:dyDescent="0.2">
      <c r="A1006" s="340">
        <v>995</v>
      </c>
      <c r="B1006" s="341" t="str">
        <f t="shared" si="33"/>
        <v xml:space="preserve">      0472415</v>
      </c>
      <c r="C1006" s="345"/>
      <c r="D1006" s="342"/>
      <c r="E1006" s="343"/>
      <c r="F1006" s="344"/>
      <c r="G1006" s="342"/>
      <c r="H1006" s="342"/>
      <c r="I1006" s="345"/>
      <c r="J1006" s="342"/>
      <c r="K1006" s="346"/>
      <c r="L1006" s="342"/>
      <c r="M1006" s="342"/>
      <c r="N1006" s="342"/>
      <c r="O1006" s="347"/>
      <c r="P1006" s="347">
        <f t="shared" si="34"/>
        <v>0</v>
      </c>
    </row>
    <row r="1007" spans="1:16" ht="29.25" customHeight="1" x14ac:dyDescent="0.2">
      <c r="A1007" s="340">
        <v>996</v>
      </c>
      <c r="B1007" s="341" t="str">
        <f t="shared" si="33"/>
        <v xml:space="preserve">      0472415</v>
      </c>
      <c r="C1007" s="345"/>
      <c r="D1007" s="342"/>
      <c r="E1007" s="343"/>
      <c r="F1007" s="344"/>
      <c r="G1007" s="342"/>
      <c r="H1007" s="342"/>
      <c r="I1007" s="345"/>
      <c r="J1007" s="342"/>
      <c r="K1007" s="346"/>
      <c r="L1007" s="342"/>
      <c r="M1007" s="342"/>
      <c r="N1007" s="342"/>
      <c r="O1007" s="347"/>
      <c r="P1007" s="347">
        <f t="shared" si="34"/>
        <v>0</v>
      </c>
    </row>
    <row r="1008" spans="1:16" ht="29.25" customHeight="1" x14ac:dyDescent="0.2">
      <c r="A1008" s="340">
        <v>997</v>
      </c>
      <c r="B1008" s="341" t="str">
        <f t="shared" si="33"/>
        <v xml:space="preserve">      0472415</v>
      </c>
      <c r="C1008" s="345"/>
      <c r="D1008" s="342"/>
      <c r="E1008" s="343"/>
      <c r="F1008" s="344"/>
      <c r="G1008" s="342"/>
      <c r="H1008" s="342"/>
      <c r="I1008" s="345"/>
      <c r="J1008" s="342"/>
      <c r="K1008" s="346"/>
      <c r="L1008" s="342"/>
      <c r="M1008" s="342"/>
      <c r="N1008" s="342"/>
      <c r="O1008" s="347"/>
      <c r="P1008" s="347">
        <f t="shared" si="34"/>
        <v>0</v>
      </c>
    </row>
    <row r="1009" spans="1:16" ht="29.25" customHeight="1" x14ac:dyDescent="0.2">
      <c r="A1009" s="340">
        <v>998</v>
      </c>
      <c r="B1009" s="341" t="str">
        <f t="shared" si="33"/>
        <v xml:space="preserve">      0472415</v>
      </c>
      <c r="C1009" s="345"/>
      <c r="D1009" s="342"/>
      <c r="E1009" s="343"/>
      <c r="F1009" s="344"/>
      <c r="G1009" s="342"/>
      <c r="H1009" s="342"/>
      <c r="I1009" s="345"/>
      <c r="J1009" s="342"/>
      <c r="K1009" s="346"/>
      <c r="L1009" s="342"/>
      <c r="M1009" s="342"/>
      <c r="N1009" s="342"/>
      <c r="O1009" s="347"/>
      <c r="P1009" s="347">
        <f t="shared" si="34"/>
        <v>0</v>
      </c>
    </row>
    <row r="1010" spans="1:16" ht="29.25" customHeight="1" x14ac:dyDescent="0.2">
      <c r="A1010" s="340">
        <v>999</v>
      </c>
      <c r="B1010" s="341" t="str">
        <f t="shared" si="33"/>
        <v xml:space="preserve">      0472415</v>
      </c>
      <c r="C1010" s="345"/>
      <c r="D1010" s="342"/>
      <c r="E1010" s="343"/>
      <c r="F1010" s="344"/>
      <c r="G1010" s="342"/>
      <c r="H1010" s="342"/>
      <c r="I1010" s="345"/>
      <c r="J1010" s="342"/>
      <c r="K1010" s="346"/>
      <c r="L1010" s="342"/>
      <c r="M1010" s="342"/>
      <c r="N1010" s="342"/>
      <c r="O1010" s="347"/>
      <c r="P1010" s="347">
        <f t="shared" si="34"/>
        <v>0</v>
      </c>
    </row>
    <row r="1011" spans="1:16" ht="29.25" customHeight="1" x14ac:dyDescent="0.2">
      <c r="A1011" s="340">
        <v>1000</v>
      </c>
      <c r="B1011" s="341" t="str">
        <f t="shared" si="33"/>
        <v xml:space="preserve">      0472415</v>
      </c>
      <c r="C1011" s="345"/>
      <c r="D1011" s="342"/>
      <c r="E1011" s="343"/>
      <c r="F1011" s="344"/>
      <c r="G1011" s="342"/>
      <c r="H1011" s="342"/>
      <c r="I1011" s="345"/>
      <c r="J1011" s="342"/>
      <c r="K1011" s="346"/>
      <c r="L1011" s="342"/>
      <c r="M1011" s="342"/>
      <c r="N1011" s="342"/>
      <c r="O1011" s="347"/>
      <c r="P1011" s="347">
        <f t="shared" si="34"/>
        <v>0</v>
      </c>
    </row>
    <row r="1012" spans="1:16" ht="29.25" customHeight="1" x14ac:dyDescent="0.2">
      <c r="A1012" s="340">
        <v>1001</v>
      </c>
      <c r="B1012" s="341" t="str">
        <f t="shared" si="33"/>
        <v xml:space="preserve">      0472415</v>
      </c>
      <c r="C1012" s="345"/>
      <c r="D1012" s="342"/>
      <c r="E1012" s="343"/>
      <c r="F1012" s="344"/>
      <c r="G1012" s="342"/>
      <c r="H1012" s="342"/>
      <c r="I1012" s="345"/>
      <c r="J1012" s="342"/>
      <c r="K1012" s="346"/>
      <c r="L1012" s="342"/>
      <c r="M1012" s="342"/>
      <c r="N1012" s="342"/>
      <c r="O1012" s="347"/>
      <c r="P1012" s="347">
        <f t="shared" si="34"/>
        <v>0</v>
      </c>
    </row>
    <row r="1013" spans="1:16" ht="29.25" customHeight="1" x14ac:dyDescent="0.2">
      <c r="A1013" s="340">
        <v>1002</v>
      </c>
      <c r="B1013" s="341" t="str">
        <f t="shared" si="33"/>
        <v xml:space="preserve">      0472415</v>
      </c>
      <c r="C1013" s="345"/>
      <c r="D1013" s="342"/>
      <c r="E1013" s="343"/>
      <c r="F1013" s="344"/>
      <c r="G1013" s="342"/>
      <c r="H1013" s="342"/>
      <c r="I1013" s="345"/>
      <c r="J1013" s="342"/>
      <c r="K1013" s="346"/>
      <c r="L1013" s="342"/>
      <c r="M1013" s="342"/>
      <c r="N1013" s="342"/>
      <c r="O1013" s="347"/>
      <c r="P1013" s="347">
        <f t="shared" si="34"/>
        <v>0</v>
      </c>
    </row>
    <row r="1014" spans="1:16" ht="29.25" customHeight="1" x14ac:dyDescent="0.2">
      <c r="A1014" s="340">
        <v>1003</v>
      </c>
      <c r="B1014" s="341" t="str">
        <f t="shared" si="33"/>
        <v xml:space="preserve">      0472415</v>
      </c>
      <c r="C1014" s="345"/>
      <c r="D1014" s="342"/>
      <c r="E1014" s="343"/>
      <c r="F1014" s="344"/>
      <c r="G1014" s="342"/>
      <c r="H1014" s="342"/>
      <c r="I1014" s="345"/>
      <c r="J1014" s="342"/>
      <c r="K1014" s="346"/>
      <c r="L1014" s="342"/>
      <c r="M1014" s="342"/>
      <c r="N1014" s="342"/>
      <c r="O1014" s="347"/>
      <c r="P1014" s="347">
        <f t="shared" si="34"/>
        <v>0</v>
      </c>
    </row>
    <row r="1015" spans="1:16" ht="29.25" customHeight="1" x14ac:dyDescent="0.2">
      <c r="A1015" s="340">
        <v>1004</v>
      </c>
      <c r="B1015" s="341" t="str">
        <f t="shared" si="33"/>
        <v xml:space="preserve">      0472415</v>
      </c>
      <c r="C1015" s="345"/>
      <c r="D1015" s="342"/>
      <c r="E1015" s="343"/>
      <c r="F1015" s="344"/>
      <c r="G1015" s="342"/>
      <c r="H1015" s="342"/>
      <c r="I1015" s="345"/>
      <c r="J1015" s="342"/>
      <c r="K1015" s="346"/>
      <c r="L1015" s="342"/>
      <c r="M1015" s="342"/>
      <c r="N1015" s="342"/>
      <c r="O1015" s="347"/>
      <c r="P1015" s="347">
        <f t="shared" si="34"/>
        <v>0</v>
      </c>
    </row>
    <row r="1016" spans="1:16" ht="29.25" customHeight="1" x14ac:dyDescent="0.2">
      <c r="A1016" s="340">
        <v>1005</v>
      </c>
      <c r="B1016" s="341" t="str">
        <f t="shared" si="33"/>
        <v xml:space="preserve">      0472415</v>
      </c>
      <c r="C1016" s="345"/>
      <c r="D1016" s="342"/>
      <c r="E1016" s="343"/>
      <c r="F1016" s="344"/>
      <c r="G1016" s="342"/>
      <c r="H1016" s="342"/>
      <c r="I1016" s="345"/>
      <c r="J1016" s="342"/>
      <c r="K1016" s="346"/>
      <c r="L1016" s="342"/>
      <c r="M1016" s="342"/>
      <c r="N1016" s="342"/>
      <c r="O1016" s="347"/>
      <c r="P1016" s="347">
        <f t="shared" si="34"/>
        <v>0</v>
      </c>
    </row>
    <row r="1017" spans="1:16" ht="29.25" customHeight="1" x14ac:dyDescent="0.2">
      <c r="A1017" s="340">
        <v>1006</v>
      </c>
      <c r="B1017" s="341" t="str">
        <f t="shared" si="33"/>
        <v xml:space="preserve">      0472415</v>
      </c>
      <c r="C1017" s="345"/>
      <c r="D1017" s="342"/>
      <c r="E1017" s="343"/>
      <c r="F1017" s="344"/>
      <c r="G1017" s="342"/>
      <c r="H1017" s="342"/>
      <c r="I1017" s="345"/>
      <c r="J1017" s="342"/>
      <c r="K1017" s="346"/>
      <c r="L1017" s="342"/>
      <c r="M1017" s="342"/>
      <c r="N1017" s="342"/>
      <c r="O1017" s="347"/>
      <c r="P1017" s="347">
        <f t="shared" si="34"/>
        <v>0</v>
      </c>
    </row>
    <row r="1018" spans="1:16" ht="29.25" customHeight="1" x14ac:dyDescent="0.2">
      <c r="A1018" s="340">
        <v>1007</v>
      </c>
      <c r="B1018" s="341" t="str">
        <f t="shared" si="33"/>
        <v xml:space="preserve">      0472415</v>
      </c>
      <c r="C1018" s="345"/>
      <c r="D1018" s="342"/>
      <c r="E1018" s="343"/>
      <c r="F1018" s="344"/>
      <c r="G1018" s="342"/>
      <c r="H1018" s="342"/>
      <c r="I1018" s="345"/>
      <c r="J1018" s="342"/>
      <c r="K1018" s="346"/>
      <c r="L1018" s="342"/>
      <c r="M1018" s="342"/>
      <c r="N1018" s="342"/>
      <c r="O1018" s="347"/>
      <c r="P1018" s="347">
        <f t="shared" si="34"/>
        <v>0</v>
      </c>
    </row>
    <row r="1019" spans="1:16" ht="29.25" customHeight="1" x14ac:dyDescent="0.2">
      <c r="A1019" s="340">
        <v>1008</v>
      </c>
      <c r="B1019" s="341" t="str">
        <f t="shared" si="33"/>
        <v xml:space="preserve">      0472415</v>
      </c>
      <c r="C1019" s="345"/>
      <c r="D1019" s="342"/>
      <c r="E1019" s="343"/>
      <c r="F1019" s="344"/>
      <c r="G1019" s="342"/>
      <c r="H1019" s="342"/>
      <c r="I1019" s="345"/>
      <c r="J1019" s="342"/>
      <c r="K1019" s="346"/>
      <c r="L1019" s="342"/>
      <c r="M1019" s="342"/>
      <c r="N1019" s="342"/>
      <c r="O1019" s="347"/>
      <c r="P1019" s="347">
        <f t="shared" si="34"/>
        <v>0</v>
      </c>
    </row>
    <row r="1020" spans="1:16" ht="39.75" customHeight="1" x14ac:dyDescent="0.2">
      <c r="A1020" s="340">
        <v>1009</v>
      </c>
      <c r="B1020" s="341" t="str">
        <f t="shared" si="33"/>
        <v xml:space="preserve">      0472415</v>
      </c>
      <c r="C1020" s="345"/>
      <c r="D1020" s="342"/>
      <c r="E1020" s="343"/>
      <c r="F1020" s="344"/>
      <c r="G1020" s="342"/>
      <c r="H1020" s="342"/>
      <c r="I1020" s="345"/>
      <c r="J1020" s="342"/>
      <c r="K1020" s="346"/>
      <c r="L1020" s="342"/>
      <c r="M1020" s="342"/>
      <c r="N1020" s="342"/>
      <c r="O1020" s="347"/>
      <c r="P1020" s="347">
        <f t="shared" si="34"/>
        <v>0</v>
      </c>
    </row>
    <row r="1021" spans="1:16" ht="29.25" customHeight="1" x14ac:dyDescent="0.2">
      <c r="A1021" s="340">
        <v>1010</v>
      </c>
      <c r="B1021" s="341" t="str">
        <f t="shared" si="33"/>
        <v xml:space="preserve">      0472415</v>
      </c>
      <c r="C1021" s="345"/>
      <c r="D1021" s="342"/>
      <c r="E1021" s="343"/>
      <c r="F1021" s="344"/>
      <c r="G1021" s="342"/>
      <c r="H1021" s="342"/>
      <c r="I1021" s="345"/>
      <c r="J1021" s="342"/>
      <c r="K1021" s="346"/>
      <c r="L1021" s="342"/>
      <c r="M1021" s="342"/>
      <c r="N1021" s="342"/>
      <c r="O1021" s="347"/>
      <c r="P1021" s="347">
        <f t="shared" si="34"/>
        <v>0</v>
      </c>
    </row>
    <row r="1022" spans="1:16" ht="29.25" customHeight="1" x14ac:dyDescent="0.2">
      <c r="A1022" s="340">
        <v>1011</v>
      </c>
      <c r="B1022" s="341" t="str">
        <f t="shared" si="33"/>
        <v xml:space="preserve">      0472415</v>
      </c>
      <c r="C1022" s="345"/>
      <c r="D1022" s="342"/>
      <c r="E1022" s="343"/>
      <c r="F1022" s="344"/>
      <c r="G1022" s="342"/>
      <c r="H1022" s="342"/>
      <c r="I1022" s="345"/>
      <c r="J1022" s="342"/>
      <c r="K1022" s="346"/>
      <c r="L1022" s="342"/>
      <c r="M1022" s="342"/>
      <c r="N1022" s="342"/>
      <c r="O1022" s="347"/>
      <c r="P1022" s="347">
        <f t="shared" si="34"/>
        <v>0</v>
      </c>
    </row>
    <row r="1023" spans="1:16" ht="29.25" customHeight="1" x14ac:dyDescent="0.2">
      <c r="A1023" s="340">
        <v>1012</v>
      </c>
      <c r="B1023" s="341" t="str">
        <f t="shared" si="33"/>
        <v xml:space="preserve">      0472415</v>
      </c>
      <c r="C1023" s="345"/>
      <c r="D1023" s="342"/>
      <c r="E1023" s="343"/>
      <c r="F1023" s="344"/>
      <c r="G1023" s="342"/>
      <c r="H1023" s="342"/>
      <c r="I1023" s="345"/>
      <c r="J1023" s="342"/>
      <c r="K1023" s="346"/>
      <c r="L1023" s="342"/>
      <c r="M1023" s="342"/>
      <c r="N1023" s="342"/>
      <c r="O1023" s="347"/>
      <c r="P1023" s="347">
        <f t="shared" si="34"/>
        <v>0</v>
      </c>
    </row>
    <row r="1024" spans="1:16" ht="29.25" customHeight="1" x14ac:dyDescent="0.2">
      <c r="A1024" s="340">
        <v>1013</v>
      </c>
      <c r="B1024" s="341" t="str">
        <f t="shared" si="33"/>
        <v xml:space="preserve">      0472415</v>
      </c>
      <c r="C1024" s="345"/>
      <c r="D1024" s="342"/>
      <c r="E1024" s="343"/>
      <c r="F1024" s="344"/>
      <c r="G1024" s="342"/>
      <c r="H1024" s="342"/>
      <c r="I1024" s="345"/>
      <c r="J1024" s="342"/>
      <c r="K1024" s="346"/>
      <c r="L1024" s="342"/>
      <c r="M1024" s="342"/>
      <c r="N1024" s="342"/>
      <c r="O1024" s="347"/>
      <c r="P1024" s="347">
        <f t="shared" si="34"/>
        <v>0</v>
      </c>
    </row>
    <row r="1025" spans="1:16" ht="29.25" customHeight="1" x14ac:dyDescent="0.2">
      <c r="A1025" s="340">
        <v>1014</v>
      </c>
      <c r="B1025" s="341" t="str">
        <f t="shared" si="33"/>
        <v xml:space="preserve">      0472415</v>
      </c>
      <c r="C1025" s="345"/>
      <c r="D1025" s="342"/>
      <c r="E1025" s="343"/>
      <c r="F1025" s="344"/>
      <c r="G1025" s="342"/>
      <c r="H1025" s="342"/>
      <c r="I1025" s="345"/>
      <c r="J1025" s="342"/>
      <c r="K1025" s="346"/>
      <c r="L1025" s="342"/>
      <c r="M1025" s="342"/>
      <c r="N1025" s="342"/>
      <c r="O1025" s="347"/>
      <c r="P1025" s="347">
        <f t="shared" si="34"/>
        <v>0</v>
      </c>
    </row>
    <row r="1026" spans="1:16" ht="29.25" customHeight="1" x14ac:dyDescent="0.2">
      <c r="A1026" s="340">
        <v>1015</v>
      </c>
      <c r="B1026" s="341" t="str">
        <f t="shared" si="33"/>
        <v xml:space="preserve">      0472415</v>
      </c>
      <c r="C1026" s="345"/>
      <c r="D1026" s="342"/>
      <c r="E1026" s="343"/>
      <c r="F1026" s="344"/>
      <c r="G1026" s="342"/>
      <c r="H1026" s="342"/>
      <c r="I1026" s="345"/>
      <c r="J1026" s="342"/>
      <c r="K1026" s="346"/>
      <c r="L1026" s="342"/>
      <c r="M1026" s="342"/>
      <c r="N1026" s="342"/>
      <c r="O1026" s="347"/>
      <c r="P1026" s="347">
        <f t="shared" si="34"/>
        <v>0</v>
      </c>
    </row>
    <row r="1027" spans="1:16" ht="29.25" customHeight="1" x14ac:dyDescent="0.2">
      <c r="A1027" s="340">
        <v>1016</v>
      </c>
      <c r="B1027" s="341" t="str">
        <f t="shared" si="33"/>
        <v xml:space="preserve">      0472415</v>
      </c>
      <c r="C1027" s="345"/>
      <c r="D1027" s="342"/>
      <c r="E1027" s="343"/>
      <c r="F1027" s="344"/>
      <c r="G1027" s="342"/>
      <c r="H1027" s="342"/>
      <c r="I1027" s="345"/>
      <c r="J1027" s="342"/>
      <c r="K1027" s="346"/>
      <c r="L1027" s="342"/>
      <c r="M1027" s="342"/>
      <c r="N1027" s="342"/>
      <c r="O1027" s="347"/>
      <c r="P1027" s="347">
        <f t="shared" si="34"/>
        <v>0</v>
      </c>
    </row>
    <row r="1028" spans="1:16" ht="29.25" customHeight="1" x14ac:dyDescent="0.2">
      <c r="A1028" s="340">
        <v>1017</v>
      </c>
      <c r="B1028" s="341" t="str">
        <f t="shared" si="33"/>
        <v xml:space="preserve">      0472415</v>
      </c>
      <c r="C1028" s="345"/>
      <c r="D1028" s="342"/>
      <c r="E1028" s="343"/>
      <c r="F1028" s="344"/>
      <c r="G1028" s="342"/>
      <c r="H1028" s="342"/>
      <c r="I1028" s="345"/>
      <c r="J1028" s="342"/>
      <c r="K1028" s="346"/>
      <c r="L1028" s="342"/>
      <c r="M1028" s="342"/>
      <c r="N1028" s="342"/>
      <c r="O1028" s="347"/>
      <c r="P1028" s="347">
        <f t="shared" si="34"/>
        <v>0</v>
      </c>
    </row>
    <row r="1029" spans="1:16" ht="29.25" customHeight="1" x14ac:dyDescent="0.2">
      <c r="A1029" s="340">
        <v>1018</v>
      </c>
      <c r="B1029" s="341" t="str">
        <f t="shared" si="33"/>
        <v xml:space="preserve">      0472415</v>
      </c>
      <c r="C1029" s="345"/>
      <c r="D1029" s="342"/>
      <c r="E1029" s="343"/>
      <c r="F1029" s="344"/>
      <c r="G1029" s="342"/>
      <c r="H1029" s="342"/>
      <c r="I1029" s="345"/>
      <c r="J1029" s="342"/>
      <c r="K1029" s="346"/>
      <c r="L1029" s="342"/>
      <c r="M1029" s="342"/>
      <c r="N1029" s="342"/>
      <c r="O1029" s="347"/>
      <c r="P1029" s="347">
        <f t="shared" si="34"/>
        <v>0</v>
      </c>
    </row>
    <row r="1030" spans="1:16" ht="29.25" customHeight="1" x14ac:dyDescent="0.2">
      <c r="A1030" s="340">
        <v>1019</v>
      </c>
      <c r="B1030" s="341" t="str">
        <f t="shared" si="33"/>
        <v xml:space="preserve">      0472415</v>
      </c>
      <c r="C1030" s="345"/>
      <c r="D1030" s="342"/>
      <c r="E1030" s="343"/>
      <c r="F1030" s="344"/>
      <c r="G1030" s="342"/>
      <c r="H1030" s="342"/>
      <c r="I1030" s="345"/>
      <c r="J1030" s="342"/>
      <c r="K1030" s="346"/>
      <c r="L1030" s="342"/>
      <c r="M1030" s="342"/>
      <c r="N1030" s="342"/>
      <c r="O1030" s="347"/>
      <c r="P1030" s="347">
        <f t="shared" si="34"/>
        <v>0</v>
      </c>
    </row>
    <row r="1031" spans="1:16" ht="29.25" customHeight="1" x14ac:dyDescent="0.2">
      <c r="A1031" s="340">
        <v>1020</v>
      </c>
      <c r="B1031" s="341" t="str">
        <f t="shared" si="33"/>
        <v xml:space="preserve">      0472415</v>
      </c>
      <c r="C1031" s="345"/>
      <c r="D1031" s="342"/>
      <c r="E1031" s="343"/>
      <c r="F1031" s="344"/>
      <c r="G1031" s="342"/>
      <c r="H1031" s="342"/>
      <c r="I1031" s="345"/>
      <c r="J1031" s="342"/>
      <c r="K1031" s="346"/>
      <c r="L1031" s="342"/>
      <c r="M1031" s="342"/>
      <c r="N1031" s="342"/>
      <c r="O1031" s="347"/>
      <c r="P1031" s="347">
        <f t="shared" si="34"/>
        <v>0</v>
      </c>
    </row>
    <row r="1032" spans="1:16" ht="29.25" customHeight="1" x14ac:dyDescent="0.2">
      <c r="A1032" s="340">
        <v>1021</v>
      </c>
      <c r="B1032" s="341" t="str">
        <f t="shared" si="33"/>
        <v xml:space="preserve">      0472415</v>
      </c>
      <c r="C1032" s="345"/>
      <c r="D1032" s="342"/>
      <c r="E1032" s="343"/>
      <c r="F1032" s="344"/>
      <c r="G1032" s="342"/>
      <c r="H1032" s="342"/>
      <c r="I1032" s="345"/>
      <c r="J1032" s="342"/>
      <c r="K1032" s="346"/>
      <c r="L1032" s="342"/>
      <c r="M1032" s="342"/>
      <c r="N1032" s="342"/>
      <c r="O1032" s="347"/>
      <c r="P1032" s="347">
        <f t="shared" si="34"/>
        <v>0</v>
      </c>
    </row>
    <row r="1033" spans="1:16" ht="29.25" customHeight="1" x14ac:dyDescent="0.2">
      <c r="A1033" s="340">
        <v>1022</v>
      </c>
      <c r="B1033" s="341" t="str">
        <f t="shared" si="33"/>
        <v xml:space="preserve">      0472415</v>
      </c>
      <c r="C1033" s="345"/>
      <c r="D1033" s="342"/>
      <c r="E1033" s="343"/>
      <c r="F1033" s="344"/>
      <c r="G1033" s="342"/>
      <c r="H1033" s="342"/>
      <c r="I1033" s="345"/>
      <c r="J1033" s="342"/>
      <c r="K1033" s="346"/>
      <c r="L1033" s="342"/>
      <c r="M1033" s="342"/>
      <c r="N1033" s="342"/>
      <c r="O1033" s="347"/>
      <c r="P1033" s="347">
        <f t="shared" si="34"/>
        <v>0</v>
      </c>
    </row>
    <row r="1034" spans="1:16" ht="29.25" customHeight="1" x14ac:dyDescent="0.2">
      <c r="A1034" s="340">
        <v>1023</v>
      </c>
      <c r="B1034" s="341" t="str">
        <f t="shared" si="33"/>
        <v xml:space="preserve">      0472415</v>
      </c>
      <c r="C1034" s="345"/>
      <c r="D1034" s="342"/>
      <c r="E1034" s="343"/>
      <c r="F1034" s="344"/>
      <c r="G1034" s="342"/>
      <c r="H1034" s="342"/>
      <c r="I1034" s="345"/>
      <c r="J1034" s="342"/>
      <c r="K1034" s="346"/>
      <c r="L1034" s="342"/>
      <c r="M1034" s="342"/>
      <c r="N1034" s="342"/>
      <c r="O1034" s="347"/>
      <c r="P1034" s="347">
        <f t="shared" si="34"/>
        <v>0</v>
      </c>
    </row>
    <row r="1035" spans="1:16" ht="29.25" customHeight="1" x14ac:dyDescent="0.2">
      <c r="A1035" s="340">
        <v>1024</v>
      </c>
      <c r="B1035" s="341" t="str">
        <f t="shared" si="33"/>
        <v xml:space="preserve">      0472415</v>
      </c>
      <c r="C1035" s="345"/>
      <c r="D1035" s="342"/>
      <c r="E1035" s="343"/>
      <c r="F1035" s="344"/>
      <c r="G1035" s="342"/>
      <c r="H1035" s="342"/>
      <c r="I1035" s="345"/>
      <c r="J1035" s="342"/>
      <c r="K1035" s="346"/>
      <c r="L1035" s="342"/>
      <c r="M1035" s="342"/>
      <c r="N1035" s="342"/>
      <c r="O1035" s="347"/>
      <c r="P1035" s="347">
        <f t="shared" si="34"/>
        <v>0</v>
      </c>
    </row>
    <row r="1036" spans="1:16" ht="29.25" customHeight="1" x14ac:dyDescent="0.2">
      <c r="A1036" s="340">
        <v>1025</v>
      </c>
      <c r="B1036" s="341" t="str">
        <f t="shared" si="33"/>
        <v xml:space="preserve">      0472415</v>
      </c>
      <c r="C1036" s="345"/>
      <c r="D1036" s="342"/>
      <c r="E1036" s="343"/>
      <c r="F1036" s="344"/>
      <c r="G1036" s="342"/>
      <c r="H1036" s="342"/>
      <c r="I1036" s="345"/>
      <c r="J1036" s="342"/>
      <c r="K1036" s="346"/>
      <c r="L1036" s="342"/>
      <c r="M1036" s="342"/>
      <c r="N1036" s="342"/>
      <c r="O1036" s="347"/>
      <c r="P1036" s="347">
        <f t="shared" si="34"/>
        <v>0</v>
      </c>
    </row>
    <row r="1037" spans="1:16" ht="29.25" customHeight="1" x14ac:dyDescent="0.2">
      <c r="A1037" s="340">
        <v>1026</v>
      </c>
      <c r="B1037" s="341" t="str">
        <f t="shared" si="33"/>
        <v xml:space="preserve">      0472415</v>
      </c>
      <c r="C1037" s="345"/>
      <c r="D1037" s="342"/>
      <c r="E1037" s="343"/>
      <c r="F1037" s="344"/>
      <c r="G1037" s="342"/>
      <c r="H1037" s="342"/>
      <c r="I1037" s="345"/>
      <c r="J1037" s="342"/>
      <c r="K1037" s="346"/>
      <c r="L1037" s="342"/>
      <c r="M1037" s="342"/>
      <c r="N1037" s="342"/>
      <c r="O1037" s="347"/>
      <c r="P1037" s="347">
        <f t="shared" si="34"/>
        <v>0</v>
      </c>
    </row>
    <row r="1038" spans="1:16" ht="29.25" customHeight="1" x14ac:dyDescent="0.2">
      <c r="A1038" s="340">
        <v>1027</v>
      </c>
      <c r="B1038" s="341" t="str">
        <f t="shared" ref="B1038:B1101" si="35">CONCATENATE(MID(D1038,4,11)," ",MID(E1038,1,2)," ",MID(F1038,1,5)," ",L1038," ",M1038," ",J1038," ",$P$9)</f>
        <v xml:space="preserve">      0472415</v>
      </c>
      <c r="C1038" s="345"/>
      <c r="D1038" s="342"/>
      <c r="E1038" s="343"/>
      <c r="F1038" s="344"/>
      <c r="G1038" s="342"/>
      <c r="H1038" s="342"/>
      <c r="I1038" s="345"/>
      <c r="J1038" s="342"/>
      <c r="K1038" s="346"/>
      <c r="L1038" s="342"/>
      <c r="M1038" s="342"/>
      <c r="N1038" s="342"/>
      <c r="O1038" s="347"/>
      <c r="P1038" s="347">
        <f t="shared" ref="P1038:P1101" si="36">N1038*O1038</f>
        <v>0</v>
      </c>
    </row>
    <row r="1039" spans="1:16" ht="29.25" customHeight="1" x14ac:dyDescent="0.2">
      <c r="A1039" s="340">
        <v>1028</v>
      </c>
      <c r="B1039" s="341" t="str">
        <f t="shared" si="35"/>
        <v xml:space="preserve">      0472415</v>
      </c>
      <c r="C1039" s="345"/>
      <c r="D1039" s="342"/>
      <c r="E1039" s="343"/>
      <c r="F1039" s="344"/>
      <c r="G1039" s="342"/>
      <c r="H1039" s="342"/>
      <c r="I1039" s="345"/>
      <c r="J1039" s="342"/>
      <c r="K1039" s="346"/>
      <c r="L1039" s="342"/>
      <c r="M1039" s="342"/>
      <c r="N1039" s="342"/>
      <c r="O1039" s="347"/>
      <c r="P1039" s="347">
        <f t="shared" si="36"/>
        <v>0</v>
      </c>
    </row>
    <row r="1040" spans="1:16" ht="29.25" customHeight="1" x14ac:dyDescent="0.2">
      <c r="A1040" s="340">
        <v>1029</v>
      </c>
      <c r="B1040" s="341" t="str">
        <f t="shared" si="35"/>
        <v xml:space="preserve">      0472415</v>
      </c>
      <c r="C1040" s="345"/>
      <c r="D1040" s="342"/>
      <c r="E1040" s="343"/>
      <c r="F1040" s="344"/>
      <c r="G1040" s="342"/>
      <c r="H1040" s="342"/>
      <c r="I1040" s="345"/>
      <c r="J1040" s="342"/>
      <c r="K1040" s="346"/>
      <c r="L1040" s="342"/>
      <c r="M1040" s="342"/>
      <c r="N1040" s="342"/>
      <c r="O1040" s="347"/>
      <c r="P1040" s="347">
        <f t="shared" si="36"/>
        <v>0</v>
      </c>
    </row>
    <row r="1041" spans="1:16" ht="39.75" customHeight="1" x14ac:dyDescent="0.2">
      <c r="A1041" s="340">
        <v>1030</v>
      </c>
      <c r="B1041" s="341" t="str">
        <f t="shared" si="35"/>
        <v xml:space="preserve">      0472415</v>
      </c>
      <c r="C1041" s="345"/>
      <c r="D1041" s="342"/>
      <c r="E1041" s="343"/>
      <c r="F1041" s="344"/>
      <c r="G1041" s="342"/>
      <c r="H1041" s="342"/>
      <c r="I1041" s="345"/>
      <c r="J1041" s="342"/>
      <c r="K1041" s="346"/>
      <c r="L1041" s="342"/>
      <c r="M1041" s="342"/>
      <c r="N1041" s="342"/>
      <c r="O1041" s="347"/>
      <c r="P1041" s="347">
        <f t="shared" si="36"/>
        <v>0</v>
      </c>
    </row>
    <row r="1042" spans="1:16" ht="29.25" customHeight="1" x14ac:dyDescent="0.2">
      <c r="A1042" s="340">
        <v>1031</v>
      </c>
      <c r="B1042" s="341" t="str">
        <f t="shared" si="35"/>
        <v xml:space="preserve">      0472415</v>
      </c>
      <c r="C1042" s="345"/>
      <c r="D1042" s="342"/>
      <c r="E1042" s="343"/>
      <c r="F1042" s="344"/>
      <c r="G1042" s="342"/>
      <c r="H1042" s="342"/>
      <c r="I1042" s="345"/>
      <c r="J1042" s="342"/>
      <c r="K1042" s="346"/>
      <c r="L1042" s="342"/>
      <c r="M1042" s="342"/>
      <c r="N1042" s="342"/>
      <c r="O1042" s="347"/>
      <c r="P1042" s="347">
        <f t="shared" si="36"/>
        <v>0</v>
      </c>
    </row>
    <row r="1043" spans="1:16" ht="29.25" customHeight="1" x14ac:dyDescent="0.2">
      <c r="A1043" s="340">
        <v>1032</v>
      </c>
      <c r="B1043" s="341" t="str">
        <f t="shared" si="35"/>
        <v xml:space="preserve">      0472415</v>
      </c>
      <c r="C1043" s="345"/>
      <c r="D1043" s="342"/>
      <c r="E1043" s="343"/>
      <c r="F1043" s="344"/>
      <c r="G1043" s="342"/>
      <c r="H1043" s="342"/>
      <c r="I1043" s="345"/>
      <c r="J1043" s="342"/>
      <c r="K1043" s="346"/>
      <c r="L1043" s="342"/>
      <c r="M1043" s="342"/>
      <c r="N1043" s="342"/>
      <c r="O1043" s="347"/>
      <c r="P1043" s="347">
        <f t="shared" si="36"/>
        <v>0</v>
      </c>
    </row>
    <row r="1044" spans="1:16" ht="29.25" customHeight="1" x14ac:dyDescent="0.2">
      <c r="A1044" s="340">
        <v>1033</v>
      </c>
      <c r="B1044" s="341" t="str">
        <f t="shared" si="35"/>
        <v xml:space="preserve">      0472415</v>
      </c>
      <c r="C1044" s="345"/>
      <c r="D1044" s="342"/>
      <c r="E1044" s="343"/>
      <c r="F1044" s="344"/>
      <c r="G1044" s="342"/>
      <c r="H1044" s="342"/>
      <c r="I1044" s="345"/>
      <c r="J1044" s="342"/>
      <c r="K1044" s="346"/>
      <c r="L1044" s="342"/>
      <c r="M1044" s="342"/>
      <c r="N1044" s="342"/>
      <c r="O1044" s="347"/>
      <c r="P1044" s="347">
        <f t="shared" si="36"/>
        <v>0</v>
      </c>
    </row>
    <row r="1045" spans="1:16" ht="29.25" customHeight="1" x14ac:dyDescent="0.2">
      <c r="A1045" s="340">
        <v>1034</v>
      </c>
      <c r="B1045" s="341" t="str">
        <f t="shared" si="35"/>
        <v xml:space="preserve">      0472415</v>
      </c>
      <c r="C1045" s="345"/>
      <c r="D1045" s="342"/>
      <c r="E1045" s="343"/>
      <c r="F1045" s="344"/>
      <c r="G1045" s="342"/>
      <c r="H1045" s="342"/>
      <c r="I1045" s="345"/>
      <c r="J1045" s="342"/>
      <c r="K1045" s="346"/>
      <c r="L1045" s="342"/>
      <c r="M1045" s="342"/>
      <c r="N1045" s="342"/>
      <c r="O1045" s="347"/>
      <c r="P1045" s="347">
        <f t="shared" si="36"/>
        <v>0</v>
      </c>
    </row>
    <row r="1046" spans="1:16" ht="29.25" customHeight="1" x14ac:dyDescent="0.2">
      <c r="A1046" s="340">
        <v>1035</v>
      </c>
      <c r="B1046" s="341" t="str">
        <f t="shared" si="35"/>
        <v xml:space="preserve">      0472415</v>
      </c>
      <c r="C1046" s="345"/>
      <c r="D1046" s="342"/>
      <c r="E1046" s="343"/>
      <c r="F1046" s="344"/>
      <c r="G1046" s="342"/>
      <c r="H1046" s="342"/>
      <c r="I1046" s="345"/>
      <c r="J1046" s="342"/>
      <c r="K1046" s="346"/>
      <c r="L1046" s="342"/>
      <c r="M1046" s="342"/>
      <c r="N1046" s="342"/>
      <c r="O1046" s="347"/>
      <c r="P1046" s="347">
        <f t="shared" si="36"/>
        <v>0</v>
      </c>
    </row>
    <row r="1047" spans="1:16" ht="29.25" customHeight="1" x14ac:dyDescent="0.2">
      <c r="A1047" s="340">
        <v>1036</v>
      </c>
      <c r="B1047" s="341" t="str">
        <f t="shared" si="35"/>
        <v xml:space="preserve">      0472415</v>
      </c>
      <c r="C1047" s="345"/>
      <c r="D1047" s="342"/>
      <c r="E1047" s="343"/>
      <c r="F1047" s="344"/>
      <c r="G1047" s="342"/>
      <c r="H1047" s="342"/>
      <c r="I1047" s="345"/>
      <c r="J1047" s="342"/>
      <c r="K1047" s="346"/>
      <c r="L1047" s="342"/>
      <c r="M1047" s="342"/>
      <c r="N1047" s="342"/>
      <c r="O1047" s="347"/>
      <c r="P1047" s="347">
        <f t="shared" si="36"/>
        <v>0</v>
      </c>
    </row>
    <row r="1048" spans="1:16" ht="29.25" customHeight="1" x14ac:dyDescent="0.2">
      <c r="A1048" s="340">
        <v>1037</v>
      </c>
      <c r="B1048" s="341" t="str">
        <f t="shared" si="35"/>
        <v xml:space="preserve">      0472415</v>
      </c>
      <c r="C1048" s="345"/>
      <c r="D1048" s="342"/>
      <c r="E1048" s="343"/>
      <c r="F1048" s="344"/>
      <c r="G1048" s="342"/>
      <c r="H1048" s="342"/>
      <c r="I1048" s="345"/>
      <c r="J1048" s="342"/>
      <c r="K1048" s="346"/>
      <c r="L1048" s="342"/>
      <c r="M1048" s="342"/>
      <c r="N1048" s="342"/>
      <c r="O1048" s="347"/>
      <c r="P1048" s="347">
        <f t="shared" si="36"/>
        <v>0</v>
      </c>
    </row>
    <row r="1049" spans="1:16" ht="29.25" customHeight="1" x14ac:dyDescent="0.2">
      <c r="A1049" s="340">
        <v>1038</v>
      </c>
      <c r="B1049" s="341" t="str">
        <f t="shared" si="35"/>
        <v xml:space="preserve">      0472415</v>
      </c>
      <c r="C1049" s="345"/>
      <c r="D1049" s="342"/>
      <c r="E1049" s="343"/>
      <c r="F1049" s="344"/>
      <c r="G1049" s="342"/>
      <c r="H1049" s="342"/>
      <c r="I1049" s="345"/>
      <c r="J1049" s="342"/>
      <c r="K1049" s="346"/>
      <c r="L1049" s="342"/>
      <c r="M1049" s="342"/>
      <c r="N1049" s="342"/>
      <c r="O1049" s="347"/>
      <c r="P1049" s="347">
        <f t="shared" si="36"/>
        <v>0</v>
      </c>
    </row>
    <row r="1050" spans="1:16" ht="29.25" customHeight="1" x14ac:dyDescent="0.2">
      <c r="A1050" s="340">
        <v>1039</v>
      </c>
      <c r="B1050" s="341" t="str">
        <f t="shared" si="35"/>
        <v xml:space="preserve">      0472415</v>
      </c>
      <c r="C1050" s="345"/>
      <c r="D1050" s="342"/>
      <c r="E1050" s="343"/>
      <c r="F1050" s="344"/>
      <c r="G1050" s="342"/>
      <c r="H1050" s="342"/>
      <c r="I1050" s="345"/>
      <c r="J1050" s="342"/>
      <c r="K1050" s="346"/>
      <c r="L1050" s="342"/>
      <c r="M1050" s="342"/>
      <c r="N1050" s="342"/>
      <c r="O1050" s="347"/>
      <c r="P1050" s="347">
        <f t="shared" si="36"/>
        <v>0</v>
      </c>
    </row>
    <row r="1051" spans="1:16" ht="29.25" customHeight="1" x14ac:dyDescent="0.2">
      <c r="A1051" s="340">
        <v>1040</v>
      </c>
      <c r="B1051" s="341" t="str">
        <f t="shared" si="35"/>
        <v xml:space="preserve">      0472415</v>
      </c>
      <c r="C1051" s="345"/>
      <c r="D1051" s="342"/>
      <c r="E1051" s="343"/>
      <c r="F1051" s="344"/>
      <c r="G1051" s="342"/>
      <c r="H1051" s="342"/>
      <c r="I1051" s="345"/>
      <c r="J1051" s="342"/>
      <c r="K1051" s="346"/>
      <c r="L1051" s="342"/>
      <c r="M1051" s="342"/>
      <c r="N1051" s="342"/>
      <c r="O1051" s="347"/>
      <c r="P1051" s="347">
        <f t="shared" si="36"/>
        <v>0</v>
      </c>
    </row>
    <row r="1052" spans="1:16" ht="29.25" customHeight="1" x14ac:dyDescent="0.2">
      <c r="A1052" s="340">
        <v>1041</v>
      </c>
      <c r="B1052" s="341" t="str">
        <f t="shared" si="35"/>
        <v xml:space="preserve">      0472415</v>
      </c>
      <c r="C1052" s="345"/>
      <c r="D1052" s="342"/>
      <c r="E1052" s="343"/>
      <c r="F1052" s="344"/>
      <c r="G1052" s="342"/>
      <c r="H1052" s="342"/>
      <c r="I1052" s="345"/>
      <c r="J1052" s="342"/>
      <c r="K1052" s="346"/>
      <c r="L1052" s="342"/>
      <c r="M1052" s="342"/>
      <c r="N1052" s="342"/>
      <c r="O1052" s="347"/>
      <c r="P1052" s="347">
        <f t="shared" si="36"/>
        <v>0</v>
      </c>
    </row>
    <row r="1053" spans="1:16" ht="29.25" customHeight="1" x14ac:dyDescent="0.2">
      <c r="A1053" s="340">
        <v>1042</v>
      </c>
      <c r="B1053" s="341" t="str">
        <f t="shared" si="35"/>
        <v xml:space="preserve">      0472415</v>
      </c>
      <c r="C1053" s="345"/>
      <c r="D1053" s="342"/>
      <c r="E1053" s="343"/>
      <c r="F1053" s="344"/>
      <c r="G1053" s="342"/>
      <c r="H1053" s="342"/>
      <c r="I1053" s="345"/>
      <c r="J1053" s="342"/>
      <c r="K1053" s="346"/>
      <c r="L1053" s="342"/>
      <c r="M1053" s="342"/>
      <c r="N1053" s="342"/>
      <c r="O1053" s="347"/>
      <c r="P1053" s="347">
        <f t="shared" si="36"/>
        <v>0</v>
      </c>
    </row>
    <row r="1054" spans="1:16" ht="29.25" customHeight="1" x14ac:dyDescent="0.2">
      <c r="A1054" s="340">
        <v>1043</v>
      </c>
      <c r="B1054" s="341" t="str">
        <f t="shared" si="35"/>
        <v xml:space="preserve">      0472415</v>
      </c>
      <c r="C1054" s="345"/>
      <c r="D1054" s="342"/>
      <c r="E1054" s="343"/>
      <c r="F1054" s="344"/>
      <c r="G1054" s="342"/>
      <c r="H1054" s="342"/>
      <c r="I1054" s="345"/>
      <c r="J1054" s="342"/>
      <c r="K1054" s="346"/>
      <c r="L1054" s="342"/>
      <c r="M1054" s="342"/>
      <c r="N1054" s="342"/>
      <c r="O1054" s="347"/>
      <c r="P1054" s="347">
        <f t="shared" si="36"/>
        <v>0</v>
      </c>
    </row>
    <row r="1055" spans="1:16" ht="29.25" customHeight="1" x14ac:dyDescent="0.2">
      <c r="A1055" s="340">
        <v>1044</v>
      </c>
      <c r="B1055" s="341" t="str">
        <f t="shared" si="35"/>
        <v xml:space="preserve">      0472415</v>
      </c>
      <c r="C1055" s="345"/>
      <c r="D1055" s="342"/>
      <c r="E1055" s="343"/>
      <c r="F1055" s="344"/>
      <c r="G1055" s="342"/>
      <c r="H1055" s="342"/>
      <c r="I1055" s="345"/>
      <c r="J1055" s="342"/>
      <c r="K1055" s="346"/>
      <c r="L1055" s="342"/>
      <c r="M1055" s="342"/>
      <c r="N1055" s="342"/>
      <c r="O1055" s="347"/>
      <c r="P1055" s="347">
        <f t="shared" si="36"/>
        <v>0</v>
      </c>
    </row>
    <row r="1056" spans="1:16" ht="29.25" customHeight="1" x14ac:dyDescent="0.2">
      <c r="A1056" s="340">
        <v>1045</v>
      </c>
      <c r="B1056" s="341" t="str">
        <f t="shared" si="35"/>
        <v xml:space="preserve">      0472415</v>
      </c>
      <c r="C1056" s="345"/>
      <c r="D1056" s="342"/>
      <c r="E1056" s="343"/>
      <c r="F1056" s="344"/>
      <c r="G1056" s="342"/>
      <c r="H1056" s="342"/>
      <c r="I1056" s="345"/>
      <c r="J1056" s="342"/>
      <c r="K1056" s="346"/>
      <c r="L1056" s="342"/>
      <c r="M1056" s="342"/>
      <c r="N1056" s="342"/>
      <c r="O1056" s="347"/>
      <c r="P1056" s="347">
        <f t="shared" si="36"/>
        <v>0</v>
      </c>
    </row>
    <row r="1057" spans="1:16" ht="29.25" customHeight="1" x14ac:dyDescent="0.2">
      <c r="A1057" s="340">
        <v>1046</v>
      </c>
      <c r="B1057" s="341" t="str">
        <f t="shared" si="35"/>
        <v xml:space="preserve">      0472415</v>
      </c>
      <c r="C1057" s="345"/>
      <c r="D1057" s="342"/>
      <c r="E1057" s="343"/>
      <c r="F1057" s="344"/>
      <c r="G1057" s="342"/>
      <c r="H1057" s="342"/>
      <c r="I1057" s="345"/>
      <c r="J1057" s="342"/>
      <c r="K1057" s="346"/>
      <c r="L1057" s="342"/>
      <c r="M1057" s="342"/>
      <c r="N1057" s="342"/>
      <c r="O1057" s="347"/>
      <c r="P1057" s="347">
        <f t="shared" si="36"/>
        <v>0</v>
      </c>
    </row>
    <row r="1058" spans="1:16" ht="29.25" customHeight="1" x14ac:dyDescent="0.2">
      <c r="A1058" s="340">
        <v>1047</v>
      </c>
      <c r="B1058" s="341" t="str">
        <f t="shared" si="35"/>
        <v xml:space="preserve">      0472415</v>
      </c>
      <c r="C1058" s="345"/>
      <c r="D1058" s="342"/>
      <c r="E1058" s="343"/>
      <c r="F1058" s="344"/>
      <c r="G1058" s="342"/>
      <c r="H1058" s="342"/>
      <c r="I1058" s="345"/>
      <c r="J1058" s="342"/>
      <c r="K1058" s="346"/>
      <c r="L1058" s="342"/>
      <c r="M1058" s="342"/>
      <c r="N1058" s="342"/>
      <c r="O1058" s="347"/>
      <c r="P1058" s="347">
        <f t="shared" si="36"/>
        <v>0</v>
      </c>
    </row>
    <row r="1059" spans="1:16" ht="29.25" customHeight="1" x14ac:dyDescent="0.2">
      <c r="A1059" s="340">
        <v>1048</v>
      </c>
      <c r="B1059" s="341" t="str">
        <f t="shared" si="35"/>
        <v xml:space="preserve">      0472415</v>
      </c>
      <c r="C1059" s="345"/>
      <c r="D1059" s="342"/>
      <c r="E1059" s="343"/>
      <c r="F1059" s="344"/>
      <c r="G1059" s="342"/>
      <c r="H1059" s="342"/>
      <c r="I1059" s="345"/>
      <c r="J1059" s="342"/>
      <c r="K1059" s="346"/>
      <c r="L1059" s="342"/>
      <c r="M1059" s="342"/>
      <c r="N1059" s="342"/>
      <c r="O1059" s="347"/>
      <c r="P1059" s="347">
        <f t="shared" si="36"/>
        <v>0</v>
      </c>
    </row>
    <row r="1060" spans="1:16" ht="29.25" customHeight="1" x14ac:dyDescent="0.2">
      <c r="A1060" s="340">
        <v>1049</v>
      </c>
      <c r="B1060" s="341" t="str">
        <f t="shared" si="35"/>
        <v xml:space="preserve">      0472415</v>
      </c>
      <c r="C1060" s="345"/>
      <c r="D1060" s="342"/>
      <c r="E1060" s="343"/>
      <c r="F1060" s="344"/>
      <c r="G1060" s="342"/>
      <c r="H1060" s="342"/>
      <c r="I1060" s="345"/>
      <c r="J1060" s="342"/>
      <c r="K1060" s="346"/>
      <c r="L1060" s="342"/>
      <c r="M1060" s="342"/>
      <c r="N1060" s="342"/>
      <c r="O1060" s="347"/>
      <c r="P1060" s="347">
        <f t="shared" si="36"/>
        <v>0</v>
      </c>
    </row>
    <row r="1061" spans="1:16" ht="29.25" customHeight="1" x14ac:dyDescent="0.2">
      <c r="A1061" s="340">
        <v>1050</v>
      </c>
      <c r="B1061" s="341" t="str">
        <f t="shared" si="35"/>
        <v xml:space="preserve">      0472415</v>
      </c>
      <c r="C1061" s="345"/>
      <c r="D1061" s="342"/>
      <c r="E1061" s="343"/>
      <c r="F1061" s="344"/>
      <c r="G1061" s="342"/>
      <c r="H1061" s="342"/>
      <c r="I1061" s="345"/>
      <c r="J1061" s="342"/>
      <c r="K1061" s="346"/>
      <c r="L1061" s="342"/>
      <c r="M1061" s="342"/>
      <c r="N1061" s="342"/>
      <c r="O1061" s="347"/>
      <c r="P1061" s="347">
        <f t="shared" si="36"/>
        <v>0</v>
      </c>
    </row>
    <row r="1062" spans="1:16" ht="39.75" customHeight="1" x14ac:dyDescent="0.2">
      <c r="A1062" s="340">
        <v>1051</v>
      </c>
      <c r="B1062" s="341" t="str">
        <f t="shared" si="35"/>
        <v xml:space="preserve">      0472415</v>
      </c>
      <c r="C1062" s="345"/>
      <c r="D1062" s="342"/>
      <c r="E1062" s="343"/>
      <c r="F1062" s="344"/>
      <c r="G1062" s="342"/>
      <c r="H1062" s="342"/>
      <c r="I1062" s="345"/>
      <c r="J1062" s="342"/>
      <c r="K1062" s="346"/>
      <c r="L1062" s="342"/>
      <c r="M1062" s="342"/>
      <c r="N1062" s="342"/>
      <c r="O1062" s="347"/>
      <c r="P1062" s="347">
        <f t="shared" si="36"/>
        <v>0</v>
      </c>
    </row>
    <row r="1063" spans="1:16" ht="29.25" customHeight="1" x14ac:dyDescent="0.2">
      <c r="A1063" s="340">
        <v>1052</v>
      </c>
      <c r="B1063" s="341" t="str">
        <f t="shared" si="35"/>
        <v xml:space="preserve">      0472415</v>
      </c>
      <c r="C1063" s="345"/>
      <c r="D1063" s="342"/>
      <c r="E1063" s="343"/>
      <c r="F1063" s="344"/>
      <c r="G1063" s="342"/>
      <c r="H1063" s="342"/>
      <c r="I1063" s="345"/>
      <c r="J1063" s="342"/>
      <c r="K1063" s="346"/>
      <c r="L1063" s="342"/>
      <c r="M1063" s="342"/>
      <c r="N1063" s="342"/>
      <c r="O1063" s="347"/>
      <c r="P1063" s="347">
        <f t="shared" si="36"/>
        <v>0</v>
      </c>
    </row>
    <row r="1064" spans="1:16" ht="29.25" customHeight="1" x14ac:dyDescent="0.2">
      <c r="A1064" s="340">
        <v>1053</v>
      </c>
      <c r="B1064" s="341" t="str">
        <f t="shared" si="35"/>
        <v xml:space="preserve">      0472415</v>
      </c>
      <c r="C1064" s="345"/>
      <c r="D1064" s="342"/>
      <c r="E1064" s="343"/>
      <c r="F1064" s="344"/>
      <c r="G1064" s="342"/>
      <c r="H1064" s="342"/>
      <c r="I1064" s="345"/>
      <c r="J1064" s="342"/>
      <c r="K1064" s="346"/>
      <c r="L1064" s="342"/>
      <c r="M1064" s="342"/>
      <c r="N1064" s="342"/>
      <c r="O1064" s="347"/>
      <c r="P1064" s="347">
        <f t="shared" si="36"/>
        <v>0</v>
      </c>
    </row>
    <row r="1065" spans="1:16" ht="29.25" customHeight="1" x14ac:dyDescent="0.2">
      <c r="A1065" s="340">
        <v>1054</v>
      </c>
      <c r="B1065" s="341" t="str">
        <f t="shared" si="35"/>
        <v xml:space="preserve">      0472415</v>
      </c>
      <c r="C1065" s="345"/>
      <c r="D1065" s="342"/>
      <c r="E1065" s="343"/>
      <c r="F1065" s="344"/>
      <c r="G1065" s="342"/>
      <c r="H1065" s="342"/>
      <c r="I1065" s="345"/>
      <c r="J1065" s="342"/>
      <c r="K1065" s="346"/>
      <c r="L1065" s="342"/>
      <c r="M1065" s="342"/>
      <c r="N1065" s="342"/>
      <c r="O1065" s="347"/>
      <c r="P1065" s="347">
        <f t="shared" si="36"/>
        <v>0</v>
      </c>
    </row>
    <row r="1066" spans="1:16" ht="29.25" customHeight="1" x14ac:dyDescent="0.2">
      <c r="A1066" s="340">
        <v>1055</v>
      </c>
      <c r="B1066" s="341" t="str">
        <f t="shared" si="35"/>
        <v xml:space="preserve">      0472415</v>
      </c>
      <c r="C1066" s="345"/>
      <c r="D1066" s="342"/>
      <c r="E1066" s="343"/>
      <c r="F1066" s="344"/>
      <c r="G1066" s="342"/>
      <c r="H1066" s="342"/>
      <c r="I1066" s="345"/>
      <c r="J1066" s="342"/>
      <c r="K1066" s="346"/>
      <c r="L1066" s="342"/>
      <c r="M1066" s="342"/>
      <c r="N1066" s="342"/>
      <c r="O1066" s="347"/>
      <c r="P1066" s="347">
        <f t="shared" si="36"/>
        <v>0</v>
      </c>
    </row>
    <row r="1067" spans="1:16" ht="29.25" customHeight="1" x14ac:dyDescent="0.2">
      <c r="A1067" s="340">
        <v>1056</v>
      </c>
      <c r="B1067" s="341" t="str">
        <f t="shared" si="35"/>
        <v xml:space="preserve">      0472415</v>
      </c>
      <c r="C1067" s="345"/>
      <c r="D1067" s="342"/>
      <c r="E1067" s="343"/>
      <c r="F1067" s="344"/>
      <c r="G1067" s="342"/>
      <c r="H1067" s="342"/>
      <c r="I1067" s="345"/>
      <c r="J1067" s="342"/>
      <c r="K1067" s="346"/>
      <c r="L1067" s="342"/>
      <c r="M1067" s="342"/>
      <c r="N1067" s="342"/>
      <c r="O1067" s="347"/>
      <c r="P1067" s="347">
        <f t="shared" si="36"/>
        <v>0</v>
      </c>
    </row>
    <row r="1068" spans="1:16" ht="29.25" customHeight="1" x14ac:dyDescent="0.2">
      <c r="A1068" s="340">
        <v>1057</v>
      </c>
      <c r="B1068" s="341" t="str">
        <f t="shared" si="35"/>
        <v xml:space="preserve">      0472415</v>
      </c>
      <c r="C1068" s="345"/>
      <c r="D1068" s="342"/>
      <c r="E1068" s="343"/>
      <c r="F1068" s="344"/>
      <c r="G1068" s="342"/>
      <c r="H1068" s="342"/>
      <c r="I1068" s="345"/>
      <c r="J1068" s="342"/>
      <c r="K1068" s="346"/>
      <c r="L1068" s="342"/>
      <c r="M1068" s="342"/>
      <c r="N1068" s="342"/>
      <c r="O1068" s="347"/>
      <c r="P1068" s="347">
        <f t="shared" si="36"/>
        <v>0</v>
      </c>
    </row>
    <row r="1069" spans="1:16" ht="29.25" customHeight="1" x14ac:dyDescent="0.2">
      <c r="A1069" s="340">
        <v>1058</v>
      </c>
      <c r="B1069" s="341" t="str">
        <f t="shared" si="35"/>
        <v xml:space="preserve">      0472415</v>
      </c>
      <c r="C1069" s="345"/>
      <c r="D1069" s="342"/>
      <c r="E1069" s="343"/>
      <c r="F1069" s="344"/>
      <c r="G1069" s="342"/>
      <c r="H1069" s="342"/>
      <c r="I1069" s="345"/>
      <c r="J1069" s="342"/>
      <c r="K1069" s="346"/>
      <c r="L1069" s="342"/>
      <c r="M1069" s="342"/>
      <c r="N1069" s="342"/>
      <c r="O1069" s="347"/>
      <c r="P1069" s="347">
        <f t="shared" si="36"/>
        <v>0</v>
      </c>
    </row>
    <row r="1070" spans="1:16" ht="29.25" customHeight="1" x14ac:dyDescent="0.2">
      <c r="A1070" s="340">
        <v>1059</v>
      </c>
      <c r="B1070" s="341" t="str">
        <f t="shared" si="35"/>
        <v xml:space="preserve">      0472415</v>
      </c>
      <c r="C1070" s="345"/>
      <c r="D1070" s="342"/>
      <c r="E1070" s="343"/>
      <c r="F1070" s="344"/>
      <c r="G1070" s="342"/>
      <c r="H1070" s="342"/>
      <c r="I1070" s="345"/>
      <c r="J1070" s="342"/>
      <c r="K1070" s="346"/>
      <c r="L1070" s="342"/>
      <c r="M1070" s="342"/>
      <c r="N1070" s="342"/>
      <c r="O1070" s="347"/>
      <c r="P1070" s="347">
        <f t="shared" si="36"/>
        <v>0</v>
      </c>
    </row>
    <row r="1071" spans="1:16" ht="29.25" customHeight="1" x14ac:dyDescent="0.2">
      <c r="A1071" s="340">
        <v>1060</v>
      </c>
      <c r="B1071" s="341" t="str">
        <f t="shared" si="35"/>
        <v xml:space="preserve">      0472415</v>
      </c>
      <c r="C1071" s="345"/>
      <c r="D1071" s="342"/>
      <c r="E1071" s="343"/>
      <c r="F1071" s="344"/>
      <c r="G1071" s="342"/>
      <c r="H1071" s="342"/>
      <c r="I1071" s="345"/>
      <c r="J1071" s="342"/>
      <c r="K1071" s="346"/>
      <c r="L1071" s="342"/>
      <c r="M1071" s="342"/>
      <c r="N1071" s="342"/>
      <c r="O1071" s="347"/>
      <c r="P1071" s="347">
        <f t="shared" si="36"/>
        <v>0</v>
      </c>
    </row>
    <row r="1072" spans="1:16" ht="29.25" customHeight="1" x14ac:dyDescent="0.2">
      <c r="A1072" s="340">
        <v>1061</v>
      </c>
      <c r="B1072" s="341" t="str">
        <f t="shared" si="35"/>
        <v xml:space="preserve">      0472415</v>
      </c>
      <c r="C1072" s="345"/>
      <c r="D1072" s="342"/>
      <c r="E1072" s="343"/>
      <c r="F1072" s="344"/>
      <c r="G1072" s="342"/>
      <c r="H1072" s="342"/>
      <c r="I1072" s="345"/>
      <c r="J1072" s="342"/>
      <c r="K1072" s="346"/>
      <c r="L1072" s="342"/>
      <c r="M1072" s="342"/>
      <c r="N1072" s="342"/>
      <c r="O1072" s="347"/>
      <c r="P1072" s="347">
        <f t="shared" si="36"/>
        <v>0</v>
      </c>
    </row>
    <row r="1073" spans="1:16" ht="29.25" customHeight="1" x14ac:dyDescent="0.2">
      <c r="A1073" s="340">
        <v>1062</v>
      </c>
      <c r="B1073" s="341" t="str">
        <f t="shared" si="35"/>
        <v xml:space="preserve">      0472415</v>
      </c>
      <c r="C1073" s="345"/>
      <c r="D1073" s="342"/>
      <c r="E1073" s="343"/>
      <c r="F1073" s="344"/>
      <c r="G1073" s="342"/>
      <c r="H1073" s="342"/>
      <c r="I1073" s="345"/>
      <c r="J1073" s="342"/>
      <c r="K1073" s="346"/>
      <c r="L1073" s="342"/>
      <c r="M1073" s="342"/>
      <c r="N1073" s="342"/>
      <c r="O1073" s="347"/>
      <c r="P1073" s="347">
        <f t="shared" si="36"/>
        <v>0</v>
      </c>
    </row>
    <row r="1074" spans="1:16" ht="29.25" customHeight="1" x14ac:dyDescent="0.2">
      <c r="A1074" s="340">
        <v>1063</v>
      </c>
      <c r="B1074" s="341" t="str">
        <f t="shared" si="35"/>
        <v xml:space="preserve">      0472415</v>
      </c>
      <c r="C1074" s="345"/>
      <c r="D1074" s="342"/>
      <c r="E1074" s="343"/>
      <c r="F1074" s="344"/>
      <c r="G1074" s="342"/>
      <c r="H1074" s="342"/>
      <c r="I1074" s="345"/>
      <c r="J1074" s="342"/>
      <c r="K1074" s="346"/>
      <c r="L1074" s="342"/>
      <c r="M1074" s="342"/>
      <c r="N1074" s="342"/>
      <c r="O1074" s="347"/>
      <c r="P1074" s="347">
        <f t="shared" si="36"/>
        <v>0</v>
      </c>
    </row>
    <row r="1075" spans="1:16" ht="29.25" customHeight="1" x14ac:dyDescent="0.2">
      <c r="A1075" s="340">
        <v>1064</v>
      </c>
      <c r="B1075" s="341" t="str">
        <f t="shared" si="35"/>
        <v xml:space="preserve">      0472415</v>
      </c>
      <c r="C1075" s="345"/>
      <c r="D1075" s="342"/>
      <c r="E1075" s="343"/>
      <c r="F1075" s="344"/>
      <c r="G1075" s="342"/>
      <c r="H1075" s="342"/>
      <c r="I1075" s="345"/>
      <c r="J1075" s="342"/>
      <c r="K1075" s="346"/>
      <c r="L1075" s="342"/>
      <c r="M1075" s="342"/>
      <c r="N1075" s="342"/>
      <c r="O1075" s="347"/>
      <c r="P1075" s="347">
        <f t="shared" si="36"/>
        <v>0</v>
      </c>
    </row>
    <row r="1076" spans="1:16" ht="29.25" customHeight="1" x14ac:dyDescent="0.2">
      <c r="A1076" s="340">
        <v>1065</v>
      </c>
      <c r="B1076" s="341" t="str">
        <f t="shared" si="35"/>
        <v xml:space="preserve">      0472415</v>
      </c>
      <c r="C1076" s="345"/>
      <c r="D1076" s="342"/>
      <c r="E1076" s="343"/>
      <c r="F1076" s="344"/>
      <c r="G1076" s="342"/>
      <c r="H1076" s="342"/>
      <c r="I1076" s="345"/>
      <c r="J1076" s="342"/>
      <c r="K1076" s="346"/>
      <c r="L1076" s="342"/>
      <c r="M1076" s="342"/>
      <c r="N1076" s="342"/>
      <c r="O1076" s="347"/>
      <c r="P1076" s="347">
        <f t="shared" si="36"/>
        <v>0</v>
      </c>
    </row>
    <row r="1077" spans="1:16" ht="29.25" customHeight="1" x14ac:dyDescent="0.2">
      <c r="A1077" s="340">
        <v>1066</v>
      </c>
      <c r="B1077" s="341" t="str">
        <f t="shared" si="35"/>
        <v xml:space="preserve">      0472415</v>
      </c>
      <c r="C1077" s="345"/>
      <c r="D1077" s="342"/>
      <c r="E1077" s="343"/>
      <c r="F1077" s="344"/>
      <c r="G1077" s="342"/>
      <c r="H1077" s="342"/>
      <c r="I1077" s="345"/>
      <c r="J1077" s="342"/>
      <c r="K1077" s="346"/>
      <c r="L1077" s="342"/>
      <c r="M1077" s="342"/>
      <c r="N1077" s="342"/>
      <c r="O1077" s="347"/>
      <c r="P1077" s="347">
        <f t="shared" si="36"/>
        <v>0</v>
      </c>
    </row>
    <row r="1078" spans="1:16" ht="29.25" customHeight="1" x14ac:dyDescent="0.2">
      <c r="A1078" s="340">
        <v>1067</v>
      </c>
      <c r="B1078" s="341" t="str">
        <f t="shared" si="35"/>
        <v xml:space="preserve">      0472415</v>
      </c>
      <c r="C1078" s="345"/>
      <c r="D1078" s="342"/>
      <c r="E1078" s="343"/>
      <c r="F1078" s="344"/>
      <c r="G1078" s="342"/>
      <c r="H1078" s="342"/>
      <c r="I1078" s="345"/>
      <c r="J1078" s="342"/>
      <c r="K1078" s="346"/>
      <c r="L1078" s="342"/>
      <c r="M1078" s="342"/>
      <c r="N1078" s="342"/>
      <c r="O1078" s="347"/>
      <c r="P1078" s="347">
        <f t="shared" si="36"/>
        <v>0</v>
      </c>
    </row>
    <row r="1079" spans="1:16" ht="29.25" customHeight="1" x14ac:dyDescent="0.2">
      <c r="A1079" s="340">
        <v>1068</v>
      </c>
      <c r="B1079" s="341" t="str">
        <f t="shared" si="35"/>
        <v xml:space="preserve">      0472415</v>
      </c>
      <c r="C1079" s="345"/>
      <c r="D1079" s="342"/>
      <c r="E1079" s="343"/>
      <c r="F1079" s="344"/>
      <c r="G1079" s="342"/>
      <c r="H1079" s="342"/>
      <c r="I1079" s="345"/>
      <c r="J1079" s="342"/>
      <c r="K1079" s="346"/>
      <c r="L1079" s="342"/>
      <c r="M1079" s="342"/>
      <c r="N1079" s="342"/>
      <c r="O1079" s="347"/>
      <c r="P1079" s="347">
        <f t="shared" si="36"/>
        <v>0</v>
      </c>
    </row>
    <row r="1080" spans="1:16" ht="29.25" customHeight="1" x14ac:dyDescent="0.2">
      <c r="A1080" s="340">
        <v>1069</v>
      </c>
      <c r="B1080" s="341" t="str">
        <f t="shared" si="35"/>
        <v xml:space="preserve">      0472415</v>
      </c>
      <c r="C1080" s="345"/>
      <c r="D1080" s="342"/>
      <c r="E1080" s="343"/>
      <c r="F1080" s="344"/>
      <c r="G1080" s="342"/>
      <c r="H1080" s="342"/>
      <c r="I1080" s="345"/>
      <c r="J1080" s="342"/>
      <c r="K1080" s="346"/>
      <c r="L1080" s="342"/>
      <c r="M1080" s="342"/>
      <c r="N1080" s="342"/>
      <c r="O1080" s="347"/>
      <c r="P1080" s="347">
        <f t="shared" si="36"/>
        <v>0</v>
      </c>
    </row>
    <row r="1081" spans="1:16" ht="29.25" customHeight="1" x14ac:dyDescent="0.2">
      <c r="A1081" s="340">
        <v>1070</v>
      </c>
      <c r="B1081" s="341" t="str">
        <f t="shared" si="35"/>
        <v xml:space="preserve">      0472415</v>
      </c>
      <c r="C1081" s="345"/>
      <c r="D1081" s="342"/>
      <c r="E1081" s="343"/>
      <c r="F1081" s="344"/>
      <c r="G1081" s="342"/>
      <c r="H1081" s="342"/>
      <c r="I1081" s="345"/>
      <c r="J1081" s="342"/>
      <c r="K1081" s="346"/>
      <c r="L1081" s="342"/>
      <c r="M1081" s="342"/>
      <c r="N1081" s="342"/>
      <c r="O1081" s="347"/>
      <c r="P1081" s="347">
        <f t="shared" si="36"/>
        <v>0</v>
      </c>
    </row>
    <row r="1082" spans="1:16" ht="29.25" customHeight="1" x14ac:dyDescent="0.2">
      <c r="A1082" s="340">
        <v>1071</v>
      </c>
      <c r="B1082" s="341" t="str">
        <f t="shared" si="35"/>
        <v xml:space="preserve">      0472415</v>
      </c>
      <c r="C1082" s="345"/>
      <c r="D1082" s="342"/>
      <c r="E1082" s="343"/>
      <c r="F1082" s="344"/>
      <c r="G1082" s="342"/>
      <c r="H1082" s="342"/>
      <c r="I1082" s="345"/>
      <c r="J1082" s="342"/>
      <c r="K1082" s="346"/>
      <c r="L1082" s="342"/>
      <c r="M1082" s="342"/>
      <c r="N1082" s="342"/>
      <c r="O1082" s="347"/>
      <c r="P1082" s="347">
        <f t="shared" si="36"/>
        <v>0</v>
      </c>
    </row>
    <row r="1083" spans="1:16" ht="39.75" customHeight="1" x14ac:dyDescent="0.2">
      <c r="A1083" s="340">
        <v>1072</v>
      </c>
      <c r="B1083" s="341" t="str">
        <f t="shared" si="35"/>
        <v xml:space="preserve">      0472415</v>
      </c>
      <c r="C1083" s="345"/>
      <c r="D1083" s="342"/>
      <c r="E1083" s="343"/>
      <c r="F1083" s="344"/>
      <c r="G1083" s="342"/>
      <c r="H1083" s="342"/>
      <c r="I1083" s="345"/>
      <c r="J1083" s="342"/>
      <c r="K1083" s="346"/>
      <c r="L1083" s="342"/>
      <c r="M1083" s="342"/>
      <c r="N1083" s="342"/>
      <c r="O1083" s="347"/>
      <c r="P1083" s="347">
        <f t="shared" si="36"/>
        <v>0</v>
      </c>
    </row>
    <row r="1084" spans="1:16" ht="29.25" customHeight="1" x14ac:dyDescent="0.2">
      <c r="A1084" s="340">
        <v>1073</v>
      </c>
      <c r="B1084" s="341" t="str">
        <f t="shared" si="35"/>
        <v xml:space="preserve">      0472415</v>
      </c>
      <c r="C1084" s="345"/>
      <c r="D1084" s="342"/>
      <c r="E1084" s="343"/>
      <c r="F1084" s="344"/>
      <c r="G1084" s="342"/>
      <c r="H1084" s="342"/>
      <c r="I1084" s="345"/>
      <c r="J1084" s="342"/>
      <c r="K1084" s="346"/>
      <c r="L1084" s="342"/>
      <c r="M1084" s="342"/>
      <c r="N1084" s="342"/>
      <c r="O1084" s="347"/>
      <c r="P1084" s="347">
        <f t="shared" si="36"/>
        <v>0</v>
      </c>
    </row>
    <row r="1085" spans="1:16" ht="29.25" customHeight="1" x14ac:dyDescent="0.2">
      <c r="A1085" s="340">
        <v>1074</v>
      </c>
      <c r="B1085" s="341" t="str">
        <f t="shared" si="35"/>
        <v xml:space="preserve">      0472415</v>
      </c>
      <c r="C1085" s="345"/>
      <c r="D1085" s="342"/>
      <c r="E1085" s="343"/>
      <c r="F1085" s="344"/>
      <c r="G1085" s="342"/>
      <c r="H1085" s="342"/>
      <c r="I1085" s="345"/>
      <c r="J1085" s="342"/>
      <c r="K1085" s="346"/>
      <c r="L1085" s="342"/>
      <c r="M1085" s="342"/>
      <c r="N1085" s="342"/>
      <c r="O1085" s="347"/>
      <c r="P1085" s="347">
        <f t="shared" si="36"/>
        <v>0</v>
      </c>
    </row>
    <row r="1086" spans="1:16" ht="29.25" customHeight="1" x14ac:dyDescent="0.2">
      <c r="A1086" s="340">
        <v>1075</v>
      </c>
      <c r="B1086" s="341" t="str">
        <f t="shared" si="35"/>
        <v xml:space="preserve">      0472415</v>
      </c>
      <c r="C1086" s="345"/>
      <c r="D1086" s="342"/>
      <c r="E1086" s="343"/>
      <c r="F1086" s="344"/>
      <c r="G1086" s="342"/>
      <c r="H1086" s="342"/>
      <c r="I1086" s="345"/>
      <c r="J1086" s="342"/>
      <c r="K1086" s="346"/>
      <c r="L1086" s="342"/>
      <c r="M1086" s="342"/>
      <c r="N1086" s="342"/>
      <c r="O1086" s="347"/>
      <c r="P1086" s="347">
        <f t="shared" si="36"/>
        <v>0</v>
      </c>
    </row>
    <row r="1087" spans="1:16" ht="29.25" customHeight="1" x14ac:dyDescent="0.2">
      <c r="A1087" s="340">
        <v>1076</v>
      </c>
      <c r="B1087" s="341" t="str">
        <f t="shared" si="35"/>
        <v xml:space="preserve">      0472415</v>
      </c>
      <c r="C1087" s="345"/>
      <c r="D1087" s="342"/>
      <c r="E1087" s="343"/>
      <c r="F1087" s="344"/>
      <c r="G1087" s="342"/>
      <c r="H1087" s="342"/>
      <c r="I1087" s="345"/>
      <c r="J1087" s="342"/>
      <c r="K1087" s="346"/>
      <c r="L1087" s="342"/>
      <c r="M1087" s="342"/>
      <c r="N1087" s="342"/>
      <c r="O1087" s="347"/>
      <c r="P1087" s="347">
        <f t="shared" si="36"/>
        <v>0</v>
      </c>
    </row>
    <row r="1088" spans="1:16" ht="29.25" customHeight="1" x14ac:dyDescent="0.2">
      <c r="A1088" s="340">
        <v>1077</v>
      </c>
      <c r="B1088" s="341" t="str">
        <f t="shared" si="35"/>
        <v xml:space="preserve">      0472415</v>
      </c>
      <c r="C1088" s="345"/>
      <c r="D1088" s="342"/>
      <c r="E1088" s="343"/>
      <c r="F1088" s="344"/>
      <c r="G1088" s="342"/>
      <c r="H1088" s="342"/>
      <c r="I1088" s="345"/>
      <c r="J1088" s="342"/>
      <c r="K1088" s="346"/>
      <c r="L1088" s="342"/>
      <c r="M1088" s="342"/>
      <c r="N1088" s="342"/>
      <c r="O1088" s="347"/>
      <c r="P1088" s="347">
        <f t="shared" si="36"/>
        <v>0</v>
      </c>
    </row>
    <row r="1089" spans="1:16" ht="29.25" customHeight="1" x14ac:dyDescent="0.2">
      <c r="A1089" s="340">
        <v>1078</v>
      </c>
      <c r="B1089" s="341" t="str">
        <f t="shared" si="35"/>
        <v xml:space="preserve">      0472415</v>
      </c>
      <c r="C1089" s="345"/>
      <c r="D1089" s="342"/>
      <c r="E1089" s="343"/>
      <c r="F1089" s="344"/>
      <c r="G1089" s="342"/>
      <c r="H1089" s="342"/>
      <c r="I1089" s="345"/>
      <c r="J1089" s="342"/>
      <c r="K1089" s="346"/>
      <c r="L1089" s="342"/>
      <c r="M1089" s="342"/>
      <c r="N1089" s="342"/>
      <c r="O1089" s="347"/>
      <c r="P1089" s="347">
        <f t="shared" si="36"/>
        <v>0</v>
      </c>
    </row>
    <row r="1090" spans="1:16" ht="29.25" customHeight="1" x14ac:dyDescent="0.2">
      <c r="A1090" s="340">
        <v>1079</v>
      </c>
      <c r="B1090" s="341" t="str">
        <f t="shared" si="35"/>
        <v xml:space="preserve">      0472415</v>
      </c>
      <c r="C1090" s="345"/>
      <c r="D1090" s="342"/>
      <c r="E1090" s="343"/>
      <c r="F1090" s="344"/>
      <c r="G1090" s="342"/>
      <c r="H1090" s="342"/>
      <c r="I1090" s="345"/>
      <c r="J1090" s="342"/>
      <c r="K1090" s="346"/>
      <c r="L1090" s="342"/>
      <c r="M1090" s="342"/>
      <c r="N1090" s="342"/>
      <c r="O1090" s="347"/>
      <c r="P1090" s="347">
        <f t="shared" si="36"/>
        <v>0</v>
      </c>
    </row>
    <row r="1091" spans="1:16" ht="29.25" customHeight="1" x14ac:dyDescent="0.2">
      <c r="A1091" s="340">
        <v>1080</v>
      </c>
      <c r="B1091" s="341" t="str">
        <f t="shared" si="35"/>
        <v xml:space="preserve">      0472415</v>
      </c>
      <c r="C1091" s="345"/>
      <c r="D1091" s="342"/>
      <c r="E1091" s="343"/>
      <c r="F1091" s="344"/>
      <c r="G1091" s="342"/>
      <c r="H1091" s="342"/>
      <c r="I1091" s="345"/>
      <c r="J1091" s="342"/>
      <c r="K1091" s="346"/>
      <c r="L1091" s="342"/>
      <c r="M1091" s="342"/>
      <c r="N1091" s="342"/>
      <c r="O1091" s="347"/>
      <c r="P1091" s="347">
        <f t="shared" si="36"/>
        <v>0</v>
      </c>
    </row>
    <row r="1092" spans="1:16" ht="29.25" customHeight="1" x14ac:dyDescent="0.2">
      <c r="A1092" s="340">
        <v>1081</v>
      </c>
      <c r="B1092" s="341" t="str">
        <f t="shared" si="35"/>
        <v xml:space="preserve">      0472415</v>
      </c>
      <c r="C1092" s="345"/>
      <c r="D1092" s="342"/>
      <c r="E1092" s="343"/>
      <c r="F1092" s="344"/>
      <c r="G1092" s="342"/>
      <c r="H1092" s="342"/>
      <c r="I1092" s="345"/>
      <c r="J1092" s="342"/>
      <c r="K1092" s="346"/>
      <c r="L1092" s="342"/>
      <c r="M1092" s="342"/>
      <c r="N1092" s="342"/>
      <c r="O1092" s="347"/>
      <c r="P1092" s="347">
        <f t="shared" si="36"/>
        <v>0</v>
      </c>
    </row>
    <row r="1093" spans="1:16" ht="29.25" customHeight="1" x14ac:dyDescent="0.2">
      <c r="A1093" s="340">
        <v>1082</v>
      </c>
      <c r="B1093" s="341" t="str">
        <f t="shared" si="35"/>
        <v xml:space="preserve">      0472415</v>
      </c>
      <c r="C1093" s="345"/>
      <c r="D1093" s="342"/>
      <c r="E1093" s="343"/>
      <c r="F1093" s="344"/>
      <c r="G1093" s="342"/>
      <c r="H1093" s="342"/>
      <c r="I1093" s="345"/>
      <c r="J1093" s="342"/>
      <c r="K1093" s="346"/>
      <c r="L1093" s="342"/>
      <c r="M1093" s="342"/>
      <c r="N1093" s="342"/>
      <c r="O1093" s="347"/>
      <c r="P1093" s="347">
        <f t="shared" si="36"/>
        <v>0</v>
      </c>
    </row>
    <row r="1094" spans="1:16" ht="29.25" customHeight="1" x14ac:dyDescent="0.2">
      <c r="A1094" s="340">
        <v>1083</v>
      </c>
      <c r="B1094" s="341" t="str">
        <f t="shared" si="35"/>
        <v xml:space="preserve">      0472415</v>
      </c>
      <c r="C1094" s="345"/>
      <c r="D1094" s="342"/>
      <c r="E1094" s="343"/>
      <c r="F1094" s="344"/>
      <c r="G1094" s="342"/>
      <c r="H1094" s="342"/>
      <c r="I1094" s="345"/>
      <c r="J1094" s="342"/>
      <c r="K1094" s="346"/>
      <c r="L1094" s="342"/>
      <c r="M1094" s="342"/>
      <c r="N1094" s="342"/>
      <c r="O1094" s="347"/>
      <c r="P1094" s="347">
        <f t="shared" si="36"/>
        <v>0</v>
      </c>
    </row>
    <row r="1095" spans="1:16" ht="29.25" customHeight="1" x14ac:dyDescent="0.2">
      <c r="A1095" s="340">
        <v>1084</v>
      </c>
      <c r="B1095" s="341" t="str">
        <f t="shared" si="35"/>
        <v xml:space="preserve">      0472415</v>
      </c>
      <c r="C1095" s="345"/>
      <c r="D1095" s="342"/>
      <c r="E1095" s="343"/>
      <c r="F1095" s="344"/>
      <c r="G1095" s="342"/>
      <c r="H1095" s="342"/>
      <c r="I1095" s="345"/>
      <c r="J1095" s="342"/>
      <c r="K1095" s="346"/>
      <c r="L1095" s="342"/>
      <c r="M1095" s="342"/>
      <c r="N1095" s="342"/>
      <c r="O1095" s="347"/>
      <c r="P1095" s="347">
        <f t="shared" si="36"/>
        <v>0</v>
      </c>
    </row>
    <row r="1096" spans="1:16" ht="29.25" customHeight="1" x14ac:dyDescent="0.2">
      <c r="A1096" s="340">
        <v>1085</v>
      </c>
      <c r="B1096" s="341" t="str">
        <f t="shared" si="35"/>
        <v xml:space="preserve">      0472415</v>
      </c>
      <c r="C1096" s="345"/>
      <c r="D1096" s="342"/>
      <c r="E1096" s="343"/>
      <c r="F1096" s="344"/>
      <c r="G1096" s="342"/>
      <c r="H1096" s="342"/>
      <c r="I1096" s="345"/>
      <c r="J1096" s="342"/>
      <c r="K1096" s="346"/>
      <c r="L1096" s="342"/>
      <c r="M1096" s="342"/>
      <c r="N1096" s="342"/>
      <c r="O1096" s="347"/>
      <c r="P1096" s="347">
        <f t="shared" si="36"/>
        <v>0</v>
      </c>
    </row>
    <row r="1097" spans="1:16" ht="29.25" customHeight="1" x14ac:dyDescent="0.2">
      <c r="A1097" s="340">
        <v>1086</v>
      </c>
      <c r="B1097" s="341" t="str">
        <f t="shared" si="35"/>
        <v xml:space="preserve">      0472415</v>
      </c>
      <c r="C1097" s="345"/>
      <c r="D1097" s="342"/>
      <c r="E1097" s="343"/>
      <c r="F1097" s="344"/>
      <c r="G1097" s="342"/>
      <c r="H1097" s="342"/>
      <c r="I1097" s="345"/>
      <c r="J1097" s="342"/>
      <c r="K1097" s="346"/>
      <c r="L1097" s="342"/>
      <c r="M1097" s="342"/>
      <c r="N1097" s="342"/>
      <c r="O1097" s="347"/>
      <c r="P1097" s="347">
        <f t="shared" si="36"/>
        <v>0</v>
      </c>
    </row>
    <row r="1098" spans="1:16" ht="29.25" customHeight="1" x14ac:dyDescent="0.2">
      <c r="A1098" s="340">
        <v>1087</v>
      </c>
      <c r="B1098" s="341" t="str">
        <f t="shared" si="35"/>
        <v xml:space="preserve">      0472415</v>
      </c>
      <c r="C1098" s="345"/>
      <c r="D1098" s="342"/>
      <c r="E1098" s="343"/>
      <c r="F1098" s="344"/>
      <c r="G1098" s="342"/>
      <c r="H1098" s="342"/>
      <c r="I1098" s="345"/>
      <c r="J1098" s="342"/>
      <c r="K1098" s="346"/>
      <c r="L1098" s="342"/>
      <c r="M1098" s="342"/>
      <c r="N1098" s="342"/>
      <c r="O1098" s="347"/>
      <c r="P1098" s="347">
        <f t="shared" si="36"/>
        <v>0</v>
      </c>
    </row>
    <row r="1099" spans="1:16" ht="29.25" customHeight="1" x14ac:dyDescent="0.2">
      <c r="A1099" s="340">
        <v>1088</v>
      </c>
      <c r="B1099" s="341" t="str">
        <f t="shared" si="35"/>
        <v xml:space="preserve">      0472415</v>
      </c>
      <c r="C1099" s="345"/>
      <c r="D1099" s="342"/>
      <c r="E1099" s="343"/>
      <c r="F1099" s="344"/>
      <c r="G1099" s="342"/>
      <c r="H1099" s="342"/>
      <c r="I1099" s="345"/>
      <c r="J1099" s="342"/>
      <c r="K1099" s="346"/>
      <c r="L1099" s="342"/>
      <c r="M1099" s="342"/>
      <c r="N1099" s="342"/>
      <c r="O1099" s="347"/>
      <c r="P1099" s="347">
        <f t="shared" si="36"/>
        <v>0</v>
      </c>
    </row>
    <row r="1100" spans="1:16" ht="29.25" customHeight="1" x14ac:dyDescent="0.2">
      <c r="A1100" s="340">
        <v>1089</v>
      </c>
      <c r="B1100" s="341" t="str">
        <f t="shared" si="35"/>
        <v xml:space="preserve">      0472415</v>
      </c>
      <c r="C1100" s="345"/>
      <c r="D1100" s="342"/>
      <c r="E1100" s="343"/>
      <c r="F1100" s="344"/>
      <c r="G1100" s="342"/>
      <c r="H1100" s="342"/>
      <c r="I1100" s="345"/>
      <c r="J1100" s="342"/>
      <c r="K1100" s="346"/>
      <c r="L1100" s="342"/>
      <c r="M1100" s="342"/>
      <c r="N1100" s="342"/>
      <c r="O1100" s="347"/>
      <c r="P1100" s="347">
        <f t="shared" si="36"/>
        <v>0</v>
      </c>
    </row>
    <row r="1101" spans="1:16" ht="29.25" customHeight="1" x14ac:dyDescent="0.2">
      <c r="A1101" s="340">
        <v>1090</v>
      </c>
      <c r="B1101" s="341" t="str">
        <f t="shared" si="35"/>
        <v xml:space="preserve">      0472415</v>
      </c>
      <c r="C1101" s="345"/>
      <c r="D1101" s="342"/>
      <c r="E1101" s="343"/>
      <c r="F1101" s="344"/>
      <c r="G1101" s="342"/>
      <c r="H1101" s="342"/>
      <c r="I1101" s="345"/>
      <c r="J1101" s="342"/>
      <c r="K1101" s="346"/>
      <c r="L1101" s="342"/>
      <c r="M1101" s="342"/>
      <c r="N1101" s="342"/>
      <c r="O1101" s="347"/>
      <c r="P1101" s="347">
        <f t="shared" si="36"/>
        <v>0</v>
      </c>
    </row>
    <row r="1102" spans="1:16" ht="29.25" customHeight="1" x14ac:dyDescent="0.2">
      <c r="A1102" s="340">
        <v>1091</v>
      </c>
      <c r="B1102" s="341" t="str">
        <f t="shared" ref="B1102:B1165" si="37">CONCATENATE(MID(D1102,4,11)," ",MID(E1102,1,2)," ",MID(F1102,1,5)," ",L1102," ",M1102," ",J1102," ",$P$9)</f>
        <v xml:space="preserve">      0472415</v>
      </c>
      <c r="C1102" s="345"/>
      <c r="D1102" s="342"/>
      <c r="E1102" s="343"/>
      <c r="F1102" s="344"/>
      <c r="G1102" s="342"/>
      <c r="H1102" s="342"/>
      <c r="I1102" s="345"/>
      <c r="J1102" s="342"/>
      <c r="K1102" s="346"/>
      <c r="L1102" s="342"/>
      <c r="M1102" s="342"/>
      <c r="N1102" s="342"/>
      <c r="O1102" s="347"/>
      <c r="P1102" s="347">
        <f t="shared" ref="P1102:P1165" si="38">N1102*O1102</f>
        <v>0</v>
      </c>
    </row>
    <row r="1103" spans="1:16" ht="29.25" customHeight="1" x14ac:dyDescent="0.2">
      <c r="A1103" s="340">
        <v>1092</v>
      </c>
      <c r="B1103" s="341" t="str">
        <f t="shared" si="37"/>
        <v xml:space="preserve">      0472415</v>
      </c>
      <c r="C1103" s="345"/>
      <c r="D1103" s="342"/>
      <c r="E1103" s="343"/>
      <c r="F1103" s="344"/>
      <c r="G1103" s="342"/>
      <c r="H1103" s="342"/>
      <c r="I1103" s="345"/>
      <c r="J1103" s="342"/>
      <c r="K1103" s="346"/>
      <c r="L1103" s="342"/>
      <c r="M1103" s="342"/>
      <c r="N1103" s="342"/>
      <c r="O1103" s="347"/>
      <c r="P1103" s="347">
        <f t="shared" si="38"/>
        <v>0</v>
      </c>
    </row>
    <row r="1104" spans="1:16" ht="39.75" customHeight="1" x14ac:dyDescent="0.2">
      <c r="A1104" s="340">
        <v>1093</v>
      </c>
      <c r="B1104" s="341" t="str">
        <f t="shared" si="37"/>
        <v xml:space="preserve">      0472415</v>
      </c>
      <c r="C1104" s="345"/>
      <c r="D1104" s="342"/>
      <c r="E1104" s="343"/>
      <c r="F1104" s="344"/>
      <c r="G1104" s="342"/>
      <c r="H1104" s="342"/>
      <c r="I1104" s="345"/>
      <c r="J1104" s="342"/>
      <c r="K1104" s="346"/>
      <c r="L1104" s="342"/>
      <c r="M1104" s="342"/>
      <c r="N1104" s="342"/>
      <c r="O1104" s="347"/>
      <c r="P1104" s="347">
        <f t="shared" si="38"/>
        <v>0</v>
      </c>
    </row>
    <row r="1105" spans="1:16" ht="29.25" customHeight="1" x14ac:dyDescent="0.2">
      <c r="A1105" s="340">
        <v>1094</v>
      </c>
      <c r="B1105" s="341" t="str">
        <f t="shared" si="37"/>
        <v xml:space="preserve">      0472415</v>
      </c>
      <c r="C1105" s="345"/>
      <c r="D1105" s="342"/>
      <c r="E1105" s="343"/>
      <c r="F1105" s="344"/>
      <c r="G1105" s="342"/>
      <c r="H1105" s="342"/>
      <c r="I1105" s="345"/>
      <c r="J1105" s="342"/>
      <c r="K1105" s="346"/>
      <c r="L1105" s="342"/>
      <c r="M1105" s="342"/>
      <c r="N1105" s="342"/>
      <c r="O1105" s="347"/>
      <c r="P1105" s="347">
        <f t="shared" si="38"/>
        <v>0</v>
      </c>
    </row>
    <row r="1106" spans="1:16" ht="29.25" customHeight="1" x14ac:dyDescent="0.2">
      <c r="A1106" s="340">
        <v>1095</v>
      </c>
      <c r="B1106" s="341" t="str">
        <f t="shared" si="37"/>
        <v xml:space="preserve">      0472415</v>
      </c>
      <c r="C1106" s="345"/>
      <c r="D1106" s="342"/>
      <c r="E1106" s="343"/>
      <c r="F1106" s="344"/>
      <c r="G1106" s="342"/>
      <c r="H1106" s="342"/>
      <c r="I1106" s="345"/>
      <c r="J1106" s="342"/>
      <c r="K1106" s="346"/>
      <c r="L1106" s="342"/>
      <c r="M1106" s="342"/>
      <c r="N1106" s="342"/>
      <c r="O1106" s="347"/>
      <c r="P1106" s="347">
        <f t="shared" si="38"/>
        <v>0</v>
      </c>
    </row>
    <row r="1107" spans="1:16" ht="29.25" customHeight="1" x14ac:dyDescent="0.2">
      <c r="A1107" s="340">
        <v>1096</v>
      </c>
      <c r="B1107" s="341" t="str">
        <f t="shared" si="37"/>
        <v xml:space="preserve">      0472415</v>
      </c>
      <c r="C1107" s="345"/>
      <c r="D1107" s="342"/>
      <c r="E1107" s="343"/>
      <c r="F1107" s="344"/>
      <c r="G1107" s="342"/>
      <c r="H1107" s="342"/>
      <c r="I1107" s="345"/>
      <c r="J1107" s="342"/>
      <c r="K1107" s="346"/>
      <c r="L1107" s="342"/>
      <c r="M1107" s="342"/>
      <c r="N1107" s="342"/>
      <c r="O1107" s="347"/>
      <c r="P1107" s="347">
        <f t="shared" si="38"/>
        <v>0</v>
      </c>
    </row>
    <row r="1108" spans="1:16" ht="29.25" customHeight="1" x14ac:dyDescent="0.2">
      <c r="A1108" s="340">
        <v>1097</v>
      </c>
      <c r="B1108" s="341" t="str">
        <f t="shared" si="37"/>
        <v xml:space="preserve">      0472415</v>
      </c>
      <c r="C1108" s="345"/>
      <c r="D1108" s="342"/>
      <c r="E1108" s="343"/>
      <c r="F1108" s="344"/>
      <c r="G1108" s="342"/>
      <c r="H1108" s="342"/>
      <c r="I1108" s="345"/>
      <c r="J1108" s="342"/>
      <c r="K1108" s="346"/>
      <c r="L1108" s="342"/>
      <c r="M1108" s="342"/>
      <c r="N1108" s="342"/>
      <c r="O1108" s="347"/>
      <c r="P1108" s="347">
        <f t="shared" si="38"/>
        <v>0</v>
      </c>
    </row>
    <row r="1109" spans="1:16" ht="29.25" customHeight="1" x14ac:dyDescent="0.2">
      <c r="A1109" s="340">
        <v>1098</v>
      </c>
      <c r="B1109" s="341" t="str">
        <f t="shared" si="37"/>
        <v xml:space="preserve">      0472415</v>
      </c>
      <c r="C1109" s="345"/>
      <c r="D1109" s="342"/>
      <c r="E1109" s="343"/>
      <c r="F1109" s="344"/>
      <c r="G1109" s="342"/>
      <c r="H1109" s="342"/>
      <c r="I1109" s="345"/>
      <c r="J1109" s="342"/>
      <c r="K1109" s="346"/>
      <c r="L1109" s="342"/>
      <c r="M1109" s="342"/>
      <c r="N1109" s="342"/>
      <c r="O1109" s="347"/>
      <c r="P1109" s="347">
        <f t="shared" si="38"/>
        <v>0</v>
      </c>
    </row>
    <row r="1110" spans="1:16" ht="29.25" customHeight="1" x14ac:dyDescent="0.2">
      <c r="A1110" s="340">
        <v>1099</v>
      </c>
      <c r="B1110" s="341" t="str">
        <f t="shared" si="37"/>
        <v xml:space="preserve">      0472415</v>
      </c>
      <c r="C1110" s="345"/>
      <c r="D1110" s="342"/>
      <c r="E1110" s="343"/>
      <c r="F1110" s="344"/>
      <c r="G1110" s="342"/>
      <c r="H1110" s="342"/>
      <c r="I1110" s="345"/>
      <c r="J1110" s="342"/>
      <c r="K1110" s="346"/>
      <c r="L1110" s="342"/>
      <c r="M1110" s="342"/>
      <c r="N1110" s="342"/>
      <c r="O1110" s="347"/>
      <c r="P1110" s="347">
        <f t="shared" si="38"/>
        <v>0</v>
      </c>
    </row>
    <row r="1111" spans="1:16" ht="29.25" customHeight="1" x14ac:dyDescent="0.2">
      <c r="A1111" s="340">
        <v>1100</v>
      </c>
      <c r="B1111" s="341" t="str">
        <f t="shared" si="37"/>
        <v xml:space="preserve">      0472415</v>
      </c>
      <c r="C1111" s="345"/>
      <c r="D1111" s="342"/>
      <c r="E1111" s="343"/>
      <c r="F1111" s="344"/>
      <c r="G1111" s="342"/>
      <c r="H1111" s="342"/>
      <c r="I1111" s="345"/>
      <c r="J1111" s="342"/>
      <c r="K1111" s="346"/>
      <c r="L1111" s="342"/>
      <c r="M1111" s="342"/>
      <c r="N1111" s="342"/>
      <c r="O1111" s="347"/>
      <c r="P1111" s="347">
        <f t="shared" si="38"/>
        <v>0</v>
      </c>
    </row>
    <row r="1112" spans="1:16" ht="29.25" customHeight="1" x14ac:dyDescent="0.2">
      <c r="A1112" s="340">
        <v>1101</v>
      </c>
      <c r="B1112" s="341" t="str">
        <f t="shared" si="37"/>
        <v xml:space="preserve">      0472415</v>
      </c>
      <c r="C1112" s="345"/>
      <c r="D1112" s="342"/>
      <c r="E1112" s="343"/>
      <c r="F1112" s="344"/>
      <c r="G1112" s="342"/>
      <c r="H1112" s="342"/>
      <c r="I1112" s="345"/>
      <c r="J1112" s="342"/>
      <c r="K1112" s="346"/>
      <c r="L1112" s="342"/>
      <c r="M1112" s="342"/>
      <c r="N1112" s="342"/>
      <c r="O1112" s="347"/>
      <c r="P1112" s="347">
        <f t="shared" si="38"/>
        <v>0</v>
      </c>
    </row>
    <row r="1113" spans="1:16" ht="29.25" customHeight="1" x14ac:dyDescent="0.2">
      <c r="A1113" s="340">
        <v>1102</v>
      </c>
      <c r="B1113" s="341" t="str">
        <f t="shared" si="37"/>
        <v xml:space="preserve">      0472415</v>
      </c>
      <c r="C1113" s="345"/>
      <c r="D1113" s="342"/>
      <c r="E1113" s="343"/>
      <c r="F1113" s="344"/>
      <c r="G1113" s="342"/>
      <c r="H1113" s="342"/>
      <c r="I1113" s="345"/>
      <c r="J1113" s="342"/>
      <c r="K1113" s="346"/>
      <c r="L1113" s="342"/>
      <c r="M1113" s="342"/>
      <c r="N1113" s="342"/>
      <c r="O1113" s="347"/>
      <c r="P1113" s="347">
        <f t="shared" si="38"/>
        <v>0</v>
      </c>
    </row>
    <row r="1114" spans="1:16" ht="29.25" customHeight="1" x14ac:dyDescent="0.2">
      <c r="A1114" s="340">
        <v>1103</v>
      </c>
      <c r="B1114" s="341" t="str">
        <f t="shared" si="37"/>
        <v xml:space="preserve">      0472415</v>
      </c>
      <c r="C1114" s="345"/>
      <c r="D1114" s="342"/>
      <c r="E1114" s="343"/>
      <c r="F1114" s="344"/>
      <c r="G1114" s="342"/>
      <c r="H1114" s="342"/>
      <c r="I1114" s="345"/>
      <c r="J1114" s="342"/>
      <c r="K1114" s="346"/>
      <c r="L1114" s="342"/>
      <c r="M1114" s="342"/>
      <c r="N1114" s="342"/>
      <c r="O1114" s="347"/>
      <c r="P1114" s="347">
        <f t="shared" si="38"/>
        <v>0</v>
      </c>
    </row>
    <row r="1115" spans="1:16" ht="29.25" customHeight="1" x14ac:dyDescent="0.2">
      <c r="A1115" s="340">
        <v>1104</v>
      </c>
      <c r="B1115" s="341" t="str">
        <f t="shared" si="37"/>
        <v xml:space="preserve">      0472415</v>
      </c>
      <c r="C1115" s="345"/>
      <c r="D1115" s="342"/>
      <c r="E1115" s="343"/>
      <c r="F1115" s="344"/>
      <c r="G1115" s="342"/>
      <c r="H1115" s="342"/>
      <c r="I1115" s="345"/>
      <c r="J1115" s="342"/>
      <c r="K1115" s="346"/>
      <c r="L1115" s="342"/>
      <c r="M1115" s="342"/>
      <c r="N1115" s="342"/>
      <c r="O1115" s="347"/>
      <c r="P1115" s="347">
        <f t="shared" si="38"/>
        <v>0</v>
      </c>
    </row>
    <row r="1116" spans="1:16" ht="29.25" customHeight="1" x14ac:dyDescent="0.2">
      <c r="A1116" s="340">
        <v>1105</v>
      </c>
      <c r="B1116" s="341" t="str">
        <f t="shared" si="37"/>
        <v xml:space="preserve">      0472415</v>
      </c>
      <c r="C1116" s="345"/>
      <c r="D1116" s="342"/>
      <c r="E1116" s="343"/>
      <c r="F1116" s="344"/>
      <c r="G1116" s="342"/>
      <c r="H1116" s="342"/>
      <c r="I1116" s="345"/>
      <c r="J1116" s="342"/>
      <c r="K1116" s="346"/>
      <c r="L1116" s="342"/>
      <c r="M1116" s="342"/>
      <c r="N1116" s="342"/>
      <c r="O1116" s="347"/>
      <c r="P1116" s="347">
        <f t="shared" si="38"/>
        <v>0</v>
      </c>
    </row>
    <row r="1117" spans="1:16" ht="29.25" customHeight="1" x14ac:dyDescent="0.2">
      <c r="A1117" s="340">
        <v>1106</v>
      </c>
      <c r="B1117" s="341" t="str">
        <f t="shared" si="37"/>
        <v xml:space="preserve">      0472415</v>
      </c>
      <c r="C1117" s="345"/>
      <c r="D1117" s="342"/>
      <c r="E1117" s="343"/>
      <c r="F1117" s="344"/>
      <c r="G1117" s="342"/>
      <c r="H1117" s="342"/>
      <c r="I1117" s="345"/>
      <c r="J1117" s="342"/>
      <c r="K1117" s="346"/>
      <c r="L1117" s="342"/>
      <c r="M1117" s="342"/>
      <c r="N1117" s="342"/>
      <c r="O1117" s="347"/>
      <c r="P1117" s="347">
        <f t="shared" si="38"/>
        <v>0</v>
      </c>
    </row>
    <row r="1118" spans="1:16" ht="29.25" customHeight="1" x14ac:dyDescent="0.2">
      <c r="A1118" s="340">
        <v>1107</v>
      </c>
      <c r="B1118" s="341" t="str">
        <f t="shared" si="37"/>
        <v xml:space="preserve">      0472415</v>
      </c>
      <c r="C1118" s="345"/>
      <c r="D1118" s="342"/>
      <c r="E1118" s="343"/>
      <c r="F1118" s="344"/>
      <c r="G1118" s="342"/>
      <c r="H1118" s="342"/>
      <c r="I1118" s="345"/>
      <c r="J1118" s="342"/>
      <c r="K1118" s="346"/>
      <c r="L1118" s="342"/>
      <c r="M1118" s="342"/>
      <c r="N1118" s="342"/>
      <c r="O1118" s="347"/>
      <c r="P1118" s="347">
        <f t="shared" si="38"/>
        <v>0</v>
      </c>
    </row>
    <row r="1119" spans="1:16" ht="29.25" customHeight="1" x14ac:dyDescent="0.2">
      <c r="A1119" s="340">
        <v>1108</v>
      </c>
      <c r="B1119" s="341" t="str">
        <f t="shared" si="37"/>
        <v xml:space="preserve">      0472415</v>
      </c>
      <c r="C1119" s="345"/>
      <c r="D1119" s="342"/>
      <c r="E1119" s="343"/>
      <c r="F1119" s="344"/>
      <c r="G1119" s="342"/>
      <c r="H1119" s="342"/>
      <c r="I1119" s="345"/>
      <c r="J1119" s="342"/>
      <c r="K1119" s="346"/>
      <c r="L1119" s="342"/>
      <c r="M1119" s="342"/>
      <c r="N1119" s="342"/>
      <c r="O1119" s="347"/>
      <c r="P1119" s="347">
        <f t="shared" si="38"/>
        <v>0</v>
      </c>
    </row>
    <row r="1120" spans="1:16" ht="29.25" customHeight="1" x14ac:dyDescent="0.2">
      <c r="A1120" s="340">
        <v>1109</v>
      </c>
      <c r="B1120" s="341" t="str">
        <f t="shared" si="37"/>
        <v xml:space="preserve">      0472415</v>
      </c>
      <c r="C1120" s="345"/>
      <c r="D1120" s="342"/>
      <c r="E1120" s="343"/>
      <c r="F1120" s="344"/>
      <c r="G1120" s="342"/>
      <c r="H1120" s="342"/>
      <c r="I1120" s="345"/>
      <c r="J1120" s="342"/>
      <c r="K1120" s="346"/>
      <c r="L1120" s="342"/>
      <c r="M1120" s="342"/>
      <c r="N1120" s="342"/>
      <c r="O1120" s="347"/>
      <c r="P1120" s="347">
        <f t="shared" si="38"/>
        <v>0</v>
      </c>
    </row>
    <row r="1121" spans="1:16" ht="29.25" customHeight="1" x14ac:dyDescent="0.2">
      <c r="A1121" s="340">
        <v>1110</v>
      </c>
      <c r="B1121" s="341" t="str">
        <f t="shared" si="37"/>
        <v xml:space="preserve">      0472415</v>
      </c>
      <c r="C1121" s="345"/>
      <c r="D1121" s="342"/>
      <c r="E1121" s="343"/>
      <c r="F1121" s="344"/>
      <c r="G1121" s="342"/>
      <c r="H1121" s="342"/>
      <c r="I1121" s="345"/>
      <c r="J1121" s="342"/>
      <c r="K1121" s="346"/>
      <c r="L1121" s="342"/>
      <c r="M1121" s="342"/>
      <c r="N1121" s="342"/>
      <c r="O1121" s="347"/>
      <c r="P1121" s="347">
        <f t="shared" si="38"/>
        <v>0</v>
      </c>
    </row>
    <row r="1122" spans="1:16" ht="29.25" customHeight="1" x14ac:dyDescent="0.2">
      <c r="A1122" s="340">
        <v>1111</v>
      </c>
      <c r="B1122" s="341" t="str">
        <f t="shared" si="37"/>
        <v xml:space="preserve">      0472415</v>
      </c>
      <c r="C1122" s="345"/>
      <c r="D1122" s="342"/>
      <c r="E1122" s="343"/>
      <c r="F1122" s="344"/>
      <c r="G1122" s="342"/>
      <c r="H1122" s="342"/>
      <c r="I1122" s="345"/>
      <c r="J1122" s="342"/>
      <c r="K1122" s="346"/>
      <c r="L1122" s="342"/>
      <c r="M1122" s="342"/>
      <c r="N1122" s="342"/>
      <c r="O1122" s="347"/>
      <c r="P1122" s="347">
        <f t="shared" si="38"/>
        <v>0</v>
      </c>
    </row>
    <row r="1123" spans="1:16" ht="29.25" customHeight="1" x14ac:dyDescent="0.2">
      <c r="A1123" s="340">
        <v>1112</v>
      </c>
      <c r="B1123" s="341" t="str">
        <f t="shared" si="37"/>
        <v xml:space="preserve">      0472415</v>
      </c>
      <c r="C1123" s="345"/>
      <c r="D1123" s="342"/>
      <c r="E1123" s="343"/>
      <c r="F1123" s="344"/>
      <c r="G1123" s="342"/>
      <c r="H1123" s="342"/>
      <c r="I1123" s="345"/>
      <c r="J1123" s="342"/>
      <c r="K1123" s="346"/>
      <c r="L1123" s="342"/>
      <c r="M1123" s="342"/>
      <c r="N1123" s="342"/>
      <c r="O1123" s="347"/>
      <c r="P1123" s="347">
        <f t="shared" si="38"/>
        <v>0</v>
      </c>
    </row>
    <row r="1124" spans="1:16" ht="29.25" customHeight="1" x14ac:dyDescent="0.2">
      <c r="A1124" s="340">
        <v>1113</v>
      </c>
      <c r="B1124" s="341" t="str">
        <f t="shared" si="37"/>
        <v xml:space="preserve">      0472415</v>
      </c>
      <c r="C1124" s="345"/>
      <c r="D1124" s="342"/>
      <c r="E1124" s="343"/>
      <c r="F1124" s="344"/>
      <c r="G1124" s="342"/>
      <c r="H1124" s="342"/>
      <c r="I1124" s="345"/>
      <c r="J1124" s="342"/>
      <c r="K1124" s="346"/>
      <c r="L1124" s="342"/>
      <c r="M1124" s="342"/>
      <c r="N1124" s="342"/>
      <c r="O1124" s="347"/>
      <c r="P1124" s="347">
        <f t="shared" si="38"/>
        <v>0</v>
      </c>
    </row>
    <row r="1125" spans="1:16" ht="39.75" customHeight="1" x14ac:dyDescent="0.2">
      <c r="A1125" s="340">
        <v>1114</v>
      </c>
      <c r="B1125" s="341" t="str">
        <f t="shared" si="37"/>
        <v xml:space="preserve">      0472415</v>
      </c>
      <c r="C1125" s="345"/>
      <c r="D1125" s="342"/>
      <c r="E1125" s="343"/>
      <c r="F1125" s="344"/>
      <c r="G1125" s="342"/>
      <c r="H1125" s="342"/>
      <c r="I1125" s="345"/>
      <c r="J1125" s="342"/>
      <c r="K1125" s="346"/>
      <c r="L1125" s="342"/>
      <c r="M1125" s="342"/>
      <c r="N1125" s="342"/>
      <c r="O1125" s="347"/>
      <c r="P1125" s="347">
        <f t="shared" si="38"/>
        <v>0</v>
      </c>
    </row>
    <row r="1126" spans="1:16" ht="29.25" customHeight="1" x14ac:dyDescent="0.2">
      <c r="A1126" s="340">
        <v>1115</v>
      </c>
      <c r="B1126" s="341" t="str">
        <f t="shared" si="37"/>
        <v xml:space="preserve">      0472415</v>
      </c>
      <c r="C1126" s="345"/>
      <c r="D1126" s="342"/>
      <c r="E1126" s="343"/>
      <c r="F1126" s="344"/>
      <c r="G1126" s="342"/>
      <c r="H1126" s="342"/>
      <c r="I1126" s="345"/>
      <c r="J1126" s="342"/>
      <c r="K1126" s="346"/>
      <c r="L1126" s="342"/>
      <c r="M1126" s="342"/>
      <c r="N1126" s="342"/>
      <c r="O1126" s="347"/>
      <c r="P1126" s="347">
        <f t="shared" si="38"/>
        <v>0</v>
      </c>
    </row>
    <row r="1127" spans="1:16" ht="29.25" customHeight="1" x14ac:dyDescent="0.2">
      <c r="A1127" s="340">
        <v>1116</v>
      </c>
      <c r="B1127" s="341" t="str">
        <f t="shared" si="37"/>
        <v xml:space="preserve">      0472415</v>
      </c>
      <c r="C1127" s="345"/>
      <c r="D1127" s="342"/>
      <c r="E1127" s="343"/>
      <c r="F1127" s="344"/>
      <c r="G1127" s="342"/>
      <c r="H1127" s="342"/>
      <c r="I1127" s="345"/>
      <c r="J1127" s="342"/>
      <c r="K1127" s="346"/>
      <c r="L1127" s="342"/>
      <c r="M1127" s="342"/>
      <c r="N1127" s="342"/>
      <c r="O1127" s="347"/>
      <c r="P1127" s="347">
        <f t="shared" si="38"/>
        <v>0</v>
      </c>
    </row>
    <row r="1128" spans="1:16" ht="29.25" customHeight="1" x14ac:dyDescent="0.2">
      <c r="A1128" s="340">
        <v>1117</v>
      </c>
      <c r="B1128" s="341" t="str">
        <f t="shared" si="37"/>
        <v xml:space="preserve">      0472415</v>
      </c>
      <c r="C1128" s="345"/>
      <c r="D1128" s="342"/>
      <c r="E1128" s="343"/>
      <c r="F1128" s="344"/>
      <c r="G1128" s="342"/>
      <c r="H1128" s="342"/>
      <c r="I1128" s="345"/>
      <c r="J1128" s="342"/>
      <c r="K1128" s="346"/>
      <c r="L1128" s="342"/>
      <c r="M1128" s="342"/>
      <c r="N1128" s="342"/>
      <c r="O1128" s="347"/>
      <c r="P1128" s="347">
        <f t="shared" si="38"/>
        <v>0</v>
      </c>
    </row>
    <row r="1129" spans="1:16" ht="29.25" customHeight="1" x14ac:dyDescent="0.2">
      <c r="A1129" s="340">
        <v>1118</v>
      </c>
      <c r="B1129" s="341" t="str">
        <f t="shared" si="37"/>
        <v xml:space="preserve">      0472415</v>
      </c>
      <c r="C1129" s="345"/>
      <c r="D1129" s="342"/>
      <c r="E1129" s="343"/>
      <c r="F1129" s="344"/>
      <c r="G1129" s="342"/>
      <c r="H1129" s="342"/>
      <c r="I1129" s="345"/>
      <c r="J1129" s="342"/>
      <c r="K1129" s="346"/>
      <c r="L1129" s="342"/>
      <c r="M1129" s="342"/>
      <c r="N1129" s="342"/>
      <c r="O1129" s="347"/>
      <c r="P1129" s="347">
        <f t="shared" si="38"/>
        <v>0</v>
      </c>
    </row>
    <row r="1130" spans="1:16" ht="29.25" customHeight="1" x14ac:dyDescent="0.2">
      <c r="A1130" s="340">
        <v>1119</v>
      </c>
      <c r="B1130" s="341" t="str">
        <f t="shared" si="37"/>
        <v xml:space="preserve">      0472415</v>
      </c>
      <c r="C1130" s="345"/>
      <c r="D1130" s="342"/>
      <c r="E1130" s="343"/>
      <c r="F1130" s="344"/>
      <c r="G1130" s="342"/>
      <c r="H1130" s="342"/>
      <c r="I1130" s="345"/>
      <c r="J1130" s="342"/>
      <c r="K1130" s="346"/>
      <c r="L1130" s="342"/>
      <c r="M1130" s="342"/>
      <c r="N1130" s="342"/>
      <c r="O1130" s="347"/>
      <c r="P1130" s="347">
        <f t="shared" si="38"/>
        <v>0</v>
      </c>
    </row>
    <row r="1131" spans="1:16" ht="29.25" customHeight="1" x14ac:dyDescent="0.2">
      <c r="A1131" s="340">
        <v>1120</v>
      </c>
      <c r="B1131" s="341" t="str">
        <f t="shared" si="37"/>
        <v xml:space="preserve">      0472415</v>
      </c>
      <c r="C1131" s="345"/>
      <c r="D1131" s="342"/>
      <c r="E1131" s="343"/>
      <c r="F1131" s="344"/>
      <c r="G1131" s="342"/>
      <c r="H1131" s="342"/>
      <c r="I1131" s="345"/>
      <c r="J1131" s="342"/>
      <c r="K1131" s="346"/>
      <c r="L1131" s="342"/>
      <c r="M1131" s="342"/>
      <c r="N1131" s="342"/>
      <c r="O1131" s="347"/>
      <c r="P1131" s="347">
        <f t="shared" si="38"/>
        <v>0</v>
      </c>
    </row>
    <row r="1132" spans="1:16" ht="29.25" customHeight="1" x14ac:dyDescent="0.2">
      <c r="A1132" s="340">
        <v>1121</v>
      </c>
      <c r="B1132" s="341" t="str">
        <f t="shared" si="37"/>
        <v xml:space="preserve">      0472415</v>
      </c>
      <c r="C1132" s="345"/>
      <c r="D1132" s="342"/>
      <c r="E1132" s="343"/>
      <c r="F1132" s="344"/>
      <c r="G1132" s="342"/>
      <c r="H1132" s="342"/>
      <c r="I1132" s="345"/>
      <c r="J1132" s="342"/>
      <c r="K1132" s="346"/>
      <c r="L1132" s="342"/>
      <c r="M1132" s="342"/>
      <c r="N1132" s="342"/>
      <c r="O1132" s="347"/>
      <c r="P1132" s="347">
        <f t="shared" si="38"/>
        <v>0</v>
      </c>
    </row>
    <row r="1133" spans="1:16" ht="29.25" customHeight="1" x14ac:dyDescent="0.2">
      <c r="A1133" s="340">
        <v>1122</v>
      </c>
      <c r="B1133" s="341" t="str">
        <f t="shared" si="37"/>
        <v xml:space="preserve">      0472415</v>
      </c>
      <c r="C1133" s="345"/>
      <c r="D1133" s="342"/>
      <c r="E1133" s="343"/>
      <c r="F1133" s="344"/>
      <c r="G1133" s="342"/>
      <c r="H1133" s="342"/>
      <c r="I1133" s="345"/>
      <c r="J1133" s="342"/>
      <c r="K1133" s="346"/>
      <c r="L1133" s="342"/>
      <c r="M1133" s="342"/>
      <c r="N1133" s="342"/>
      <c r="O1133" s="347"/>
      <c r="P1133" s="347">
        <f t="shared" si="38"/>
        <v>0</v>
      </c>
    </row>
    <row r="1134" spans="1:16" ht="29.25" customHeight="1" x14ac:dyDescent="0.2">
      <c r="A1134" s="340">
        <v>1123</v>
      </c>
      <c r="B1134" s="341" t="str">
        <f t="shared" si="37"/>
        <v xml:space="preserve">      0472415</v>
      </c>
      <c r="C1134" s="345"/>
      <c r="D1134" s="342"/>
      <c r="E1134" s="343"/>
      <c r="F1134" s="344"/>
      <c r="G1134" s="342"/>
      <c r="H1134" s="342"/>
      <c r="I1134" s="345"/>
      <c r="J1134" s="342"/>
      <c r="K1134" s="346"/>
      <c r="L1134" s="342"/>
      <c r="M1134" s="342"/>
      <c r="N1134" s="342"/>
      <c r="O1134" s="347"/>
      <c r="P1134" s="347">
        <f t="shared" si="38"/>
        <v>0</v>
      </c>
    </row>
    <row r="1135" spans="1:16" ht="29.25" customHeight="1" x14ac:dyDescent="0.2">
      <c r="A1135" s="340">
        <v>1124</v>
      </c>
      <c r="B1135" s="341" t="str">
        <f t="shared" si="37"/>
        <v xml:space="preserve">      0472415</v>
      </c>
      <c r="C1135" s="345"/>
      <c r="D1135" s="342"/>
      <c r="E1135" s="343"/>
      <c r="F1135" s="344"/>
      <c r="G1135" s="342"/>
      <c r="H1135" s="342"/>
      <c r="I1135" s="345"/>
      <c r="J1135" s="342"/>
      <c r="K1135" s="346"/>
      <c r="L1135" s="342"/>
      <c r="M1135" s="342"/>
      <c r="N1135" s="342"/>
      <c r="O1135" s="347"/>
      <c r="P1135" s="347">
        <f t="shared" si="38"/>
        <v>0</v>
      </c>
    </row>
    <row r="1136" spans="1:16" ht="29.25" customHeight="1" x14ac:dyDescent="0.2">
      <c r="A1136" s="340">
        <v>1125</v>
      </c>
      <c r="B1136" s="341" t="str">
        <f t="shared" si="37"/>
        <v xml:space="preserve">      0472415</v>
      </c>
      <c r="C1136" s="345"/>
      <c r="D1136" s="342"/>
      <c r="E1136" s="343"/>
      <c r="F1136" s="344"/>
      <c r="G1136" s="342"/>
      <c r="H1136" s="342"/>
      <c r="I1136" s="345"/>
      <c r="J1136" s="342"/>
      <c r="K1136" s="346"/>
      <c r="L1136" s="342"/>
      <c r="M1136" s="342"/>
      <c r="N1136" s="342"/>
      <c r="O1136" s="347"/>
      <c r="P1136" s="347">
        <f t="shared" si="38"/>
        <v>0</v>
      </c>
    </row>
    <row r="1137" spans="1:16" ht="29.25" customHeight="1" x14ac:dyDescent="0.2">
      <c r="A1137" s="340">
        <v>1126</v>
      </c>
      <c r="B1137" s="341" t="str">
        <f t="shared" si="37"/>
        <v xml:space="preserve">      0472415</v>
      </c>
      <c r="C1137" s="345"/>
      <c r="D1137" s="342"/>
      <c r="E1137" s="343"/>
      <c r="F1137" s="344"/>
      <c r="G1137" s="342"/>
      <c r="H1137" s="342"/>
      <c r="I1137" s="345"/>
      <c r="J1137" s="342"/>
      <c r="K1137" s="346"/>
      <c r="L1137" s="342"/>
      <c r="M1137" s="342"/>
      <c r="N1137" s="342"/>
      <c r="O1137" s="347"/>
      <c r="P1137" s="347">
        <f t="shared" si="38"/>
        <v>0</v>
      </c>
    </row>
    <row r="1138" spans="1:16" ht="29.25" customHeight="1" x14ac:dyDescent="0.2">
      <c r="A1138" s="340">
        <v>1127</v>
      </c>
      <c r="B1138" s="341" t="str">
        <f t="shared" si="37"/>
        <v xml:space="preserve">      0472415</v>
      </c>
      <c r="C1138" s="345"/>
      <c r="D1138" s="342"/>
      <c r="E1138" s="343"/>
      <c r="F1138" s="344"/>
      <c r="G1138" s="342"/>
      <c r="H1138" s="342"/>
      <c r="I1138" s="345"/>
      <c r="J1138" s="342"/>
      <c r="K1138" s="346"/>
      <c r="L1138" s="342"/>
      <c r="M1138" s="342"/>
      <c r="N1138" s="342"/>
      <c r="O1138" s="347"/>
      <c r="P1138" s="347">
        <f t="shared" si="38"/>
        <v>0</v>
      </c>
    </row>
    <row r="1139" spans="1:16" ht="29.25" customHeight="1" x14ac:dyDescent="0.2">
      <c r="A1139" s="340">
        <v>1128</v>
      </c>
      <c r="B1139" s="341" t="str">
        <f t="shared" si="37"/>
        <v xml:space="preserve">      0472415</v>
      </c>
      <c r="C1139" s="345"/>
      <c r="D1139" s="342"/>
      <c r="E1139" s="343"/>
      <c r="F1139" s="344"/>
      <c r="G1139" s="342"/>
      <c r="H1139" s="342"/>
      <c r="I1139" s="345"/>
      <c r="J1139" s="342"/>
      <c r="K1139" s="346"/>
      <c r="L1139" s="342"/>
      <c r="M1139" s="342"/>
      <c r="N1139" s="342"/>
      <c r="O1139" s="347"/>
      <c r="P1139" s="347">
        <f t="shared" si="38"/>
        <v>0</v>
      </c>
    </row>
    <row r="1140" spans="1:16" ht="29.25" customHeight="1" x14ac:dyDescent="0.2">
      <c r="A1140" s="340">
        <v>1129</v>
      </c>
      <c r="B1140" s="341" t="str">
        <f t="shared" si="37"/>
        <v xml:space="preserve">      0472415</v>
      </c>
      <c r="C1140" s="345"/>
      <c r="D1140" s="342"/>
      <c r="E1140" s="343"/>
      <c r="F1140" s="344"/>
      <c r="G1140" s="342"/>
      <c r="H1140" s="342"/>
      <c r="I1140" s="345"/>
      <c r="J1140" s="342"/>
      <c r="K1140" s="346"/>
      <c r="L1140" s="342"/>
      <c r="M1140" s="342"/>
      <c r="N1140" s="342"/>
      <c r="O1140" s="347"/>
      <c r="P1140" s="347">
        <f t="shared" si="38"/>
        <v>0</v>
      </c>
    </row>
    <row r="1141" spans="1:16" ht="29.25" customHeight="1" x14ac:dyDescent="0.2">
      <c r="A1141" s="340">
        <v>1130</v>
      </c>
      <c r="B1141" s="341" t="str">
        <f t="shared" si="37"/>
        <v xml:space="preserve">      0472415</v>
      </c>
      <c r="C1141" s="345"/>
      <c r="D1141" s="342"/>
      <c r="E1141" s="343"/>
      <c r="F1141" s="344"/>
      <c r="G1141" s="342"/>
      <c r="H1141" s="342"/>
      <c r="I1141" s="345"/>
      <c r="J1141" s="342"/>
      <c r="K1141" s="346"/>
      <c r="L1141" s="342"/>
      <c r="M1141" s="342"/>
      <c r="N1141" s="342"/>
      <c r="O1141" s="347"/>
      <c r="P1141" s="347">
        <f t="shared" si="38"/>
        <v>0</v>
      </c>
    </row>
    <row r="1142" spans="1:16" ht="29.25" customHeight="1" x14ac:dyDescent="0.2">
      <c r="A1142" s="340">
        <v>1131</v>
      </c>
      <c r="B1142" s="341" t="str">
        <f t="shared" si="37"/>
        <v xml:space="preserve">      0472415</v>
      </c>
      <c r="C1142" s="345"/>
      <c r="D1142" s="342"/>
      <c r="E1142" s="343"/>
      <c r="F1142" s="344"/>
      <c r="G1142" s="342"/>
      <c r="H1142" s="342"/>
      <c r="I1142" s="345"/>
      <c r="J1142" s="342"/>
      <c r="K1142" s="346"/>
      <c r="L1142" s="342"/>
      <c r="M1142" s="342"/>
      <c r="N1142" s="342"/>
      <c r="O1142" s="347"/>
      <c r="P1142" s="347">
        <f t="shared" si="38"/>
        <v>0</v>
      </c>
    </row>
    <row r="1143" spans="1:16" ht="29.25" customHeight="1" x14ac:dyDescent="0.2">
      <c r="A1143" s="340">
        <v>1132</v>
      </c>
      <c r="B1143" s="341" t="str">
        <f t="shared" si="37"/>
        <v xml:space="preserve">      0472415</v>
      </c>
      <c r="C1143" s="345"/>
      <c r="D1143" s="342"/>
      <c r="E1143" s="343"/>
      <c r="F1143" s="344"/>
      <c r="G1143" s="342"/>
      <c r="H1143" s="342"/>
      <c r="I1143" s="345"/>
      <c r="J1143" s="342"/>
      <c r="K1143" s="346"/>
      <c r="L1143" s="342"/>
      <c r="M1143" s="342"/>
      <c r="N1143" s="342"/>
      <c r="O1143" s="347"/>
      <c r="P1143" s="347">
        <f t="shared" si="38"/>
        <v>0</v>
      </c>
    </row>
    <row r="1144" spans="1:16" ht="29.25" customHeight="1" x14ac:dyDescent="0.2">
      <c r="A1144" s="340">
        <v>1133</v>
      </c>
      <c r="B1144" s="341" t="str">
        <f t="shared" si="37"/>
        <v xml:space="preserve">      0472415</v>
      </c>
      <c r="C1144" s="345"/>
      <c r="D1144" s="342"/>
      <c r="E1144" s="343"/>
      <c r="F1144" s="344"/>
      <c r="G1144" s="342"/>
      <c r="H1144" s="342"/>
      <c r="I1144" s="345"/>
      <c r="J1144" s="342"/>
      <c r="K1144" s="346"/>
      <c r="L1144" s="342"/>
      <c r="M1144" s="342"/>
      <c r="N1144" s="342"/>
      <c r="O1144" s="347"/>
      <c r="P1144" s="347">
        <f t="shared" si="38"/>
        <v>0</v>
      </c>
    </row>
    <row r="1145" spans="1:16" ht="29.25" customHeight="1" x14ac:dyDescent="0.2">
      <c r="A1145" s="340">
        <v>1134</v>
      </c>
      <c r="B1145" s="341" t="str">
        <f t="shared" si="37"/>
        <v xml:space="preserve">      0472415</v>
      </c>
      <c r="C1145" s="345"/>
      <c r="D1145" s="342"/>
      <c r="E1145" s="343"/>
      <c r="F1145" s="344"/>
      <c r="G1145" s="342"/>
      <c r="H1145" s="342"/>
      <c r="I1145" s="345"/>
      <c r="J1145" s="342"/>
      <c r="K1145" s="346"/>
      <c r="L1145" s="342"/>
      <c r="M1145" s="342"/>
      <c r="N1145" s="342"/>
      <c r="O1145" s="347"/>
      <c r="P1145" s="347">
        <f t="shared" si="38"/>
        <v>0</v>
      </c>
    </row>
    <row r="1146" spans="1:16" ht="39.75" customHeight="1" x14ac:dyDescent="0.2">
      <c r="A1146" s="340">
        <v>1135</v>
      </c>
      <c r="B1146" s="341" t="str">
        <f t="shared" si="37"/>
        <v xml:space="preserve">      0472415</v>
      </c>
      <c r="C1146" s="345"/>
      <c r="D1146" s="342"/>
      <c r="E1146" s="343"/>
      <c r="F1146" s="344"/>
      <c r="G1146" s="342"/>
      <c r="H1146" s="342"/>
      <c r="I1146" s="345"/>
      <c r="J1146" s="342"/>
      <c r="K1146" s="346"/>
      <c r="L1146" s="342"/>
      <c r="M1146" s="342"/>
      <c r="N1146" s="342"/>
      <c r="O1146" s="347"/>
      <c r="P1146" s="347">
        <f t="shared" si="38"/>
        <v>0</v>
      </c>
    </row>
    <row r="1147" spans="1:16" ht="29.25" customHeight="1" x14ac:dyDescent="0.2">
      <c r="A1147" s="340">
        <v>1136</v>
      </c>
      <c r="B1147" s="341" t="str">
        <f t="shared" si="37"/>
        <v xml:space="preserve">      0472415</v>
      </c>
      <c r="C1147" s="345"/>
      <c r="D1147" s="342"/>
      <c r="E1147" s="343"/>
      <c r="F1147" s="344"/>
      <c r="G1147" s="342"/>
      <c r="H1147" s="342"/>
      <c r="I1147" s="345"/>
      <c r="J1147" s="342"/>
      <c r="K1147" s="346"/>
      <c r="L1147" s="342"/>
      <c r="M1147" s="342"/>
      <c r="N1147" s="342"/>
      <c r="O1147" s="347"/>
      <c r="P1147" s="347">
        <f t="shared" si="38"/>
        <v>0</v>
      </c>
    </row>
    <row r="1148" spans="1:16" ht="29.25" customHeight="1" x14ac:dyDescent="0.2">
      <c r="A1148" s="340">
        <v>1137</v>
      </c>
      <c r="B1148" s="341" t="str">
        <f t="shared" si="37"/>
        <v xml:space="preserve">      0472415</v>
      </c>
      <c r="C1148" s="345"/>
      <c r="D1148" s="342"/>
      <c r="E1148" s="343"/>
      <c r="F1148" s="344"/>
      <c r="G1148" s="342"/>
      <c r="H1148" s="342"/>
      <c r="I1148" s="345"/>
      <c r="J1148" s="342"/>
      <c r="K1148" s="346"/>
      <c r="L1148" s="342"/>
      <c r="M1148" s="342"/>
      <c r="N1148" s="342"/>
      <c r="O1148" s="347"/>
      <c r="P1148" s="347">
        <f t="shared" si="38"/>
        <v>0</v>
      </c>
    </row>
    <row r="1149" spans="1:16" ht="29.25" customHeight="1" x14ac:dyDescent="0.2">
      <c r="A1149" s="340">
        <v>1138</v>
      </c>
      <c r="B1149" s="341" t="str">
        <f t="shared" si="37"/>
        <v xml:space="preserve">      0472415</v>
      </c>
      <c r="C1149" s="345"/>
      <c r="D1149" s="342"/>
      <c r="E1149" s="343"/>
      <c r="F1149" s="344"/>
      <c r="G1149" s="342"/>
      <c r="H1149" s="342"/>
      <c r="I1149" s="345"/>
      <c r="J1149" s="342"/>
      <c r="K1149" s="346"/>
      <c r="L1149" s="342"/>
      <c r="M1149" s="342"/>
      <c r="N1149" s="342"/>
      <c r="O1149" s="347"/>
      <c r="P1149" s="347">
        <f t="shared" si="38"/>
        <v>0</v>
      </c>
    </row>
    <row r="1150" spans="1:16" ht="29.25" customHeight="1" x14ac:dyDescent="0.2">
      <c r="A1150" s="340">
        <v>1139</v>
      </c>
      <c r="B1150" s="341" t="str">
        <f t="shared" si="37"/>
        <v xml:space="preserve">      0472415</v>
      </c>
      <c r="C1150" s="345"/>
      <c r="D1150" s="342"/>
      <c r="E1150" s="343"/>
      <c r="F1150" s="344"/>
      <c r="G1150" s="342"/>
      <c r="H1150" s="342"/>
      <c r="I1150" s="345"/>
      <c r="J1150" s="342"/>
      <c r="K1150" s="346"/>
      <c r="L1150" s="342"/>
      <c r="M1150" s="342"/>
      <c r="N1150" s="342"/>
      <c r="O1150" s="347"/>
      <c r="P1150" s="347">
        <f t="shared" si="38"/>
        <v>0</v>
      </c>
    </row>
    <row r="1151" spans="1:16" ht="29.25" customHeight="1" x14ac:dyDescent="0.2">
      <c r="A1151" s="340">
        <v>1140</v>
      </c>
      <c r="B1151" s="341" t="str">
        <f t="shared" si="37"/>
        <v xml:space="preserve">      0472415</v>
      </c>
      <c r="C1151" s="345"/>
      <c r="D1151" s="342"/>
      <c r="E1151" s="343"/>
      <c r="F1151" s="344"/>
      <c r="G1151" s="342"/>
      <c r="H1151" s="342"/>
      <c r="I1151" s="345"/>
      <c r="J1151" s="342"/>
      <c r="K1151" s="346"/>
      <c r="L1151" s="342"/>
      <c r="M1151" s="342"/>
      <c r="N1151" s="342"/>
      <c r="O1151" s="347"/>
      <c r="P1151" s="347">
        <f t="shared" si="38"/>
        <v>0</v>
      </c>
    </row>
    <row r="1152" spans="1:16" ht="29.25" customHeight="1" x14ac:dyDescent="0.2">
      <c r="A1152" s="340">
        <v>1141</v>
      </c>
      <c r="B1152" s="341" t="str">
        <f t="shared" si="37"/>
        <v xml:space="preserve">      0472415</v>
      </c>
      <c r="C1152" s="345"/>
      <c r="D1152" s="342"/>
      <c r="E1152" s="343"/>
      <c r="F1152" s="344"/>
      <c r="G1152" s="342"/>
      <c r="H1152" s="342"/>
      <c r="I1152" s="345"/>
      <c r="J1152" s="342"/>
      <c r="K1152" s="346"/>
      <c r="L1152" s="342"/>
      <c r="M1152" s="342"/>
      <c r="N1152" s="342"/>
      <c r="O1152" s="347"/>
      <c r="P1152" s="347">
        <f t="shared" si="38"/>
        <v>0</v>
      </c>
    </row>
    <row r="1153" spans="1:16" ht="29.25" customHeight="1" x14ac:dyDescent="0.2">
      <c r="A1153" s="340">
        <v>1142</v>
      </c>
      <c r="B1153" s="341" t="str">
        <f t="shared" si="37"/>
        <v xml:space="preserve">      0472415</v>
      </c>
      <c r="C1153" s="345"/>
      <c r="D1153" s="342"/>
      <c r="E1153" s="343"/>
      <c r="F1153" s="344"/>
      <c r="G1153" s="342"/>
      <c r="H1153" s="342"/>
      <c r="I1153" s="345"/>
      <c r="J1153" s="342"/>
      <c r="K1153" s="346"/>
      <c r="L1153" s="342"/>
      <c r="M1153" s="342"/>
      <c r="N1153" s="342"/>
      <c r="O1153" s="347"/>
      <c r="P1153" s="347">
        <f t="shared" si="38"/>
        <v>0</v>
      </c>
    </row>
    <row r="1154" spans="1:16" ht="29.25" customHeight="1" x14ac:dyDescent="0.2">
      <c r="A1154" s="340">
        <v>1143</v>
      </c>
      <c r="B1154" s="341" t="str">
        <f t="shared" si="37"/>
        <v xml:space="preserve">      0472415</v>
      </c>
      <c r="C1154" s="345"/>
      <c r="D1154" s="342"/>
      <c r="E1154" s="343"/>
      <c r="F1154" s="344"/>
      <c r="G1154" s="342"/>
      <c r="H1154" s="342"/>
      <c r="I1154" s="345"/>
      <c r="J1154" s="342"/>
      <c r="K1154" s="346"/>
      <c r="L1154" s="342"/>
      <c r="M1154" s="342"/>
      <c r="N1154" s="342"/>
      <c r="O1154" s="347"/>
      <c r="P1154" s="347">
        <f t="shared" si="38"/>
        <v>0</v>
      </c>
    </row>
    <row r="1155" spans="1:16" ht="29.25" customHeight="1" x14ac:dyDescent="0.2">
      <c r="A1155" s="340">
        <v>1144</v>
      </c>
      <c r="B1155" s="341" t="str">
        <f t="shared" si="37"/>
        <v xml:space="preserve">      0472415</v>
      </c>
      <c r="C1155" s="345"/>
      <c r="D1155" s="342"/>
      <c r="E1155" s="343"/>
      <c r="F1155" s="344"/>
      <c r="G1155" s="342"/>
      <c r="H1155" s="342"/>
      <c r="I1155" s="345"/>
      <c r="J1155" s="342"/>
      <c r="K1155" s="346"/>
      <c r="L1155" s="342"/>
      <c r="M1155" s="342"/>
      <c r="N1155" s="342"/>
      <c r="O1155" s="347"/>
      <c r="P1155" s="347">
        <f t="shared" si="38"/>
        <v>0</v>
      </c>
    </row>
    <row r="1156" spans="1:16" ht="29.25" customHeight="1" x14ac:dyDescent="0.2">
      <c r="A1156" s="340">
        <v>1145</v>
      </c>
      <c r="B1156" s="341" t="str">
        <f t="shared" si="37"/>
        <v xml:space="preserve">      0472415</v>
      </c>
      <c r="C1156" s="345"/>
      <c r="D1156" s="342"/>
      <c r="E1156" s="343"/>
      <c r="F1156" s="344"/>
      <c r="G1156" s="342"/>
      <c r="H1156" s="342"/>
      <c r="I1156" s="345"/>
      <c r="J1156" s="342"/>
      <c r="K1156" s="346"/>
      <c r="L1156" s="342"/>
      <c r="M1156" s="342"/>
      <c r="N1156" s="342"/>
      <c r="O1156" s="347"/>
      <c r="P1156" s="347">
        <f t="shared" si="38"/>
        <v>0</v>
      </c>
    </row>
    <row r="1157" spans="1:16" ht="29.25" customHeight="1" x14ac:dyDescent="0.2">
      <c r="A1157" s="340">
        <v>1146</v>
      </c>
      <c r="B1157" s="341" t="str">
        <f t="shared" si="37"/>
        <v xml:space="preserve">      0472415</v>
      </c>
      <c r="C1157" s="345"/>
      <c r="D1157" s="342"/>
      <c r="E1157" s="343"/>
      <c r="F1157" s="344"/>
      <c r="G1157" s="342"/>
      <c r="H1157" s="342"/>
      <c r="I1157" s="345"/>
      <c r="J1157" s="342"/>
      <c r="K1157" s="346"/>
      <c r="L1157" s="342"/>
      <c r="M1157" s="342"/>
      <c r="N1157" s="342"/>
      <c r="O1157" s="347"/>
      <c r="P1157" s="347">
        <f t="shared" si="38"/>
        <v>0</v>
      </c>
    </row>
    <row r="1158" spans="1:16" ht="29.25" customHeight="1" x14ac:dyDescent="0.2">
      <c r="A1158" s="340">
        <v>1147</v>
      </c>
      <c r="B1158" s="341" t="str">
        <f t="shared" si="37"/>
        <v xml:space="preserve">      0472415</v>
      </c>
      <c r="C1158" s="345"/>
      <c r="D1158" s="342"/>
      <c r="E1158" s="343"/>
      <c r="F1158" s="344"/>
      <c r="G1158" s="342"/>
      <c r="H1158" s="342"/>
      <c r="I1158" s="345"/>
      <c r="J1158" s="342"/>
      <c r="K1158" s="346"/>
      <c r="L1158" s="342"/>
      <c r="M1158" s="342"/>
      <c r="N1158" s="342"/>
      <c r="O1158" s="347"/>
      <c r="P1158" s="347">
        <f t="shared" si="38"/>
        <v>0</v>
      </c>
    </row>
    <row r="1159" spans="1:16" ht="29.25" customHeight="1" x14ac:dyDescent="0.2">
      <c r="A1159" s="340">
        <v>1148</v>
      </c>
      <c r="B1159" s="341" t="str">
        <f t="shared" si="37"/>
        <v xml:space="preserve">      0472415</v>
      </c>
      <c r="C1159" s="345"/>
      <c r="D1159" s="342"/>
      <c r="E1159" s="343"/>
      <c r="F1159" s="344"/>
      <c r="G1159" s="342"/>
      <c r="H1159" s="342"/>
      <c r="I1159" s="345"/>
      <c r="J1159" s="342"/>
      <c r="K1159" s="346"/>
      <c r="L1159" s="342"/>
      <c r="M1159" s="342"/>
      <c r="N1159" s="342"/>
      <c r="O1159" s="347"/>
      <c r="P1159" s="347">
        <f t="shared" si="38"/>
        <v>0</v>
      </c>
    </row>
    <row r="1160" spans="1:16" ht="29.25" customHeight="1" x14ac:dyDescent="0.2">
      <c r="A1160" s="340">
        <v>1149</v>
      </c>
      <c r="B1160" s="341" t="str">
        <f t="shared" si="37"/>
        <v xml:space="preserve">      0472415</v>
      </c>
      <c r="C1160" s="345"/>
      <c r="D1160" s="342"/>
      <c r="E1160" s="343"/>
      <c r="F1160" s="344"/>
      <c r="G1160" s="342"/>
      <c r="H1160" s="342"/>
      <c r="I1160" s="345"/>
      <c r="J1160" s="342"/>
      <c r="K1160" s="346"/>
      <c r="L1160" s="342"/>
      <c r="M1160" s="342"/>
      <c r="N1160" s="342"/>
      <c r="O1160" s="347"/>
      <c r="P1160" s="347">
        <f t="shared" si="38"/>
        <v>0</v>
      </c>
    </row>
    <row r="1161" spans="1:16" ht="29.25" customHeight="1" x14ac:dyDescent="0.2">
      <c r="A1161" s="340">
        <v>1150</v>
      </c>
      <c r="B1161" s="341" t="str">
        <f t="shared" si="37"/>
        <v xml:space="preserve">      0472415</v>
      </c>
      <c r="C1161" s="345"/>
      <c r="D1161" s="342"/>
      <c r="E1161" s="343"/>
      <c r="F1161" s="344"/>
      <c r="G1161" s="342"/>
      <c r="H1161" s="342"/>
      <c r="I1161" s="345"/>
      <c r="J1161" s="342"/>
      <c r="K1161" s="346"/>
      <c r="L1161" s="342"/>
      <c r="M1161" s="342"/>
      <c r="N1161" s="342"/>
      <c r="O1161" s="347"/>
      <c r="P1161" s="347">
        <f t="shared" si="38"/>
        <v>0</v>
      </c>
    </row>
    <row r="1162" spans="1:16" ht="29.25" customHeight="1" x14ac:dyDescent="0.2">
      <c r="A1162" s="340">
        <v>1151</v>
      </c>
      <c r="B1162" s="341" t="str">
        <f t="shared" si="37"/>
        <v xml:space="preserve">      0472415</v>
      </c>
      <c r="C1162" s="345"/>
      <c r="D1162" s="342"/>
      <c r="E1162" s="343"/>
      <c r="F1162" s="344"/>
      <c r="G1162" s="342"/>
      <c r="H1162" s="342"/>
      <c r="I1162" s="345"/>
      <c r="J1162" s="342"/>
      <c r="K1162" s="346"/>
      <c r="L1162" s="342"/>
      <c r="M1162" s="342"/>
      <c r="N1162" s="342"/>
      <c r="O1162" s="347"/>
      <c r="P1162" s="347">
        <f t="shared" si="38"/>
        <v>0</v>
      </c>
    </row>
    <row r="1163" spans="1:16" ht="29.25" customHeight="1" x14ac:dyDescent="0.2">
      <c r="A1163" s="340">
        <v>1152</v>
      </c>
      <c r="B1163" s="341" t="str">
        <f t="shared" si="37"/>
        <v xml:space="preserve">      0472415</v>
      </c>
      <c r="C1163" s="345"/>
      <c r="D1163" s="342"/>
      <c r="E1163" s="343"/>
      <c r="F1163" s="344"/>
      <c r="G1163" s="342"/>
      <c r="H1163" s="342"/>
      <c r="I1163" s="345"/>
      <c r="J1163" s="342"/>
      <c r="K1163" s="346"/>
      <c r="L1163" s="342"/>
      <c r="M1163" s="342"/>
      <c r="N1163" s="342"/>
      <c r="O1163" s="347"/>
      <c r="P1163" s="347">
        <f t="shared" si="38"/>
        <v>0</v>
      </c>
    </row>
    <row r="1164" spans="1:16" ht="29.25" customHeight="1" x14ac:dyDescent="0.2">
      <c r="A1164" s="340">
        <v>1153</v>
      </c>
      <c r="B1164" s="341" t="str">
        <f t="shared" si="37"/>
        <v xml:space="preserve">      0472415</v>
      </c>
      <c r="C1164" s="345"/>
      <c r="D1164" s="342"/>
      <c r="E1164" s="343"/>
      <c r="F1164" s="344"/>
      <c r="G1164" s="342"/>
      <c r="H1164" s="342"/>
      <c r="I1164" s="345"/>
      <c r="J1164" s="342"/>
      <c r="K1164" s="346"/>
      <c r="L1164" s="342"/>
      <c r="M1164" s="342"/>
      <c r="N1164" s="342"/>
      <c r="O1164" s="347"/>
      <c r="P1164" s="347">
        <f t="shared" si="38"/>
        <v>0</v>
      </c>
    </row>
    <row r="1165" spans="1:16" ht="29.25" customHeight="1" x14ac:dyDescent="0.2">
      <c r="A1165" s="340">
        <v>1154</v>
      </c>
      <c r="B1165" s="341" t="str">
        <f t="shared" si="37"/>
        <v xml:space="preserve">      0472415</v>
      </c>
      <c r="C1165" s="345"/>
      <c r="D1165" s="342"/>
      <c r="E1165" s="343"/>
      <c r="F1165" s="344"/>
      <c r="G1165" s="342"/>
      <c r="H1165" s="342"/>
      <c r="I1165" s="345"/>
      <c r="J1165" s="342"/>
      <c r="K1165" s="346"/>
      <c r="L1165" s="342"/>
      <c r="M1165" s="342"/>
      <c r="N1165" s="342"/>
      <c r="O1165" s="347"/>
      <c r="P1165" s="347">
        <f t="shared" si="38"/>
        <v>0</v>
      </c>
    </row>
    <row r="1166" spans="1:16" ht="29.25" customHeight="1" x14ac:dyDescent="0.2">
      <c r="A1166" s="340">
        <v>1155</v>
      </c>
      <c r="B1166" s="341" t="str">
        <f t="shared" ref="B1166:B1229" si="39">CONCATENATE(MID(D1166,4,11)," ",MID(E1166,1,2)," ",MID(F1166,1,5)," ",L1166," ",M1166," ",J1166," ",$P$9)</f>
        <v xml:space="preserve">      0472415</v>
      </c>
      <c r="C1166" s="345"/>
      <c r="D1166" s="342"/>
      <c r="E1166" s="343"/>
      <c r="F1166" s="344"/>
      <c r="G1166" s="342"/>
      <c r="H1166" s="342"/>
      <c r="I1166" s="345"/>
      <c r="J1166" s="342"/>
      <c r="K1166" s="346"/>
      <c r="L1166" s="342"/>
      <c r="M1166" s="342"/>
      <c r="N1166" s="342"/>
      <c r="O1166" s="347"/>
      <c r="P1166" s="347">
        <f t="shared" ref="P1166:P1229" si="40">N1166*O1166</f>
        <v>0</v>
      </c>
    </row>
    <row r="1167" spans="1:16" ht="39.75" customHeight="1" x14ac:dyDescent="0.2">
      <c r="A1167" s="340">
        <v>1156</v>
      </c>
      <c r="B1167" s="341" t="str">
        <f t="shared" si="39"/>
        <v xml:space="preserve">      0472415</v>
      </c>
      <c r="C1167" s="345"/>
      <c r="D1167" s="342"/>
      <c r="E1167" s="343"/>
      <c r="F1167" s="344"/>
      <c r="G1167" s="342"/>
      <c r="H1167" s="342"/>
      <c r="I1167" s="345"/>
      <c r="J1167" s="342"/>
      <c r="K1167" s="346"/>
      <c r="L1167" s="342"/>
      <c r="M1167" s="342"/>
      <c r="N1167" s="342"/>
      <c r="O1167" s="347"/>
      <c r="P1167" s="347">
        <f t="shared" si="40"/>
        <v>0</v>
      </c>
    </row>
    <row r="1168" spans="1:16" ht="29.25" customHeight="1" x14ac:dyDescent="0.2">
      <c r="A1168" s="340">
        <v>1157</v>
      </c>
      <c r="B1168" s="341" t="str">
        <f t="shared" si="39"/>
        <v xml:space="preserve">      0472415</v>
      </c>
      <c r="C1168" s="345"/>
      <c r="D1168" s="342"/>
      <c r="E1168" s="343"/>
      <c r="F1168" s="344"/>
      <c r="G1168" s="342"/>
      <c r="H1168" s="342"/>
      <c r="I1168" s="345"/>
      <c r="J1168" s="342"/>
      <c r="K1168" s="346"/>
      <c r="L1168" s="342"/>
      <c r="M1168" s="342"/>
      <c r="N1168" s="342"/>
      <c r="O1168" s="347"/>
      <c r="P1168" s="347">
        <f t="shared" si="40"/>
        <v>0</v>
      </c>
    </row>
    <row r="1169" spans="1:16" ht="29.25" customHeight="1" x14ac:dyDescent="0.2">
      <c r="A1169" s="340">
        <v>1158</v>
      </c>
      <c r="B1169" s="341" t="str">
        <f t="shared" si="39"/>
        <v xml:space="preserve">      0472415</v>
      </c>
      <c r="C1169" s="345"/>
      <c r="D1169" s="342"/>
      <c r="E1169" s="343"/>
      <c r="F1169" s="344"/>
      <c r="G1169" s="342"/>
      <c r="H1169" s="342"/>
      <c r="I1169" s="345"/>
      <c r="J1169" s="342"/>
      <c r="K1169" s="346"/>
      <c r="L1169" s="342"/>
      <c r="M1169" s="342"/>
      <c r="N1169" s="342"/>
      <c r="O1169" s="347"/>
      <c r="P1169" s="347">
        <f t="shared" si="40"/>
        <v>0</v>
      </c>
    </row>
    <row r="1170" spans="1:16" ht="29.25" customHeight="1" x14ac:dyDescent="0.2">
      <c r="A1170" s="340">
        <v>1159</v>
      </c>
      <c r="B1170" s="341" t="str">
        <f t="shared" si="39"/>
        <v xml:space="preserve">      0472415</v>
      </c>
      <c r="C1170" s="345"/>
      <c r="D1170" s="342"/>
      <c r="E1170" s="343"/>
      <c r="F1170" s="344"/>
      <c r="G1170" s="342"/>
      <c r="H1170" s="342"/>
      <c r="I1170" s="345"/>
      <c r="J1170" s="342"/>
      <c r="K1170" s="346"/>
      <c r="L1170" s="342"/>
      <c r="M1170" s="342"/>
      <c r="N1170" s="342"/>
      <c r="O1170" s="347"/>
      <c r="P1170" s="347">
        <f t="shared" si="40"/>
        <v>0</v>
      </c>
    </row>
    <row r="1171" spans="1:16" ht="29.25" customHeight="1" x14ac:dyDescent="0.2">
      <c r="A1171" s="340">
        <v>1160</v>
      </c>
      <c r="B1171" s="341" t="str">
        <f t="shared" si="39"/>
        <v xml:space="preserve">      0472415</v>
      </c>
      <c r="C1171" s="345"/>
      <c r="D1171" s="342"/>
      <c r="E1171" s="343"/>
      <c r="F1171" s="344"/>
      <c r="G1171" s="342"/>
      <c r="H1171" s="342"/>
      <c r="I1171" s="345"/>
      <c r="J1171" s="342"/>
      <c r="K1171" s="346"/>
      <c r="L1171" s="342"/>
      <c r="M1171" s="342"/>
      <c r="N1171" s="342"/>
      <c r="O1171" s="347"/>
      <c r="P1171" s="347">
        <f t="shared" si="40"/>
        <v>0</v>
      </c>
    </row>
    <row r="1172" spans="1:16" ht="29.25" customHeight="1" x14ac:dyDescent="0.2">
      <c r="A1172" s="340">
        <v>1161</v>
      </c>
      <c r="B1172" s="341" t="str">
        <f t="shared" si="39"/>
        <v xml:space="preserve">      0472415</v>
      </c>
      <c r="C1172" s="345"/>
      <c r="D1172" s="342"/>
      <c r="E1172" s="343"/>
      <c r="F1172" s="344"/>
      <c r="G1172" s="342"/>
      <c r="H1172" s="342"/>
      <c r="I1172" s="345"/>
      <c r="J1172" s="342"/>
      <c r="K1172" s="346"/>
      <c r="L1172" s="342"/>
      <c r="M1172" s="342"/>
      <c r="N1172" s="342"/>
      <c r="O1172" s="347"/>
      <c r="P1172" s="347">
        <f t="shared" si="40"/>
        <v>0</v>
      </c>
    </row>
    <row r="1173" spans="1:16" ht="29.25" customHeight="1" x14ac:dyDescent="0.2">
      <c r="A1173" s="340">
        <v>1162</v>
      </c>
      <c r="B1173" s="341" t="str">
        <f t="shared" si="39"/>
        <v xml:space="preserve">      0472415</v>
      </c>
      <c r="C1173" s="345"/>
      <c r="D1173" s="342"/>
      <c r="E1173" s="343"/>
      <c r="F1173" s="344"/>
      <c r="G1173" s="342"/>
      <c r="H1173" s="342"/>
      <c r="I1173" s="345"/>
      <c r="J1173" s="342"/>
      <c r="K1173" s="346"/>
      <c r="L1173" s="342"/>
      <c r="M1173" s="342"/>
      <c r="N1173" s="342"/>
      <c r="O1173" s="347"/>
      <c r="P1173" s="347">
        <f t="shared" si="40"/>
        <v>0</v>
      </c>
    </row>
    <row r="1174" spans="1:16" ht="29.25" customHeight="1" x14ac:dyDescent="0.2">
      <c r="A1174" s="340">
        <v>1163</v>
      </c>
      <c r="B1174" s="341" t="str">
        <f t="shared" si="39"/>
        <v xml:space="preserve">      0472415</v>
      </c>
      <c r="C1174" s="345"/>
      <c r="D1174" s="342"/>
      <c r="E1174" s="343"/>
      <c r="F1174" s="344"/>
      <c r="G1174" s="342"/>
      <c r="H1174" s="342"/>
      <c r="I1174" s="345"/>
      <c r="J1174" s="342"/>
      <c r="K1174" s="346"/>
      <c r="L1174" s="342"/>
      <c r="M1174" s="342"/>
      <c r="N1174" s="342"/>
      <c r="O1174" s="347"/>
      <c r="P1174" s="347">
        <f t="shared" si="40"/>
        <v>0</v>
      </c>
    </row>
    <row r="1175" spans="1:16" ht="29.25" customHeight="1" x14ac:dyDescent="0.2">
      <c r="A1175" s="340">
        <v>1164</v>
      </c>
      <c r="B1175" s="341" t="str">
        <f t="shared" si="39"/>
        <v xml:space="preserve">      0472415</v>
      </c>
      <c r="C1175" s="345"/>
      <c r="D1175" s="342"/>
      <c r="E1175" s="343"/>
      <c r="F1175" s="344"/>
      <c r="G1175" s="342"/>
      <c r="H1175" s="342"/>
      <c r="I1175" s="345"/>
      <c r="J1175" s="342"/>
      <c r="K1175" s="346"/>
      <c r="L1175" s="342"/>
      <c r="M1175" s="342"/>
      <c r="N1175" s="342"/>
      <c r="O1175" s="347"/>
      <c r="P1175" s="347">
        <f t="shared" si="40"/>
        <v>0</v>
      </c>
    </row>
    <row r="1176" spans="1:16" ht="29.25" customHeight="1" x14ac:dyDescent="0.2">
      <c r="A1176" s="340">
        <v>1165</v>
      </c>
      <c r="B1176" s="341" t="str">
        <f t="shared" si="39"/>
        <v xml:space="preserve">      0472415</v>
      </c>
      <c r="C1176" s="345"/>
      <c r="D1176" s="342"/>
      <c r="E1176" s="343"/>
      <c r="F1176" s="344"/>
      <c r="G1176" s="342"/>
      <c r="H1176" s="342"/>
      <c r="I1176" s="345"/>
      <c r="J1176" s="342"/>
      <c r="K1176" s="346"/>
      <c r="L1176" s="342"/>
      <c r="M1176" s="342"/>
      <c r="N1176" s="342"/>
      <c r="O1176" s="347"/>
      <c r="P1176" s="347">
        <f t="shared" si="40"/>
        <v>0</v>
      </c>
    </row>
    <row r="1177" spans="1:16" ht="29.25" customHeight="1" x14ac:dyDescent="0.2">
      <c r="A1177" s="340">
        <v>1166</v>
      </c>
      <c r="B1177" s="341" t="str">
        <f t="shared" si="39"/>
        <v xml:space="preserve">      0472415</v>
      </c>
      <c r="C1177" s="345"/>
      <c r="D1177" s="342"/>
      <c r="E1177" s="343"/>
      <c r="F1177" s="344"/>
      <c r="G1177" s="342"/>
      <c r="H1177" s="342"/>
      <c r="I1177" s="345"/>
      <c r="J1177" s="342"/>
      <c r="K1177" s="346"/>
      <c r="L1177" s="342"/>
      <c r="M1177" s="342"/>
      <c r="N1177" s="342"/>
      <c r="O1177" s="347"/>
      <c r="P1177" s="347">
        <f t="shared" si="40"/>
        <v>0</v>
      </c>
    </row>
    <row r="1178" spans="1:16" ht="29.25" customHeight="1" x14ac:dyDescent="0.2">
      <c r="A1178" s="340">
        <v>1167</v>
      </c>
      <c r="B1178" s="341" t="str">
        <f t="shared" si="39"/>
        <v xml:space="preserve">      0472415</v>
      </c>
      <c r="C1178" s="345"/>
      <c r="D1178" s="342"/>
      <c r="E1178" s="343"/>
      <c r="F1178" s="344"/>
      <c r="G1178" s="342"/>
      <c r="H1178" s="342"/>
      <c r="I1178" s="345"/>
      <c r="J1178" s="342"/>
      <c r="K1178" s="346"/>
      <c r="L1178" s="342"/>
      <c r="M1178" s="342"/>
      <c r="N1178" s="342"/>
      <c r="O1178" s="347"/>
      <c r="P1178" s="347">
        <f t="shared" si="40"/>
        <v>0</v>
      </c>
    </row>
    <row r="1179" spans="1:16" ht="29.25" customHeight="1" x14ac:dyDescent="0.2">
      <c r="A1179" s="340">
        <v>1168</v>
      </c>
      <c r="B1179" s="341" t="str">
        <f t="shared" si="39"/>
        <v xml:space="preserve">      0472415</v>
      </c>
      <c r="C1179" s="345"/>
      <c r="D1179" s="342"/>
      <c r="E1179" s="343"/>
      <c r="F1179" s="344"/>
      <c r="G1179" s="342"/>
      <c r="H1179" s="342"/>
      <c r="I1179" s="345"/>
      <c r="J1179" s="342"/>
      <c r="K1179" s="346"/>
      <c r="L1179" s="342"/>
      <c r="M1179" s="342"/>
      <c r="N1179" s="342"/>
      <c r="O1179" s="347"/>
      <c r="P1179" s="347">
        <f t="shared" si="40"/>
        <v>0</v>
      </c>
    </row>
    <row r="1180" spans="1:16" ht="29.25" customHeight="1" x14ac:dyDescent="0.2">
      <c r="A1180" s="340">
        <v>1169</v>
      </c>
      <c r="B1180" s="341" t="str">
        <f t="shared" si="39"/>
        <v xml:space="preserve">      0472415</v>
      </c>
      <c r="C1180" s="345"/>
      <c r="D1180" s="342"/>
      <c r="E1180" s="343"/>
      <c r="F1180" s="344"/>
      <c r="G1180" s="342"/>
      <c r="H1180" s="342"/>
      <c r="I1180" s="345"/>
      <c r="J1180" s="342"/>
      <c r="K1180" s="346"/>
      <c r="L1180" s="342"/>
      <c r="M1180" s="342"/>
      <c r="N1180" s="342"/>
      <c r="O1180" s="347"/>
      <c r="P1180" s="347">
        <f t="shared" si="40"/>
        <v>0</v>
      </c>
    </row>
    <row r="1181" spans="1:16" ht="29.25" customHeight="1" x14ac:dyDescent="0.2">
      <c r="A1181" s="340">
        <v>1170</v>
      </c>
      <c r="B1181" s="341" t="str">
        <f t="shared" si="39"/>
        <v xml:space="preserve">      0472415</v>
      </c>
      <c r="C1181" s="345"/>
      <c r="D1181" s="342"/>
      <c r="E1181" s="343"/>
      <c r="F1181" s="344"/>
      <c r="G1181" s="342"/>
      <c r="H1181" s="342"/>
      <c r="I1181" s="345"/>
      <c r="J1181" s="342"/>
      <c r="K1181" s="346"/>
      <c r="L1181" s="342"/>
      <c r="M1181" s="342"/>
      <c r="N1181" s="342"/>
      <c r="O1181" s="347"/>
      <c r="P1181" s="347">
        <f t="shared" si="40"/>
        <v>0</v>
      </c>
    </row>
    <row r="1182" spans="1:16" ht="29.25" customHeight="1" x14ac:dyDescent="0.2">
      <c r="A1182" s="340">
        <v>1171</v>
      </c>
      <c r="B1182" s="341" t="str">
        <f t="shared" si="39"/>
        <v xml:space="preserve">      0472415</v>
      </c>
      <c r="C1182" s="345"/>
      <c r="D1182" s="342"/>
      <c r="E1182" s="343"/>
      <c r="F1182" s="344"/>
      <c r="G1182" s="342"/>
      <c r="H1182" s="342"/>
      <c r="I1182" s="345"/>
      <c r="J1182" s="342"/>
      <c r="K1182" s="346"/>
      <c r="L1182" s="342"/>
      <c r="M1182" s="342"/>
      <c r="N1182" s="342"/>
      <c r="O1182" s="347"/>
      <c r="P1182" s="347">
        <f t="shared" si="40"/>
        <v>0</v>
      </c>
    </row>
    <row r="1183" spans="1:16" ht="29.25" customHeight="1" x14ac:dyDescent="0.2">
      <c r="A1183" s="340">
        <v>1172</v>
      </c>
      <c r="B1183" s="341" t="str">
        <f t="shared" si="39"/>
        <v xml:space="preserve">      0472415</v>
      </c>
      <c r="C1183" s="345"/>
      <c r="D1183" s="342"/>
      <c r="E1183" s="343"/>
      <c r="F1183" s="344"/>
      <c r="G1183" s="342"/>
      <c r="H1183" s="342"/>
      <c r="I1183" s="345"/>
      <c r="J1183" s="342"/>
      <c r="K1183" s="346"/>
      <c r="L1183" s="342"/>
      <c r="M1183" s="342"/>
      <c r="N1183" s="342"/>
      <c r="O1183" s="347"/>
      <c r="P1183" s="347">
        <f t="shared" si="40"/>
        <v>0</v>
      </c>
    </row>
    <row r="1184" spans="1:16" ht="29.25" customHeight="1" x14ac:dyDescent="0.2">
      <c r="A1184" s="340">
        <v>1173</v>
      </c>
      <c r="B1184" s="341" t="str">
        <f t="shared" si="39"/>
        <v xml:space="preserve">      0472415</v>
      </c>
      <c r="C1184" s="345"/>
      <c r="D1184" s="342"/>
      <c r="E1184" s="343"/>
      <c r="F1184" s="344"/>
      <c r="G1184" s="342"/>
      <c r="H1184" s="342"/>
      <c r="I1184" s="345"/>
      <c r="J1184" s="342"/>
      <c r="K1184" s="346"/>
      <c r="L1184" s="342"/>
      <c r="M1184" s="342"/>
      <c r="N1184" s="342"/>
      <c r="O1184" s="347"/>
      <c r="P1184" s="347">
        <f t="shared" si="40"/>
        <v>0</v>
      </c>
    </row>
    <row r="1185" spans="1:16" ht="29.25" customHeight="1" x14ac:dyDescent="0.2">
      <c r="A1185" s="340">
        <v>1174</v>
      </c>
      <c r="B1185" s="341" t="str">
        <f t="shared" si="39"/>
        <v xml:space="preserve">      0472415</v>
      </c>
      <c r="C1185" s="345"/>
      <c r="D1185" s="342"/>
      <c r="E1185" s="343"/>
      <c r="F1185" s="344"/>
      <c r="G1185" s="342"/>
      <c r="H1185" s="342"/>
      <c r="I1185" s="345"/>
      <c r="J1185" s="342"/>
      <c r="K1185" s="346"/>
      <c r="L1185" s="342"/>
      <c r="M1185" s="342"/>
      <c r="N1185" s="342"/>
      <c r="O1185" s="347"/>
      <c r="P1185" s="347">
        <f t="shared" si="40"/>
        <v>0</v>
      </c>
    </row>
    <row r="1186" spans="1:16" ht="29.25" customHeight="1" x14ac:dyDescent="0.2">
      <c r="A1186" s="340">
        <v>1175</v>
      </c>
      <c r="B1186" s="341" t="str">
        <f t="shared" si="39"/>
        <v xml:space="preserve">      0472415</v>
      </c>
      <c r="C1186" s="345"/>
      <c r="D1186" s="342"/>
      <c r="E1186" s="343"/>
      <c r="F1186" s="344"/>
      <c r="G1186" s="342"/>
      <c r="H1186" s="342"/>
      <c r="I1186" s="345"/>
      <c r="J1186" s="342"/>
      <c r="K1186" s="346"/>
      <c r="L1186" s="342"/>
      <c r="M1186" s="342"/>
      <c r="N1186" s="342"/>
      <c r="O1186" s="347"/>
      <c r="P1186" s="347">
        <f t="shared" si="40"/>
        <v>0</v>
      </c>
    </row>
    <row r="1187" spans="1:16" ht="29.25" customHeight="1" x14ac:dyDescent="0.2">
      <c r="A1187" s="340">
        <v>1176</v>
      </c>
      <c r="B1187" s="341" t="str">
        <f t="shared" si="39"/>
        <v xml:space="preserve">      0472415</v>
      </c>
      <c r="C1187" s="345"/>
      <c r="D1187" s="342"/>
      <c r="E1187" s="343"/>
      <c r="F1187" s="344"/>
      <c r="G1187" s="342"/>
      <c r="H1187" s="342"/>
      <c r="I1187" s="345"/>
      <c r="J1187" s="342"/>
      <c r="K1187" s="346"/>
      <c r="L1187" s="342"/>
      <c r="M1187" s="342"/>
      <c r="N1187" s="342"/>
      <c r="O1187" s="347"/>
      <c r="P1187" s="347">
        <f t="shared" si="40"/>
        <v>0</v>
      </c>
    </row>
    <row r="1188" spans="1:16" ht="39.75" customHeight="1" x14ac:dyDescent="0.2">
      <c r="A1188" s="340">
        <v>1177</v>
      </c>
      <c r="B1188" s="341" t="str">
        <f t="shared" si="39"/>
        <v xml:space="preserve">      0472415</v>
      </c>
      <c r="C1188" s="345"/>
      <c r="D1188" s="342"/>
      <c r="E1188" s="343"/>
      <c r="F1188" s="344"/>
      <c r="G1188" s="342"/>
      <c r="H1188" s="342"/>
      <c r="I1188" s="345"/>
      <c r="J1188" s="342"/>
      <c r="K1188" s="346"/>
      <c r="L1188" s="342"/>
      <c r="M1188" s="342"/>
      <c r="N1188" s="342"/>
      <c r="O1188" s="347"/>
      <c r="P1188" s="347">
        <f t="shared" si="40"/>
        <v>0</v>
      </c>
    </row>
    <row r="1189" spans="1:16" ht="29.25" customHeight="1" x14ac:dyDescent="0.2">
      <c r="A1189" s="340">
        <v>1178</v>
      </c>
      <c r="B1189" s="341" t="str">
        <f t="shared" si="39"/>
        <v xml:space="preserve">      0472415</v>
      </c>
      <c r="C1189" s="345"/>
      <c r="D1189" s="342"/>
      <c r="E1189" s="343"/>
      <c r="F1189" s="344"/>
      <c r="G1189" s="342"/>
      <c r="H1189" s="342"/>
      <c r="I1189" s="345"/>
      <c r="J1189" s="342"/>
      <c r="K1189" s="346"/>
      <c r="L1189" s="342"/>
      <c r="M1189" s="342"/>
      <c r="N1189" s="342"/>
      <c r="O1189" s="347"/>
      <c r="P1189" s="347">
        <f t="shared" si="40"/>
        <v>0</v>
      </c>
    </row>
    <row r="1190" spans="1:16" ht="29.25" customHeight="1" x14ac:dyDescent="0.2">
      <c r="A1190" s="340">
        <v>1179</v>
      </c>
      <c r="B1190" s="341" t="str">
        <f t="shared" si="39"/>
        <v xml:space="preserve">      0472415</v>
      </c>
      <c r="C1190" s="345"/>
      <c r="D1190" s="342"/>
      <c r="E1190" s="343"/>
      <c r="F1190" s="344"/>
      <c r="G1190" s="342"/>
      <c r="H1190" s="342"/>
      <c r="I1190" s="345"/>
      <c r="J1190" s="342"/>
      <c r="K1190" s="346"/>
      <c r="L1190" s="342"/>
      <c r="M1190" s="342"/>
      <c r="N1190" s="342"/>
      <c r="O1190" s="347"/>
      <c r="P1190" s="347">
        <f t="shared" si="40"/>
        <v>0</v>
      </c>
    </row>
    <row r="1191" spans="1:16" ht="29.25" customHeight="1" x14ac:dyDescent="0.2">
      <c r="A1191" s="340">
        <v>1180</v>
      </c>
      <c r="B1191" s="341" t="str">
        <f t="shared" si="39"/>
        <v xml:space="preserve">      0472415</v>
      </c>
      <c r="C1191" s="345"/>
      <c r="D1191" s="342"/>
      <c r="E1191" s="343"/>
      <c r="F1191" s="344"/>
      <c r="G1191" s="342"/>
      <c r="H1191" s="342"/>
      <c r="I1191" s="345"/>
      <c r="J1191" s="342"/>
      <c r="K1191" s="346"/>
      <c r="L1191" s="342"/>
      <c r="M1191" s="342"/>
      <c r="N1191" s="342"/>
      <c r="O1191" s="347"/>
      <c r="P1191" s="347">
        <f t="shared" si="40"/>
        <v>0</v>
      </c>
    </row>
    <row r="1192" spans="1:16" ht="29.25" customHeight="1" x14ac:dyDescent="0.2">
      <c r="A1192" s="340">
        <v>1181</v>
      </c>
      <c r="B1192" s="341" t="str">
        <f t="shared" si="39"/>
        <v xml:space="preserve">      0472415</v>
      </c>
      <c r="C1192" s="345"/>
      <c r="D1192" s="342"/>
      <c r="E1192" s="343"/>
      <c r="F1192" s="344"/>
      <c r="G1192" s="342"/>
      <c r="H1192" s="342"/>
      <c r="I1192" s="345"/>
      <c r="J1192" s="342"/>
      <c r="K1192" s="346"/>
      <c r="L1192" s="342"/>
      <c r="M1192" s="342"/>
      <c r="N1192" s="342"/>
      <c r="O1192" s="347"/>
      <c r="P1192" s="347">
        <f t="shared" si="40"/>
        <v>0</v>
      </c>
    </row>
    <row r="1193" spans="1:16" ht="29.25" customHeight="1" x14ac:dyDescent="0.2">
      <c r="A1193" s="340">
        <v>1182</v>
      </c>
      <c r="B1193" s="341" t="str">
        <f t="shared" si="39"/>
        <v xml:space="preserve">      0472415</v>
      </c>
      <c r="C1193" s="345"/>
      <c r="D1193" s="342"/>
      <c r="E1193" s="343"/>
      <c r="F1193" s="344"/>
      <c r="G1193" s="342"/>
      <c r="H1193" s="342"/>
      <c r="I1193" s="345"/>
      <c r="J1193" s="342"/>
      <c r="K1193" s="346"/>
      <c r="L1193" s="342"/>
      <c r="M1193" s="342"/>
      <c r="N1193" s="342"/>
      <c r="O1193" s="347"/>
      <c r="P1193" s="347">
        <f t="shared" si="40"/>
        <v>0</v>
      </c>
    </row>
    <row r="1194" spans="1:16" ht="29.25" customHeight="1" x14ac:dyDescent="0.2">
      <c r="A1194" s="340">
        <v>1183</v>
      </c>
      <c r="B1194" s="341" t="str">
        <f t="shared" si="39"/>
        <v xml:space="preserve">      0472415</v>
      </c>
      <c r="C1194" s="345"/>
      <c r="D1194" s="342"/>
      <c r="E1194" s="343"/>
      <c r="F1194" s="344"/>
      <c r="G1194" s="342"/>
      <c r="H1194" s="342"/>
      <c r="I1194" s="345"/>
      <c r="J1194" s="342"/>
      <c r="K1194" s="346"/>
      <c r="L1194" s="342"/>
      <c r="M1194" s="342"/>
      <c r="N1194" s="342"/>
      <c r="O1194" s="347"/>
      <c r="P1194" s="347">
        <f t="shared" si="40"/>
        <v>0</v>
      </c>
    </row>
    <row r="1195" spans="1:16" ht="29.25" customHeight="1" x14ac:dyDescent="0.2">
      <c r="A1195" s="340">
        <v>1184</v>
      </c>
      <c r="B1195" s="341" t="str">
        <f t="shared" si="39"/>
        <v xml:space="preserve">      0472415</v>
      </c>
      <c r="C1195" s="345"/>
      <c r="D1195" s="342"/>
      <c r="E1195" s="343"/>
      <c r="F1195" s="344"/>
      <c r="G1195" s="342"/>
      <c r="H1195" s="342"/>
      <c r="I1195" s="345"/>
      <c r="J1195" s="342"/>
      <c r="K1195" s="346"/>
      <c r="L1195" s="342"/>
      <c r="M1195" s="342"/>
      <c r="N1195" s="342"/>
      <c r="O1195" s="347"/>
      <c r="P1195" s="347">
        <f t="shared" si="40"/>
        <v>0</v>
      </c>
    </row>
    <row r="1196" spans="1:16" ht="29.25" customHeight="1" x14ac:dyDescent="0.2">
      <c r="A1196" s="340">
        <v>1185</v>
      </c>
      <c r="B1196" s="341" t="str">
        <f t="shared" si="39"/>
        <v xml:space="preserve">      0472415</v>
      </c>
      <c r="C1196" s="345"/>
      <c r="D1196" s="342"/>
      <c r="E1196" s="343"/>
      <c r="F1196" s="344"/>
      <c r="G1196" s="342"/>
      <c r="H1196" s="342"/>
      <c r="I1196" s="345"/>
      <c r="J1196" s="342"/>
      <c r="K1196" s="346"/>
      <c r="L1196" s="342"/>
      <c r="M1196" s="342"/>
      <c r="N1196" s="342"/>
      <c r="O1196" s="347"/>
      <c r="P1196" s="347">
        <f t="shared" si="40"/>
        <v>0</v>
      </c>
    </row>
    <row r="1197" spans="1:16" ht="29.25" customHeight="1" x14ac:dyDescent="0.2">
      <c r="A1197" s="340">
        <v>1186</v>
      </c>
      <c r="B1197" s="341" t="str">
        <f t="shared" si="39"/>
        <v xml:space="preserve">      0472415</v>
      </c>
      <c r="C1197" s="345"/>
      <c r="D1197" s="342"/>
      <c r="E1197" s="343"/>
      <c r="F1197" s="344"/>
      <c r="G1197" s="342"/>
      <c r="H1197" s="342"/>
      <c r="I1197" s="345"/>
      <c r="J1197" s="342"/>
      <c r="K1197" s="346"/>
      <c r="L1197" s="342"/>
      <c r="M1197" s="342"/>
      <c r="N1197" s="342"/>
      <c r="O1197" s="347"/>
      <c r="P1197" s="347">
        <f t="shared" si="40"/>
        <v>0</v>
      </c>
    </row>
    <row r="1198" spans="1:16" ht="29.25" customHeight="1" x14ac:dyDescent="0.2">
      <c r="A1198" s="340">
        <v>1187</v>
      </c>
      <c r="B1198" s="341" t="str">
        <f t="shared" si="39"/>
        <v xml:space="preserve">      0472415</v>
      </c>
      <c r="C1198" s="345"/>
      <c r="D1198" s="342"/>
      <c r="E1198" s="343"/>
      <c r="F1198" s="344"/>
      <c r="G1198" s="342"/>
      <c r="H1198" s="342"/>
      <c r="I1198" s="345"/>
      <c r="J1198" s="342"/>
      <c r="K1198" s="346"/>
      <c r="L1198" s="342"/>
      <c r="M1198" s="342"/>
      <c r="N1198" s="342"/>
      <c r="O1198" s="347"/>
      <c r="P1198" s="347">
        <f t="shared" si="40"/>
        <v>0</v>
      </c>
    </row>
    <row r="1199" spans="1:16" ht="29.25" customHeight="1" x14ac:dyDescent="0.2">
      <c r="A1199" s="340">
        <v>1188</v>
      </c>
      <c r="B1199" s="341" t="str">
        <f t="shared" si="39"/>
        <v xml:space="preserve">      0472415</v>
      </c>
      <c r="C1199" s="345"/>
      <c r="D1199" s="342"/>
      <c r="E1199" s="343"/>
      <c r="F1199" s="344"/>
      <c r="G1199" s="342"/>
      <c r="H1199" s="342"/>
      <c r="I1199" s="345"/>
      <c r="J1199" s="342"/>
      <c r="K1199" s="346"/>
      <c r="L1199" s="342"/>
      <c r="M1199" s="342"/>
      <c r="N1199" s="342"/>
      <c r="O1199" s="347"/>
      <c r="P1199" s="347">
        <f t="shared" si="40"/>
        <v>0</v>
      </c>
    </row>
    <row r="1200" spans="1:16" ht="29.25" customHeight="1" x14ac:dyDescent="0.2">
      <c r="A1200" s="340">
        <v>1189</v>
      </c>
      <c r="B1200" s="341" t="str">
        <f t="shared" si="39"/>
        <v xml:space="preserve">      0472415</v>
      </c>
      <c r="C1200" s="345"/>
      <c r="D1200" s="342"/>
      <c r="E1200" s="343"/>
      <c r="F1200" s="344"/>
      <c r="G1200" s="342"/>
      <c r="H1200" s="342"/>
      <c r="I1200" s="345"/>
      <c r="J1200" s="342"/>
      <c r="K1200" s="346"/>
      <c r="L1200" s="342"/>
      <c r="M1200" s="342"/>
      <c r="N1200" s="342"/>
      <c r="O1200" s="347"/>
      <c r="P1200" s="347">
        <f t="shared" si="40"/>
        <v>0</v>
      </c>
    </row>
    <row r="1201" spans="1:16" ht="29.25" customHeight="1" x14ac:dyDescent="0.2">
      <c r="A1201" s="340">
        <v>1190</v>
      </c>
      <c r="B1201" s="341" t="str">
        <f t="shared" si="39"/>
        <v xml:space="preserve">      0472415</v>
      </c>
      <c r="C1201" s="345"/>
      <c r="D1201" s="342"/>
      <c r="E1201" s="343"/>
      <c r="F1201" s="344"/>
      <c r="G1201" s="342"/>
      <c r="H1201" s="342"/>
      <c r="I1201" s="345"/>
      <c r="J1201" s="342"/>
      <c r="K1201" s="346"/>
      <c r="L1201" s="342"/>
      <c r="M1201" s="342"/>
      <c r="N1201" s="342"/>
      <c r="O1201" s="347"/>
      <c r="P1201" s="347">
        <f t="shared" si="40"/>
        <v>0</v>
      </c>
    </row>
    <row r="1202" spans="1:16" ht="29.25" customHeight="1" x14ac:dyDescent="0.2">
      <c r="A1202" s="340">
        <v>1191</v>
      </c>
      <c r="B1202" s="341" t="str">
        <f t="shared" si="39"/>
        <v xml:space="preserve">      0472415</v>
      </c>
      <c r="C1202" s="345"/>
      <c r="D1202" s="342"/>
      <c r="E1202" s="343"/>
      <c r="F1202" s="344"/>
      <c r="G1202" s="342"/>
      <c r="H1202" s="342"/>
      <c r="I1202" s="345"/>
      <c r="J1202" s="342"/>
      <c r="K1202" s="346"/>
      <c r="L1202" s="342"/>
      <c r="M1202" s="342"/>
      <c r="N1202" s="342"/>
      <c r="O1202" s="347"/>
      <c r="P1202" s="347">
        <f t="shared" si="40"/>
        <v>0</v>
      </c>
    </row>
    <row r="1203" spans="1:16" ht="29.25" customHeight="1" x14ac:dyDescent="0.2">
      <c r="A1203" s="340">
        <v>1192</v>
      </c>
      <c r="B1203" s="341" t="str">
        <f t="shared" si="39"/>
        <v xml:space="preserve">      0472415</v>
      </c>
      <c r="C1203" s="345"/>
      <c r="D1203" s="342"/>
      <c r="E1203" s="343"/>
      <c r="F1203" s="344"/>
      <c r="G1203" s="342"/>
      <c r="H1203" s="342"/>
      <c r="I1203" s="345"/>
      <c r="J1203" s="342"/>
      <c r="K1203" s="346"/>
      <c r="L1203" s="342"/>
      <c r="M1203" s="342"/>
      <c r="N1203" s="342"/>
      <c r="O1203" s="347"/>
      <c r="P1203" s="347">
        <f t="shared" si="40"/>
        <v>0</v>
      </c>
    </row>
    <row r="1204" spans="1:16" ht="29.25" customHeight="1" x14ac:dyDescent="0.2">
      <c r="A1204" s="340">
        <v>1193</v>
      </c>
      <c r="B1204" s="341" t="str">
        <f t="shared" si="39"/>
        <v xml:space="preserve">      0472415</v>
      </c>
      <c r="C1204" s="345"/>
      <c r="D1204" s="342"/>
      <c r="E1204" s="343"/>
      <c r="F1204" s="344"/>
      <c r="G1204" s="342"/>
      <c r="H1204" s="342"/>
      <c r="I1204" s="345"/>
      <c r="J1204" s="342"/>
      <c r="K1204" s="346"/>
      <c r="L1204" s="342"/>
      <c r="M1204" s="342"/>
      <c r="N1204" s="342"/>
      <c r="O1204" s="347"/>
      <c r="P1204" s="347">
        <f t="shared" si="40"/>
        <v>0</v>
      </c>
    </row>
    <row r="1205" spans="1:16" ht="29.25" customHeight="1" x14ac:dyDescent="0.2">
      <c r="A1205" s="340">
        <v>1194</v>
      </c>
      <c r="B1205" s="341" t="str">
        <f t="shared" si="39"/>
        <v xml:space="preserve">      0472415</v>
      </c>
      <c r="C1205" s="345"/>
      <c r="D1205" s="342"/>
      <c r="E1205" s="343"/>
      <c r="F1205" s="344"/>
      <c r="G1205" s="342"/>
      <c r="H1205" s="342"/>
      <c r="I1205" s="345"/>
      <c r="J1205" s="342"/>
      <c r="K1205" s="346"/>
      <c r="L1205" s="342"/>
      <c r="M1205" s="342"/>
      <c r="N1205" s="342"/>
      <c r="O1205" s="347"/>
      <c r="P1205" s="347">
        <f t="shared" si="40"/>
        <v>0</v>
      </c>
    </row>
    <row r="1206" spans="1:16" ht="29.25" customHeight="1" x14ac:dyDescent="0.2">
      <c r="A1206" s="340">
        <v>1195</v>
      </c>
      <c r="B1206" s="341" t="str">
        <f t="shared" si="39"/>
        <v xml:space="preserve">      0472415</v>
      </c>
      <c r="C1206" s="345"/>
      <c r="D1206" s="342"/>
      <c r="E1206" s="343"/>
      <c r="F1206" s="344"/>
      <c r="G1206" s="342"/>
      <c r="H1206" s="342"/>
      <c r="I1206" s="345"/>
      <c r="J1206" s="342"/>
      <c r="K1206" s="346"/>
      <c r="L1206" s="342"/>
      <c r="M1206" s="342"/>
      <c r="N1206" s="342"/>
      <c r="O1206" s="347"/>
      <c r="P1206" s="347">
        <f t="shared" si="40"/>
        <v>0</v>
      </c>
    </row>
    <row r="1207" spans="1:16" ht="29.25" customHeight="1" x14ac:dyDescent="0.2">
      <c r="A1207" s="340">
        <v>1196</v>
      </c>
      <c r="B1207" s="341" t="str">
        <f t="shared" si="39"/>
        <v xml:space="preserve">      0472415</v>
      </c>
      <c r="C1207" s="345"/>
      <c r="D1207" s="342"/>
      <c r="E1207" s="343"/>
      <c r="F1207" s="344"/>
      <c r="G1207" s="342"/>
      <c r="H1207" s="342"/>
      <c r="I1207" s="345"/>
      <c r="J1207" s="342"/>
      <c r="K1207" s="346"/>
      <c r="L1207" s="342"/>
      <c r="M1207" s="342"/>
      <c r="N1207" s="342"/>
      <c r="O1207" s="347"/>
      <c r="P1207" s="347">
        <f t="shared" si="40"/>
        <v>0</v>
      </c>
    </row>
    <row r="1208" spans="1:16" ht="29.25" customHeight="1" x14ac:dyDescent="0.2">
      <c r="A1208" s="340">
        <v>1197</v>
      </c>
      <c r="B1208" s="341" t="str">
        <f t="shared" si="39"/>
        <v xml:space="preserve">      0472415</v>
      </c>
      <c r="C1208" s="345"/>
      <c r="D1208" s="342"/>
      <c r="E1208" s="343"/>
      <c r="F1208" s="344"/>
      <c r="G1208" s="342"/>
      <c r="H1208" s="342"/>
      <c r="I1208" s="345"/>
      <c r="J1208" s="342"/>
      <c r="K1208" s="346"/>
      <c r="L1208" s="342"/>
      <c r="M1208" s="342"/>
      <c r="N1208" s="342"/>
      <c r="O1208" s="347"/>
      <c r="P1208" s="347">
        <f t="shared" si="40"/>
        <v>0</v>
      </c>
    </row>
    <row r="1209" spans="1:16" ht="39.75" customHeight="1" x14ac:dyDescent="0.2">
      <c r="A1209" s="340">
        <v>1198</v>
      </c>
      <c r="B1209" s="341" t="str">
        <f t="shared" si="39"/>
        <v xml:space="preserve">      0472415</v>
      </c>
      <c r="C1209" s="345"/>
      <c r="D1209" s="342"/>
      <c r="E1209" s="343"/>
      <c r="F1209" s="344"/>
      <c r="G1209" s="342"/>
      <c r="H1209" s="342"/>
      <c r="I1209" s="345"/>
      <c r="J1209" s="342"/>
      <c r="K1209" s="346"/>
      <c r="L1209" s="342"/>
      <c r="M1209" s="342"/>
      <c r="N1209" s="342"/>
      <c r="O1209" s="347"/>
      <c r="P1209" s="347">
        <f t="shared" si="40"/>
        <v>0</v>
      </c>
    </row>
    <row r="1210" spans="1:16" ht="29.25" customHeight="1" x14ac:dyDescent="0.2">
      <c r="A1210" s="340">
        <v>1199</v>
      </c>
      <c r="B1210" s="341" t="str">
        <f t="shared" si="39"/>
        <v xml:space="preserve">      0472415</v>
      </c>
      <c r="C1210" s="345"/>
      <c r="D1210" s="342"/>
      <c r="E1210" s="343"/>
      <c r="F1210" s="344"/>
      <c r="G1210" s="342"/>
      <c r="H1210" s="342"/>
      <c r="I1210" s="345"/>
      <c r="J1210" s="342"/>
      <c r="K1210" s="346"/>
      <c r="L1210" s="342"/>
      <c r="M1210" s="342"/>
      <c r="N1210" s="342"/>
      <c r="O1210" s="347"/>
      <c r="P1210" s="347">
        <f t="shared" si="40"/>
        <v>0</v>
      </c>
    </row>
    <row r="1211" spans="1:16" ht="29.25" customHeight="1" x14ac:dyDescent="0.2">
      <c r="A1211" s="340">
        <v>1200</v>
      </c>
      <c r="B1211" s="341" t="str">
        <f t="shared" si="39"/>
        <v xml:space="preserve">      0472415</v>
      </c>
      <c r="C1211" s="345"/>
      <c r="D1211" s="342"/>
      <c r="E1211" s="343"/>
      <c r="F1211" s="344"/>
      <c r="G1211" s="342"/>
      <c r="H1211" s="342"/>
      <c r="I1211" s="345"/>
      <c r="J1211" s="342"/>
      <c r="K1211" s="346"/>
      <c r="L1211" s="342"/>
      <c r="M1211" s="342"/>
      <c r="N1211" s="342"/>
      <c r="O1211" s="347"/>
      <c r="P1211" s="347">
        <f t="shared" si="40"/>
        <v>0</v>
      </c>
    </row>
    <row r="1212" spans="1:16" ht="29.25" customHeight="1" x14ac:dyDescent="0.2">
      <c r="A1212" s="340">
        <v>1201</v>
      </c>
      <c r="B1212" s="341" t="str">
        <f t="shared" si="39"/>
        <v xml:space="preserve">      0472415</v>
      </c>
      <c r="C1212" s="345"/>
      <c r="D1212" s="342"/>
      <c r="E1212" s="343"/>
      <c r="F1212" s="344"/>
      <c r="G1212" s="342"/>
      <c r="H1212" s="342"/>
      <c r="I1212" s="345"/>
      <c r="J1212" s="342"/>
      <c r="K1212" s="346"/>
      <c r="L1212" s="342"/>
      <c r="M1212" s="342"/>
      <c r="N1212" s="342"/>
      <c r="O1212" s="347"/>
      <c r="P1212" s="347">
        <f t="shared" si="40"/>
        <v>0</v>
      </c>
    </row>
    <row r="1213" spans="1:16" ht="29.25" customHeight="1" x14ac:dyDescent="0.2">
      <c r="A1213" s="340">
        <v>1202</v>
      </c>
      <c r="B1213" s="341" t="str">
        <f t="shared" si="39"/>
        <v xml:space="preserve">      0472415</v>
      </c>
      <c r="C1213" s="345"/>
      <c r="D1213" s="342"/>
      <c r="E1213" s="343"/>
      <c r="F1213" s="344"/>
      <c r="G1213" s="342"/>
      <c r="H1213" s="342"/>
      <c r="I1213" s="345"/>
      <c r="J1213" s="342"/>
      <c r="K1213" s="346"/>
      <c r="L1213" s="342"/>
      <c r="M1213" s="342"/>
      <c r="N1213" s="342"/>
      <c r="O1213" s="347"/>
      <c r="P1213" s="347">
        <f t="shared" si="40"/>
        <v>0</v>
      </c>
    </row>
    <row r="1214" spans="1:16" ht="29.25" customHeight="1" x14ac:dyDescent="0.2">
      <c r="A1214" s="340">
        <v>1203</v>
      </c>
      <c r="B1214" s="341" t="str">
        <f t="shared" si="39"/>
        <v xml:space="preserve">      0472415</v>
      </c>
      <c r="C1214" s="345"/>
      <c r="D1214" s="342"/>
      <c r="E1214" s="343"/>
      <c r="F1214" s="344"/>
      <c r="G1214" s="342"/>
      <c r="H1214" s="342"/>
      <c r="I1214" s="345"/>
      <c r="J1214" s="342"/>
      <c r="K1214" s="346"/>
      <c r="L1214" s="342"/>
      <c r="M1214" s="342"/>
      <c r="N1214" s="342"/>
      <c r="O1214" s="347"/>
      <c r="P1214" s="347">
        <f t="shared" si="40"/>
        <v>0</v>
      </c>
    </row>
    <row r="1215" spans="1:16" ht="29.25" customHeight="1" x14ac:dyDescent="0.2">
      <c r="A1215" s="340">
        <v>1204</v>
      </c>
      <c r="B1215" s="341" t="str">
        <f t="shared" si="39"/>
        <v xml:space="preserve">      0472415</v>
      </c>
      <c r="C1215" s="345"/>
      <c r="D1215" s="342"/>
      <c r="E1215" s="343"/>
      <c r="F1215" s="344"/>
      <c r="G1215" s="342"/>
      <c r="H1215" s="342"/>
      <c r="I1215" s="345"/>
      <c r="J1215" s="342"/>
      <c r="K1215" s="346"/>
      <c r="L1215" s="342"/>
      <c r="M1215" s="342"/>
      <c r="N1215" s="342"/>
      <c r="O1215" s="347"/>
      <c r="P1215" s="347">
        <f t="shared" si="40"/>
        <v>0</v>
      </c>
    </row>
    <row r="1216" spans="1:16" ht="29.25" customHeight="1" x14ac:dyDescent="0.2">
      <c r="A1216" s="340">
        <v>1205</v>
      </c>
      <c r="B1216" s="341" t="str">
        <f t="shared" si="39"/>
        <v xml:space="preserve">      0472415</v>
      </c>
      <c r="C1216" s="345"/>
      <c r="D1216" s="342"/>
      <c r="E1216" s="343"/>
      <c r="F1216" s="344"/>
      <c r="G1216" s="342"/>
      <c r="H1216" s="342"/>
      <c r="I1216" s="345"/>
      <c r="J1216" s="342"/>
      <c r="K1216" s="346"/>
      <c r="L1216" s="342"/>
      <c r="M1216" s="342"/>
      <c r="N1216" s="342"/>
      <c r="O1216" s="347"/>
      <c r="P1216" s="347">
        <f t="shared" si="40"/>
        <v>0</v>
      </c>
    </row>
    <row r="1217" spans="1:16" ht="29.25" customHeight="1" x14ac:dyDescent="0.2">
      <c r="A1217" s="340">
        <v>1206</v>
      </c>
      <c r="B1217" s="341" t="str">
        <f t="shared" si="39"/>
        <v xml:space="preserve">      0472415</v>
      </c>
      <c r="C1217" s="345"/>
      <c r="D1217" s="342"/>
      <c r="E1217" s="343"/>
      <c r="F1217" s="344"/>
      <c r="G1217" s="342"/>
      <c r="H1217" s="342"/>
      <c r="I1217" s="345"/>
      <c r="J1217" s="342"/>
      <c r="K1217" s="346"/>
      <c r="L1217" s="342"/>
      <c r="M1217" s="342"/>
      <c r="N1217" s="342"/>
      <c r="O1217" s="347"/>
      <c r="P1217" s="347">
        <f t="shared" si="40"/>
        <v>0</v>
      </c>
    </row>
    <row r="1218" spans="1:16" ht="29.25" customHeight="1" x14ac:dyDescent="0.2">
      <c r="A1218" s="340">
        <v>1207</v>
      </c>
      <c r="B1218" s="341" t="str">
        <f t="shared" si="39"/>
        <v xml:space="preserve">      0472415</v>
      </c>
      <c r="C1218" s="345"/>
      <c r="D1218" s="342"/>
      <c r="E1218" s="343"/>
      <c r="F1218" s="344"/>
      <c r="G1218" s="342"/>
      <c r="H1218" s="342"/>
      <c r="I1218" s="345"/>
      <c r="J1218" s="342"/>
      <c r="K1218" s="346"/>
      <c r="L1218" s="342"/>
      <c r="M1218" s="342"/>
      <c r="N1218" s="342"/>
      <c r="O1218" s="347"/>
      <c r="P1218" s="347">
        <f t="shared" si="40"/>
        <v>0</v>
      </c>
    </row>
    <row r="1219" spans="1:16" ht="29.25" customHeight="1" x14ac:dyDescent="0.2">
      <c r="A1219" s="340">
        <v>1208</v>
      </c>
      <c r="B1219" s="341" t="str">
        <f t="shared" si="39"/>
        <v xml:space="preserve">      0472415</v>
      </c>
      <c r="C1219" s="345"/>
      <c r="D1219" s="342"/>
      <c r="E1219" s="343"/>
      <c r="F1219" s="344"/>
      <c r="G1219" s="342"/>
      <c r="H1219" s="342"/>
      <c r="I1219" s="345"/>
      <c r="J1219" s="342"/>
      <c r="K1219" s="346"/>
      <c r="L1219" s="342"/>
      <c r="M1219" s="342"/>
      <c r="N1219" s="342"/>
      <c r="O1219" s="347"/>
      <c r="P1219" s="347">
        <f t="shared" si="40"/>
        <v>0</v>
      </c>
    </row>
    <row r="1220" spans="1:16" ht="29.25" customHeight="1" x14ac:dyDescent="0.2">
      <c r="A1220" s="340">
        <v>1209</v>
      </c>
      <c r="B1220" s="341" t="str">
        <f t="shared" si="39"/>
        <v xml:space="preserve">      0472415</v>
      </c>
      <c r="C1220" s="345"/>
      <c r="D1220" s="342"/>
      <c r="E1220" s="343"/>
      <c r="F1220" s="344"/>
      <c r="G1220" s="342"/>
      <c r="H1220" s="342"/>
      <c r="I1220" s="345"/>
      <c r="J1220" s="342"/>
      <c r="K1220" s="346"/>
      <c r="L1220" s="342"/>
      <c r="M1220" s="342"/>
      <c r="N1220" s="342"/>
      <c r="O1220" s="347"/>
      <c r="P1220" s="347">
        <f t="shared" si="40"/>
        <v>0</v>
      </c>
    </row>
    <row r="1221" spans="1:16" ht="29.25" customHeight="1" x14ac:dyDescent="0.2">
      <c r="A1221" s="340">
        <v>1210</v>
      </c>
      <c r="B1221" s="341" t="str">
        <f t="shared" si="39"/>
        <v xml:space="preserve">      0472415</v>
      </c>
      <c r="C1221" s="345"/>
      <c r="D1221" s="342"/>
      <c r="E1221" s="343"/>
      <c r="F1221" s="344"/>
      <c r="G1221" s="342"/>
      <c r="H1221" s="342"/>
      <c r="I1221" s="345"/>
      <c r="J1221" s="342"/>
      <c r="K1221" s="346"/>
      <c r="L1221" s="342"/>
      <c r="M1221" s="342"/>
      <c r="N1221" s="342"/>
      <c r="O1221" s="347"/>
      <c r="P1221" s="347">
        <f t="shared" si="40"/>
        <v>0</v>
      </c>
    </row>
    <row r="1222" spans="1:16" ht="29.25" customHeight="1" x14ac:dyDescent="0.2">
      <c r="A1222" s="340">
        <v>1211</v>
      </c>
      <c r="B1222" s="341" t="str">
        <f t="shared" si="39"/>
        <v xml:space="preserve">      0472415</v>
      </c>
      <c r="C1222" s="345"/>
      <c r="D1222" s="342"/>
      <c r="E1222" s="343"/>
      <c r="F1222" s="344"/>
      <c r="G1222" s="342"/>
      <c r="H1222" s="342"/>
      <c r="I1222" s="345"/>
      <c r="J1222" s="342"/>
      <c r="K1222" s="346"/>
      <c r="L1222" s="342"/>
      <c r="M1222" s="342"/>
      <c r="N1222" s="342"/>
      <c r="O1222" s="347"/>
      <c r="P1222" s="347">
        <f t="shared" si="40"/>
        <v>0</v>
      </c>
    </row>
    <row r="1223" spans="1:16" ht="29.25" customHeight="1" x14ac:dyDescent="0.2">
      <c r="A1223" s="340">
        <v>1212</v>
      </c>
      <c r="B1223" s="341" t="str">
        <f t="shared" si="39"/>
        <v xml:space="preserve">      0472415</v>
      </c>
      <c r="C1223" s="345"/>
      <c r="D1223" s="342"/>
      <c r="E1223" s="343"/>
      <c r="F1223" s="344"/>
      <c r="G1223" s="342"/>
      <c r="H1223" s="342"/>
      <c r="I1223" s="345"/>
      <c r="J1223" s="342"/>
      <c r="K1223" s="346"/>
      <c r="L1223" s="342"/>
      <c r="M1223" s="342"/>
      <c r="N1223" s="342"/>
      <c r="O1223" s="347"/>
      <c r="P1223" s="347">
        <f t="shared" si="40"/>
        <v>0</v>
      </c>
    </row>
    <row r="1224" spans="1:16" ht="29.25" customHeight="1" x14ac:dyDescent="0.2">
      <c r="A1224" s="340">
        <v>1213</v>
      </c>
      <c r="B1224" s="341" t="str">
        <f t="shared" si="39"/>
        <v xml:space="preserve">      0472415</v>
      </c>
      <c r="C1224" s="345"/>
      <c r="D1224" s="342"/>
      <c r="E1224" s="343"/>
      <c r="F1224" s="344"/>
      <c r="G1224" s="342"/>
      <c r="H1224" s="342"/>
      <c r="I1224" s="345"/>
      <c r="J1224" s="342"/>
      <c r="K1224" s="346"/>
      <c r="L1224" s="342"/>
      <c r="M1224" s="342"/>
      <c r="N1224" s="342"/>
      <c r="O1224" s="347"/>
      <c r="P1224" s="347">
        <f t="shared" si="40"/>
        <v>0</v>
      </c>
    </row>
    <row r="1225" spans="1:16" ht="29.25" customHeight="1" x14ac:dyDescent="0.2">
      <c r="A1225" s="340">
        <v>1214</v>
      </c>
      <c r="B1225" s="341" t="str">
        <f t="shared" si="39"/>
        <v xml:space="preserve">      0472415</v>
      </c>
      <c r="C1225" s="345"/>
      <c r="D1225" s="342"/>
      <c r="E1225" s="343"/>
      <c r="F1225" s="344"/>
      <c r="G1225" s="342"/>
      <c r="H1225" s="342"/>
      <c r="I1225" s="345"/>
      <c r="J1225" s="342"/>
      <c r="K1225" s="346"/>
      <c r="L1225" s="342"/>
      <c r="M1225" s="342"/>
      <c r="N1225" s="342"/>
      <c r="O1225" s="347"/>
      <c r="P1225" s="347">
        <f t="shared" si="40"/>
        <v>0</v>
      </c>
    </row>
    <row r="1226" spans="1:16" ht="29.25" customHeight="1" x14ac:dyDescent="0.2">
      <c r="A1226" s="340">
        <v>1215</v>
      </c>
      <c r="B1226" s="341" t="str">
        <f t="shared" si="39"/>
        <v xml:space="preserve">      0472415</v>
      </c>
      <c r="C1226" s="345"/>
      <c r="D1226" s="342"/>
      <c r="E1226" s="343"/>
      <c r="F1226" s="344"/>
      <c r="G1226" s="342"/>
      <c r="H1226" s="342"/>
      <c r="I1226" s="345"/>
      <c r="J1226" s="342"/>
      <c r="K1226" s="346"/>
      <c r="L1226" s="342"/>
      <c r="M1226" s="342"/>
      <c r="N1226" s="342"/>
      <c r="O1226" s="347"/>
      <c r="P1226" s="347">
        <f t="shared" si="40"/>
        <v>0</v>
      </c>
    </row>
    <row r="1227" spans="1:16" ht="29.25" customHeight="1" x14ac:dyDescent="0.2">
      <c r="A1227" s="340">
        <v>1216</v>
      </c>
      <c r="B1227" s="341" t="str">
        <f t="shared" si="39"/>
        <v xml:space="preserve">      0472415</v>
      </c>
      <c r="C1227" s="345"/>
      <c r="D1227" s="342"/>
      <c r="E1227" s="343"/>
      <c r="F1227" s="344"/>
      <c r="G1227" s="342"/>
      <c r="H1227" s="342"/>
      <c r="I1227" s="345"/>
      <c r="J1227" s="342"/>
      <c r="K1227" s="346"/>
      <c r="L1227" s="342"/>
      <c r="M1227" s="342"/>
      <c r="N1227" s="342"/>
      <c r="O1227" s="347"/>
      <c r="P1227" s="347">
        <f t="shared" si="40"/>
        <v>0</v>
      </c>
    </row>
    <row r="1228" spans="1:16" ht="29.25" customHeight="1" x14ac:dyDescent="0.2">
      <c r="A1228" s="340">
        <v>1217</v>
      </c>
      <c r="B1228" s="341" t="str">
        <f t="shared" si="39"/>
        <v xml:space="preserve">      0472415</v>
      </c>
      <c r="C1228" s="345"/>
      <c r="D1228" s="342"/>
      <c r="E1228" s="343"/>
      <c r="F1228" s="344"/>
      <c r="G1228" s="342"/>
      <c r="H1228" s="342"/>
      <c r="I1228" s="345"/>
      <c r="J1228" s="342"/>
      <c r="K1228" s="346"/>
      <c r="L1228" s="342"/>
      <c r="M1228" s="342"/>
      <c r="N1228" s="342"/>
      <c r="O1228" s="347"/>
      <c r="P1228" s="347">
        <f t="shared" si="40"/>
        <v>0</v>
      </c>
    </row>
    <row r="1229" spans="1:16" ht="29.25" customHeight="1" x14ac:dyDescent="0.2">
      <c r="A1229" s="340">
        <v>1218</v>
      </c>
      <c r="B1229" s="341" t="str">
        <f t="shared" si="39"/>
        <v xml:space="preserve">      0472415</v>
      </c>
      <c r="C1229" s="345"/>
      <c r="D1229" s="342"/>
      <c r="E1229" s="343"/>
      <c r="F1229" s="344"/>
      <c r="G1229" s="342"/>
      <c r="H1229" s="342"/>
      <c r="I1229" s="345"/>
      <c r="J1229" s="342"/>
      <c r="K1229" s="346"/>
      <c r="L1229" s="342"/>
      <c r="M1229" s="342"/>
      <c r="N1229" s="342"/>
      <c r="O1229" s="347"/>
      <c r="P1229" s="347">
        <f t="shared" si="40"/>
        <v>0</v>
      </c>
    </row>
    <row r="1230" spans="1:16" ht="39.75" customHeight="1" x14ac:dyDescent="0.2">
      <c r="A1230" s="340">
        <v>1219</v>
      </c>
      <c r="B1230" s="341" t="str">
        <f t="shared" ref="B1230:B1293" si="41">CONCATENATE(MID(D1230,4,11)," ",MID(E1230,1,2)," ",MID(F1230,1,5)," ",L1230," ",M1230," ",J1230," ",$P$9)</f>
        <v xml:space="preserve">      0472415</v>
      </c>
      <c r="C1230" s="345"/>
      <c r="D1230" s="342"/>
      <c r="E1230" s="343"/>
      <c r="F1230" s="344"/>
      <c r="G1230" s="342"/>
      <c r="H1230" s="342"/>
      <c r="I1230" s="345"/>
      <c r="J1230" s="342"/>
      <c r="K1230" s="346"/>
      <c r="L1230" s="342"/>
      <c r="M1230" s="342"/>
      <c r="N1230" s="342"/>
      <c r="O1230" s="347"/>
      <c r="P1230" s="347">
        <f t="shared" ref="P1230:P1293" si="42">N1230*O1230</f>
        <v>0</v>
      </c>
    </row>
    <row r="1231" spans="1:16" ht="29.25" customHeight="1" x14ac:dyDescent="0.2">
      <c r="A1231" s="340">
        <v>1220</v>
      </c>
      <c r="B1231" s="341" t="str">
        <f t="shared" si="41"/>
        <v xml:space="preserve">      0472415</v>
      </c>
      <c r="C1231" s="345"/>
      <c r="D1231" s="342"/>
      <c r="E1231" s="343"/>
      <c r="F1231" s="344"/>
      <c r="G1231" s="342"/>
      <c r="H1231" s="342"/>
      <c r="I1231" s="345"/>
      <c r="J1231" s="342"/>
      <c r="K1231" s="346"/>
      <c r="L1231" s="342"/>
      <c r="M1231" s="342"/>
      <c r="N1231" s="342"/>
      <c r="O1231" s="347"/>
      <c r="P1231" s="347">
        <f t="shared" si="42"/>
        <v>0</v>
      </c>
    </row>
    <row r="1232" spans="1:16" ht="29.25" customHeight="1" x14ac:dyDescent="0.2">
      <c r="A1232" s="340">
        <v>1221</v>
      </c>
      <c r="B1232" s="341" t="str">
        <f t="shared" si="41"/>
        <v xml:space="preserve">      0472415</v>
      </c>
      <c r="C1232" s="345"/>
      <c r="D1232" s="342"/>
      <c r="E1232" s="343"/>
      <c r="F1232" s="344"/>
      <c r="G1232" s="342"/>
      <c r="H1232" s="342"/>
      <c r="I1232" s="345"/>
      <c r="J1232" s="342"/>
      <c r="K1232" s="346"/>
      <c r="L1232" s="342"/>
      <c r="M1232" s="342"/>
      <c r="N1232" s="342"/>
      <c r="O1232" s="347"/>
      <c r="P1232" s="347">
        <f t="shared" si="42"/>
        <v>0</v>
      </c>
    </row>
    <row r="1233" spans="1:16" ht="29.25" customHeight="1" x14ac:dyDescent="0.2">
      <c r="A1233" s="340">
        <v>1222</v>
      </c>
      <c r="B1233" s="341" t="str">
        <f t="shared" si="41"/>
        <v xml:space="preserve">      0472415</v>
      </c>
      <c r="C1233" s="345"/>
      <c r="D1233" s="342"/>
      <c r="E1233" s="343"/>
      <c r="F1233" s="344"/>
      <c r="G1233" s="342"/>
      <c r="H1233" s="342"/>
      <c r="I1233" s="345"/>
      <c r="J1233" s="342"/>
      <c r="K1233" s="346"/>
      <c r="L1233" s="342"/>
      <c r="M1233" s="342"/>
      <c r="N1233" s="342"/>
      <c r="O1233" s="347"/>
      <c r="P1233" s="347">
        <f t="shared" si="42"/>
        <v>0</v>
      </c>
    </row>
    <row r="1234" spans="1:16" ht="29.25" customHeight="1" x14ac:dyDescent="0.2">
      <c r="A1234" s="340">
        <v>1223</v>
      </c>
      <c r="B1234" s="341" t="str">
        <f t="shared" si="41"/>
        <v xml:space="preserve">      0472415</v>
      </c>
      <c r="C1234" s="345"/>
      <c r="D1234" s="342"/>
      <c r="E1234" s="343"/>
      <c r="F1234" s="344"/>
      <c r="G1234" s="342"/>
      <c r="H1234" s="342"/>
      <c r="I1234" s="345"/>
      <c r="J1234" s="342"/>
      <c r="K1234" s="346"/>
      <c r="L1234" s="342"/>
      <c r="M1234" s="342"/>
      <c r="N1234" s="342"/>
      <c r="O1234" s="347"/>
      <c r="P1234" s="347">
        <f t="shared" si="42"/>
        <v>0</v>
      </c>
    </row>
    <row r="1235" spans="1:16" ht="29.25" customHeight="1" x14ac:dyDescent="0.2">
      <c r="A1235" s="340">
        <v>1224</v>
      </c>
      <c r="B1235" s="341" t="str">
        <f t="shared" si="41"/>
        <v xml:space="preserve">      0472415</v>
      </c>
      <c r="C1235" s="345"/>
      <c r="D1235" s="342"/>
      <c r="E1235" s="343"/>
      <c r="F1235" s="344"/>
      <c r="G1235" s="342"/>
      <c r="H1235" s="342"/>
      <c r="I1235" s="345"/>
      <c r="J1235" s="342"/>
      <c r="K1235" s="346"/>
      <c r="L1235" s="342"/>
      <c r="M1235" s="342"/>
      <c r="N1235" s="342"/>
      <c r="O1235" s="347"/>
      <c r="P1235" s="347">
        <f t="shared" si="42"/>
        <v>0</v>
      </c>
    </row>
    <row r="1236" spans="1:16" ht="29.25" customHeight="1" x14ac:dyDescent="0.2">
      <c r="A1236" s="340">
        <v>1225</v>
      </c>
      <c r="B1236" s="341" t="str">
        <f t="shared" si="41"/>
        <v xml:space="preserve">      0472415</v>
      </c>
      <c r="C1236" s="345"/>
      <c r="D1236" s="342"/>
      <c r="E1236" s="343"/>
      <c r="F1236" s="344"/>
      <c r="G1236" s="342"/>
      <c r="H1236" s="342"/>
      <c r="I1236" s="345"/>
      <c r="J1236" s="342"/>
      <c r="K1236" s="346"/>
      <c r="L1236" s="342"/>
      <c r="M1236" s="342"/>
      <c r="N1236" s="342"/>
      <c r="O1236" s="347"/>
      <c r="P1236" s="347">
        <f t="shared" si="42"/>
        <v>0</v>
      </c>
    </row>
    <row r="1237" spans="1:16" ht="29.25" customHeight="1" x14ac:dyDescent="0.2">
      <c r="A1237" s="340">
        <v>1226</v>
      </c>
      <c r="B1237" s="341" t="str">
        <f t="shared" si="41"/>
        <v xml:space="preserve">      0472415</v>
      </c>
      <c r="C1237" s="345"/>
      <c r="D1237" s="342"/>
      <c r="E1237" s="343"/>
      <c r="F1237" s="344"/>
      <c r="G1237" s="342"/>
      <c r="H1237" s="342"/>
      <c r="I1237" s="345"/>
      <c r="J1237" s="342"/>
      <c r="K1237" s="346"/>
      <c r="L1237" s="342"/>
      <c r="M1237" s="342"/>
      <c r="N1237" s="342"/>
      <c r="O1237" s="347"/>
      <c r="P1237" s="347">
        <f t="shared" si="42"/>
        <v>0</v>
      </c>
    </row>
    <row r="1238" spans="1:16" ht="29.25" customHeight="1" x14ac:dyDescent="0.2">
      <c r="A1238" s="340">
        <v>1227</v>
      </c>
      <c r="B1238" s="341" t="str">
        <f t="shared" si="41"/>
        <v xml:space="preserve">      0472415</v>
      </c>
      <c r="C1238" s="345"/>
      <c r="D1238" s="342"/>
      <c r="E1238" s="343"/>
      <c r="F1238" s="344"/>
      <c r="G1238" s="342"/>
      <c r="H1238" s="342"/>
      <c r="I1238" s="345"/>
      <c r="J1238" s="342"/>
      <c r="K1238" s="346"/>
      <c r="L1238" s="342"/>
      <c r="M1238" s="342"/>
      <c r="N1238" s="342"/>
      <c r="O1238" s="347"/>
      <c r="P1238" s="347">
        <f t="shared" si="42"/>
        <v>0</v>
      </c>
    </row>
    <row r="1239" spans="1:16" ht="29.25" customHeight="1" x14ac:dyDescent="0.2">
      <c r="A1239" s="340">
        <v>1228</v>
      </c>
      <c r="B1239" s="341" t="str">
        <f t="shared" si="41"/>
        <v xml:space="preserve">      0472415</v>
      </c>
      <c r="C1239" s="345"/>
      <c r="D1239" s="342"/>
      <c r="E1239" s="343"/>
      <c r="F1239" s="344"/>
      <c r="G1239" s="342"/>
      <c r="H1239" s="342"/>
      <c r="I1239" s="345"/>
      <c r="J1239" s="342"/>
      <c r="K1239" s="346"/>
      <c r="L1239" s="342"/>
      <c r="M1239" s="342"/>
      <c r="N1239" s="342"/>
      <c r="O1239" s="347"/>
      <c r="P1239" s="347">
        <f t="shared" si="42"/>
        <v>0</v>
      </c>
    </row>
    <row r="1240" spans="1:16" ht="29.25" customHeight="1" x14ac:dyDescent="0.2">
      <c r="A1240" s="340">
        <v>1229</v>
      </c>
      <c r="B1240" s="341" t="str">
        <f t="shared" si="41"/>
        <v xml:space="preserve">      0472415</v>
      </c>
      <c r="C1240" s="345"/>
      <c r="D1240" s="342"/>
      <c r="E1240" s="343"/>
      <c r="F1240" s="344"/>
      <c r="G1240" s="342"/>
      <c r="H1240" s="342"/>
      <c r="I1240" s="345"/>
      <c r="J1240" s="342"/>
      <c r="K1240" s="346"/>
      <c r="L1240" s="342"/>
      <c r="M1240" s="342"/>
      <c r="N1240" s="342"/>
      <c r="O1240" s="347"/>
      <c r="P1240" s="347">
        <f t="shared" si="42"/>
        <v>0</v>
      </c>
    </row>
    <row r="1241" spans="1:16" ht="29.25" customHeight="1" x14ac:dyDescent="0.2">
      <c r="A1241" s="340">
        <v>1230</v>
      </c>
      <c r="B1241" s="341" t="str">
        <f t="shared" si="41"/>
        <v xml:space="preserve">      0472415</v>
      </c>
      <c r="C1241" s="345"/>
      <c r="D1241" s="342"/>
      <c r="E1241" s="343"/>
      <c r="F1241" s="344"/>
      <c r="G1241" s="342"/>
      <c r="H1241" s="342"/>
      <c r="I1241" s="345"/>
      <c r="J1241" s="342"/>
      <c r="K1241" s="346"/>
      <c r="L1241" s="342"/>
      <c r="M1241" s="342"/>
      <c r="N1241" s="342"/>
      <c r="O1241" s="347"/>
      <c r="P1241" s="347">
        <f t="shared" si="42"/>
        <v>0</v>
      </c>
    </row>
    <row r="1242" spans="1:16" ht="29.25" customHeight="1" x14ac:dyDescent="0.2">
      <c r="A1242" s="340">
        <v>1231</v>
      </c>
      <c r="B1242" s="341" t="str">
        <f t="shared" si="41"/>
        <v xml:space="preserve">      0472415</v>
      </c>
      <c r="C1242" s="345"/>
      <c r="D1242" s="342"/>
      <c r="E1242" s="343"/>
      <c r="F1242" s="344"/>
      <c r="G1242" s="342"/>
      <c r="H1242" s="342"/>
      <c r="I1242" s="345"/>
      <c r="J1242" s="342"/>
      <c r="K1242" s="346"/>
      <c r="L1242" s="342"/>
      <c r="M1242" s="342"/>
      <c r="N1242" s="342"/>
      <c r="O1242" s="347"/>
      <c r="P1242" s="347">
        <f t="shared" si="42"/>
        <v>0</v>
      </c>
    </row>
    <row r="1243" spans="1:16" ht="29.25" customHeight="1" x14ac:dyDescent="0.2">
      <c r="A1243" s="340">
        <v>1232</v>
      </c>
      <c r="B1243" s="341" t="str">
        <f t="shared" si="41"/>
        <v xml:space="preserve">      0472415</v>
      </c>
      <c r="C1243" s="345"/>
      <c r="D1243" s="342"/>
      <c r="E1243" s="343"/>
      <c r="F1243" s="344"/>
      <c r="G1243" s="342"/>
      <c r="H1243" s="342"/>
      <c r="I1243" s="345"/>
      <c r="J1243" s="342"/>
      <c r="K1243" s="346"/>
      <c r="L1243" s="342"/>
      <c r="M1243" s="342"/>
      <c r="N1243" s="342"/>
      <c r="O1243" s="347"/>
      <c r="P1243" s="347">
        <f t="shared" si="42"/>
        <v>0</v>
      </c>
    </row>
    <row r="1244" spans="1:16" ht="29.25" customHeight="1" x14ac:dyDescent="0.2">
      <c r="A1244" s="340">
        <v>1233</v>
      </c>
      <c r="B1244" s="341" t="str">
        <f t="shared" si="41"/>
        <v xml:space="preserve">      0472415</v>
      </c>
      <c r="C1244" s="345"/>
      <c r="D1244" s="342"/>
      <c r="E1244" s="343"/>
      <c r="F1244" s="344"/>
      <c r="G1244" s="342"/>
      <c r="H1244" s="342"/>
      <c r="I1244" s="345"/>
      <c r="J1244" s="342"/>
      <c r="K1244" s="346"/>
      <c r="L1244" s="342"/>
      <c r="M1244" s="342"/>
      <c r="N1244" s="342"/>
      <c r="O1244" s="347"/>
      <c r="P1244" s="347">
        <f t="shared" si="42"/>
        <v>0</v>
      </c>
    </row>
    <row r="1245" spans="1:16" ht="29.25" customHeight="1" x14ac:dyDescent="0.2">
      <c r="A1245" s="340">
        <v>1234</v>
      </c>
      <c r="B1245" s="341" t="str">
        <f t="shared" si="41"/>
        <v xml:space="preserve">      0472415</v>
      </c>
      <c r="C1245" s="345"/>
      <c r="D1245" s="342"/>
      <c r="E1245" s="343"/>
      <c r="F1245" s="344"/>
      <c r="G1245" s="342"/>
      <c r="H1245" s="342"/>
      <c r="I1245" s="345"/>
      <c r="J1245" s="342"/>
      <c r="K1245" s="346"/>
      <c r="L1245" s="342"/>
      <c r="M1245" s="342"/>
      <c r="N1245" s="342"/>
      <c r="O1245" s="347"/>
      <c r="P1245" s="347">
        <f t="shared" si="42"/>
        <v>0</v>
      </c>
    </row>
    <row r="1246" spans="1:16" ht="29.25" customHeight="1" x14ac:dyDescent="0.2">
      <c r="A1246" s="340">
        <v>1235</v>
      </c>
      <c r="B1246" s="341" t="str">
        <f t="shared" si="41"/>
        <v xml:space="preserve">      0472415</v>
      </c>
      <c r="C1246" s="345"/>
      <c r="D1246" s="342"/>
      <c r="E1246" s="343"/>
      <c r="F1246" s="344"/>
      <c r="G1246" s="342"/>
      <c r="H1246" s="342"/>
      <c r="I1246" s="345"/>
      <c r="J1246" s="342"/>
      <c r="K1246" s="346"/>
      <c r="L1246" s="342"/>
      <c r="M1246" s="342"/>
      <c r="N1246" s="342"/>
      <c r="O1246" s="347"/>
      <c r="P1246" s="347">
        <f t="shared" si="42"/>
        <v>0</v>
      </c>
    </row>
    <row r="1247" spans="1:16" ht="29.25" customHeight="1" x14ac:dyDescent="0.2">
      <c r="A1247" s="340">
        <v>1236</v>
      </c>
      <c r="B1247" s="341" t="str">
        <f t="shared" si="41"/>
        <v xml:space="preserve">      0472415</v>
      </c>
      <c r="C1247" s="345"/>
      <c r="D1247" s="342"/>
      <c r="E1247" s="343"/>
      <c r="F1247" s="344"/>
      <c r="G1247" s="342"/>
      <c r="H1247" s="342"/>
      <c r="I1247" s="345"/>
      <c r="J1247" s="342"/>
      <c r="K1247" s="346"/>
      <c r="L1247" s="342"/>
      <c r="M1247" s="342"/>
      <c r="N1247" s="342"/>
      <c r="O1247" s="347"/>
      <c r="P1247" s="347">
        <f t="shared" si="42"/>
        <v>0</v>
      </c>
    </row>
    <row r="1248" spans="1:16" ht="29.25" customHeight="1" x14ac:dyDescent="0.2">
      <c r="A1248" s="340">
        <v>1237</v>
      </c>
      <c r="B1248" s="341" t="str">
        <f t="shared" si="41"/>
        <v xml:space="preserve">      0472415</v>
      </c>
      <c r="C1248" s="345"/>
      <c r="D1248" s="342"/>
      <c r="E1248" s="343"/>
      <c r="F1248" s="344"/>
      <c r="G1248" s="342"/>
      <c r="H1248" s="342"/>
      <c r="I1248" s="345"/>
      <c r="J1248" s="342"/>
      <c r="K1248" s="346"/>
      <c r="L1248" s="342"/>
      <c r="M1248" s="342"/>
      <c r="N1248" s="342"/>
      <c r="O1248" s="347"/>
      <c r="P1248" s="347">
        <f t="shared" si="42"/>
        <v>0</v>
      </c>
    </row>
    <row r="1249" spans="1:16" ht="29.25" customHeight="1" x14ac:dyDescent="0.2">
      <c r="A1249" s="340">
        <v>1238</v>
      </c>
      <c r="B1249" s="341" t="str">
        <f t="shared" si="41"/>
        <v xml:space="preserve">      0472415</v>
      </c>
      <c r="C1249" s="345"/>
      <c r="D1249" s="342"/>
      <c r="E1249" s="343"/>
      <c r="F1249" s="344"/>
      <c r="G1249" s="342"/>
      <c r="H1249" s="342"/>
      <c r="I1249" s="345"/>
      <c r="J1249" s="342"/>
      <c r="K1249" s="346"/>
      <c r="L1249" s="342"/>
      <c r="M1249" s="342"/>
      <c r="N1249" s="342"/>
      <c r="O1249" s="347"/>
      <c r="P1249" s="347">
        <f t="shared" si="42"/>
        <v>0</v>
      </c>
    </row>
    <row r="1250" spans="1:16" ht="29.25" customHeight="1" x14ac:dyDescent="0.2">
      <c r="A1250" s="340">
        <v>1239</v>
      </c>
      <c r="B1250" s="341" t="str">
        <f t="shared" si="41"/>
        <v xml:space="preserve">      0472415</v>
      </c>
      <c r="C1250" s="345"/>
      <c r="D1250" s="342"/>
      <c r="E1250" s="343"/>
      <c r="F1250" s="344"/>
      <c r="G1250" s="342"/>
      <c r="H1250" s="342"/>
      <c r="I1250" s="345"/>
      <c r="J1250" s="342"/>
      <c r="K1250" s="346"/>
      <c r="L1250" s="342"/>
      <c r="M1250" s="342"/>
      <c r="N1250" s="342"/>
      <c r="O1250" s="347"/>
      <c r="P1250" s="347">
        <f t="shared" si="42"/>
        <v>0</v>
      </c>
    </row>
    <row r="1251" spans="1:16" ht="39.75" customHeight="1" x14ac:dyDescent="0.2">
      <c r="A1251" s="340">
        <v>1240</v>
      </c>
      <c r="B1251" s="341" t="str">
        <f t="shared" si="41"/>
        <v xml:space="preserve">      0472415</v>
      </c>
      <c r="C1251" s="345"/>
      <c r="D1251" s="342"/>
      <c r="E1251" s="343"/>
      <c r="F1251" s="344"/>
      <c r="G1251" s="342"/>
      <c r="H1251" s="342"/>
      <c r="I1251" s="345"/>
      <c r="J1251" s="342"/>
      <c r="K1251" s="346"/>
      <c r="L1251" s="342"/>
      <c r="M1251" s="342"/>
      <c r="N1251" s="342"/>
      <c r="O1251" s="347"/>
      <c r="P1251" s="347">
        <f t="shared" si="42"/>
        <v>0</v>
      </c>
    </row>
    <row r="1252" spans="1:16" ht="29.25" customHeight="1" x14ac:dyDescent="0.2">
      <c r="A1252" s="340">
        <v>1241</v>
      </c>
      <c r="B1252" s="341" t="str">
        <f t="shared" si="41"/>
        <v xml:space="preserve">      0472415</v>
      </c>
      <c r="C1252" s="345"/>
      <c r="D1252" s="342"/>
      <c r="E1252" s="343"/>
      <c r="F1252" s="344"/>
      <c r="G1252" s="342"/>
      <c r="H1252" s="342"/>
      <c r="I1252" s="345"/>
      <c r="J1252" s="342"/>
      <c r="K1252" s="346"/>
      <c r="L1252" s="342"/>
      <c r="M1252" s="342"/>
      <c r="N1252" s="342"/>
      <c r="O1252" s="347"/>
      <c r="P1252" s="347">
        <f t="shared" si="42"/>
        <v>0</v>
      </c>
    </row>
    <row r="1253" spans="1:16" ht="29.25" customHeight="1" x14ac:dyDescent="0.2">
      <c r="A1253" s="340">
        <v>1242</v>
      </c>
      <c r="B1253" s="341" t="str">
        <f t="shared" si="41"/>
        <v xml:space="preserve">      0472415</v>
      </c>
      <c r="C1253" s="345"/>
      <c r="D1253" s="342"/>
      <c r="E1253" s="343"/>
      <c r="F1253" s="344"/>
      <c r="G1253" s="342"/>
      <c r="H1253" s="342"/>
      <c r="I1253" s="345"/>
      <c r="J1253" s="342"/>
      <c r="K1253" s="346"/>
      <c r="L1253" s="342"/>
      <c r="M1253" s="342"/>
      <c r="N1253" s="342"/>
      <c r="O1253" s="347"/>
      <c r="P1253" s="347">
        <f t="shared" si="42"/>
        <v>0</v>
      </c>
    </row>
    <row r="1254" spans="1:16" ht="29.25" customHeight="1" x14ac:dyDescent="0.2">
      <c r="A1254" s="340">
        <v>1243</v>
      </c>
      <c r="B1254" s="341" t="str">
        <f t="shared" si="41"/>
        <v xml:space="preserve">      0472415</v>
      </c>
      <c r="C1254" s="345"/>
      <c r="D1254" s="342"/>
      <c r="E1254" s="343"/>
      <c r="F1254" s="344"/>
      <c r="G1254" s="342"/>
      <c r="H1254" s="342"/>
      <c r="I1254" s="345"/>
      <c r="J1254" s="342"/>
      <c r="K1254" s="346"/>
      <c r="L1254" s="342"/>
      <c r="M1254" s="342"/>
      <c r="N1254" s="342"/>
      <c r="O1254" s="347"/>
      <c r="P1254" s="347">
        <f t="shared" si="42"/>
        <v>0</v>
      </c>
    </row>
    <row r="1255" spans="1:16" ht="29.25" customHeight="1" x14ac:dyDescent="0.2">
      <c r="A1255" s="340">
        <v>1244</v>
      </c>
      <c r="B1255" s="341" t="str">
        <f t="shared" si="41"/>
        <v xml:space="preserve">      0472415</v>
      </c>
      <c r="C1255" s="345"/>
      <c r="D1255" s="342"/>
      <c r="E1255" s="343"/>
      <c r="F1255" s="344"/>
      <c r="G1255" s="342"/>
      <c r="H1255" s="342"/>
      <c r="I1255" s="345"/>
      <c r="J1255" s="342"/>
      <c r="K1255" s="346"/>
      <c r="L1255" s="342"/>
      <c r="M1255" s="342"/>
      <c r="N1255" s="342"/>
      <c r="O1255" s="347"/>
      <c r="P1255" s="347">
        <f t="shared" si="42"/>
        <v>0</v>
      </c>
    </row>
    <row r="1256" spans="1:16" ht="29.25" customHeight="1" x14ac:dyDescent="0.2">
      <c r="A1256" s="340">
        <v>1245</v>
      </c>
      <c r="B1256" s="341" t="str">
        <f t="shared" si="41"/>
        <v xml:space="preserve">      0472415</v>
      </c>
      <c r="C1256" s="345"/>
      <c r="D1256" s="342"/>
      <c r="E1256" s="343"/>
      <c r="F1256" s="344"/>
      <c r="G1256" s="342"/>
      <c r="H1256" s="342"/>
      <c r="I1256" s="345"/>
      <c r="J1256" s="342"/>
      <c r="K1256" s="346"/>
      <c r="L1256" s="342"/>
      <c r="M1256" s="342"/>
      <c r="N1256" s="342"/>
      <c r="O1256" s="347"/>
      <c r="P1256" s="347">
        <f t="shared" si="42"/>
        <v>0</v>
      </c>
    </row>
    <row r="1257" spans="1:16" ht="29.25" customHeight="1" x14ac:dyDescent="0.2">
      <c r="A1257" s="340">
        <v>1246</v>
      </c>
      <c r="B1257" s="341" t="str">
        <f t="shared" si="41"/>
        <v xml:space="preserve">      0472415</v>
      </c>
      <c r="C1257" s="345"/>
      <c r="D1257" s="342"/>
      <c r="E1257" s="343"/>
      <c r="F1257" s="344"/>
      <c r="G1257" s="342"/>
      <c r="H1257" s="342"/>
      <c r="I1257" s="345"/>
      <c r="J1257" s="342"/>
      <c r="K1257" s="346"/>
      <c r="L1257" s="342"/>
      <c r="M1257" s="342"/>
      <c r="N1257" s="342"/>
      <c r="O1257" s="347"/>
      <c r="P1257" s="347">
        <f t="shared" si="42"/>
        <v>0</v>
      </c>
    </row>
    <row r="1258" spans="1:16" ht="29.25" customHeight="1" x14ac:dyDescent="0.2">
      <c r="A1258" s="340">
        <v>1247</v>
      </c>
      <c r="B1258" s="341" t="str">
        <f t="shared" si="41"/>
        <v xml:space="preserve">      0472415</v>
      </c>
      <c r="C1258" s="345"/>
      <c r="D1258" s="342"/>
      <c r="E1258" s="343"/>
      <c r="F1258" s="344"/>
      <c r="G1258" s="342"/>
      <c r="H1258" s="342"/>
      <c r="I1258" s="345"/>
      <c r="J1258" s="342"/>
      <c r="K1258" s="346"/>
      <c r="L1258" s="342"/>
      <c r="M1258" s="342"/>
      <c r="N1258" s="342"/>
      <c r="O1258" s="347"/>
      <c r="P1258" s="347">
        <f t="shared" si="42"/>
        <v>0</v>
      </c>
    </row>
    <row r="1259" spans="1:16" ht="29.25" customHeight="1" x14ac:dyDescent="0.2">
      <c r="A1259" s="340">
        <v>1248</v>
      </c>
      <c r="B1259" s="341" t="str">
        <f t="shared" si="41"/>
        <v xml:space="preserve">      0472415</v>
      </c>
      <c r="C1259" s="345"/>
      <c r="D1259" s="342"/>
      <c r="E1259" s="343"/>
      <c r="F1259" s="344"/>
      <c r="G1259" s="342"/>
      <c r="H1259" s="342"/>
      <c r="I1259" s="345"/>
      <c r="J1259" s="342"/>
      <c r="K1259" s="346"/>
      <c r="L1259" s="342"/>
      <c r="M1259" s="342"/>
      <c r="N1259" s="342"/>
      <c r="O1259" s="347"/>
      <c r="P1259" s="347">
        <f t="shared" si="42"/>
        <v>0</v>
      </c>
    </row>
    <row r="1260" spans="1:16" ht="29.25" customHeight="1" x14ac:dyDescent="0.2">
      <c r="A1260" s="340">
        <v>1249</v>
      </c>
      <c r="B1260" s="341" t="str">
        <f t="shared" si="41"/>
        <v xml:space="preserve">      0472415</v>
      </c>
      <c r="C1260" s="345"/>
      <c r="D1260" s="342"/>
      <c r="E1260" s="343"/>
      <c r="F1260" s="344"/>
      <c r="G1260" s="342"/>
      <c r="H1260" s="342"/>
      <c r="I1260" s="345"/>
      <c r="J1260" s="342"/>
      <c r="K1260" s="346"/>
      <c r="L1260" s="342"/>
      <c r="M1260" s="342"/>
      <c r="N1260" s="342"/>
      <c r="O1260" s="347"/>
      <c r="P1260" s="347">
        <f t="shared" si="42"/>
        <v>0</v>
      </c>
    </row>
    <row r="1261" spans="1:16" ht="29.25" customHeight="1" x14ac:dyDescent="0.2">
      <c r="A1261" s="340">
        <v>1250</v>
      </c>
      <c r="B1261" s="341" t="str">
        <f t="shared" si="41"/>
        <v xml:space="preserve">      0472415</v>
      </c>
      <c r="C1261" s="345"/>
      <c r="D1261" s="342"/>
      <c r="E1261" s="343"/>
      <c r="F1261" s="344"/>
      <c r="G1261" s="342"/>
      <c r="H1261" s="342"/>
      <c r="I1261" s="345"/>
      <c r="J1261" s="342"/>
      <c r="K1261" s="346"/>
      <c r="L1261" s="342"/>
      <c r="M1261" s="342"/>
      <c r="N1261" s="342"/>
      <c r="O1261" s="347"/>
      <c r="P1261" s="347">
        <f t="shared" si="42"/>
        <v>0</v>
      </c>
    </row>
    <row r="1262" spans="1:16" ht="29.25" customHeight="1" x14ac:dyDescent="0.2">
      <c r="A1262" s="340">
        <v>1251</v>
      </c>
      <c r="B1262" s="341" t="str">
        <f t="shared" si="41"/>
        <v xml:space="preserve">      0472415</v>
      </c>
      <c r="C1262" s="345"/>
      <c r="D1262" s="342"/>
      <c r="E1262" s="343"/>
      <c r="F1262" s="344"/>
      <c r="G1262" s="342"/>
      <c r="H1262" s="342"/>
      <c r="I1262" s="345"/>
      <c r="J1262" s="342"/>
      <c r="K1262" s="346"/>
      <c r="L1262" s="342"/>
      <c r="M1262" s="342"/>
      <c r="N1262" s="342"/>
      <c r="O1262" s="347"/>
      <c r="P1262" s="347">
        <f t="shared" si="42"/>
        <v>0</v>
      </c>
    </row>
    <row r="1263" spans="1:16" ht="29.25" customHeight="1" x14ac:dyDescent="0.2">
      <c r="A1263" s="340">
        <v>1252</v>
      </c>
      <c r="B1263" s="341" t="str">
        <f t="shared" si="41"/>
        <v xml:space="preserve">      0472415</v>
      </c>
      <c r="C1263" s="345"/>
      <c r="D1263" s="342"/>
      <c r="E1263" s="343"/>
      <c r="F1263" s="344"/>
      <c r="G1263" s="342"/>
      <c r="H1263" s="342"/>
      <c r="I1263" s="345"/>
      <c r="J1263" s="342"/>
      <c r="K1263" s="346"/>
      <c r="L1263" s="342"/>
      <c r="M1263" s="342"/>
      <c r="N1263" s="342"/>
      <c r="O1263" s="347"/>
      <c r="P1263" s="347">
        <f t="shared" si="42"/>
        <v>0</v>
      </c>
    </row>
    <row r="1264" spans="1:16" ht="29.25" customHeight="1" x14ac:dyDescent="0.2">
      <c r="A1264" s="340">
        <v>1253</v>
      </c>
      <c r="B1264" s="341" t="str">
        <f t="shared" si="41"/>
        <v xml:space="preserve">      0472415</v>
      </c>
      <c r="C1264" s="345"/>
      <c r="D1264" s="342"/>
      <c r="E1264" s="343"/>
      <c r="F1264" s="344"/>
      <c r="G1264" s="342"/>
      <c r="H1264" s="342"/>
      <c r="I1264" s="345"/>
      <c r="J1264" s="342"/>
      <c r="K1264" s="346"/>
      <c r="L1264" s="342"/>
      <c r="M1264" s="342"/>
      <c r="N1264" s="342"/>
      <c r="O1264" s="347"/>
      <c r="P1264" s="347">
        <f t="shared" si="42"/>
        <v>0</v>
      </c>
    </row>
    <row r="1265" spans="1:16" ht="29.25" customHeight="1" x14ac:dyDescent="0.2">
      <c r="A1265" s="340">
        <v>1254</v>
      </c>
      <c r="B1265" s="341" t="str">
        <f t="shared" si="41"/>
        <v xml:space="preserve">      0472415</v>
      </c>
      <c r="C1265" s="345"/>
      <c r="D1265" s="342"/>
      <c r="E1265" s="343"/>
      <c r="F1265" s="344"/>
      <c r="G1265" s="342"/>
      <c r="H1265" s="342"/>
      <c r="I1265" s="345"/>
      <c r="J1265" s="342"/>
      <c r="K1265" s="346"/>
      <c r="L1265" s="342"/>
      <c r="M1265" s="342"/>
      <c r="N1265" s="342"/>
      <c r="O1265" s="347"/>
      <c r="P1265" s="347">
        <f t="shared" si="42"/>
        <v>0</v>
      </c>
    </row>
    <row r="1266" spans="1:16" ht="29.25" customHeight="1" x14ac:dyDescent="0.2">
      <c r="A1266" s="340">
        <v>1255</v>
      </c>
      <c r="B1266" s="341" t="str">
        <f t="shared" si="41"/>
        <v xml:space="preserve">      0472415</v>
      </c>
      <c r="C1266" s="345"/>
      <c r="D1266" s="342"/>
      <c r="E1266" s="343"/>
      <c r="F1266" s="344"/>
      <c r="G1266" s="342"/>
      <c r="H1266" s="342"/>
      <c r="I1266" s="345"/>
      <c r="J1266" s="342"/>
      <c r="K1266" s="346"/>
      <c r="L1266" s="342"/>
      <c r="M1266" s="342"/>
      <c r="N1266" s="342"/>
      <c r="O1266" s="347"/>
      <c r="P1266" s="347">
        <f t="shared" si="42"/>
        <v>0</v>
      </c>
    </row>
    <row r="1267" spans="1:16" ht="29.25" customHeight="1" x14ac:dyDescent="0.2">
      <c r="A1267" s="340">
        <v>1256</v>
      </c>
      <c r="B1267" s="341" t="str">
        <f t="shared" si="41"/>
        <v xml:space="preserve">      0472415</v>
      </c>
      <c r="C1267" s="345"/>
      <c r="D1267" s="342"/>
      <c r="E1267" s="343"/>
      <c r="F1267" s="344"/>
      <c r="G1267" s="342"/>
      <c r="H1267" s="342"/>
      <c r="I1267" s="345"/>
      <c r="J1267" s="342"/>
      <c r="K1267" s="346"/>
      <c r="L1267" s="342"/>
      <c r="M1267" s="342"/>
      <c r="N1267" s="342"/>
      <c r="O1267" s="347"/>
      <c r="P1267" s="347">
        <f t="shared" si="42"/>
        <v>0</v>
      </c>
    </row>
    <row r="1268" spans="1:16" ht="29.25" customHeight="1" x14ac:dyDescent="0.2">
      <c r="A1268" s="340">
        <v>1257</v>
      </c>
      <c r="B1268" s="341" t="str">
        <f t="shared" si="41"/>
        <v xml:space="preserve">      0472415</v>
      </c>
      <c r="C1268" s="345"/>
      <c r="D1268" s="342"/>
      <c r="E1268" s="343"/>
      <c r="F1268" s="344"/>
      <c r="G1268" s="342"/>
      <c r="H1268" s="342"/>
      <c r="I1268" s="345"/>
      <c r="J1268" s="342"/>
      <c r="K1268" s="346"/>
      <c r="L1268" s="342"/>
      <c r="M1268" s="342"/>
      <c r="N1268" s="342"/>
      <c r="O1268" s="347"/>
      <c r="P1268" s="347">
        <f t="shared" si="42"/>
        <v>0</v>
      </c>
    </row>
    <row r="1269" spans="1:16" ht="29.25" customHeight="1" x14ac:dyDescent="0.2">
      <c r="A1269" s="340">
        <v>1258</v>
      </c>
      <c r="B1269" s="341" t="str">
        <f t="shared" si="41"/>
        <v xml:space="preserve">      0472415</v>
      </c>
      <c r="C1269" s="345"/>
      <c r="D1269" s="342"/>
      <c r="E1269" s="343"/>
      <c r="F1269" s="344"/>
      <c r="G1269" s="342"/>
      <c r="H1269" s="342"/>
      <c r="I1269" s="345"/>
      <c r="J1269" s="342"/>
      <c r="K1269" s="346"/>
      <c r="L1269" s="342"/>
      <c r="M1269" s="342"/>
      <c r="N1269" s="342"/>
      <c r="O1269" s="347"/>
      <c r="P1269" s="347">
        <f t="shared" si="42"/>
        <v>0</v>
      </c>
    </row>
    <row r="1270" spans="1:16" ht="29.25" customHeight="1" x14ac:dyDescent="0.2">
      <c r="A1270" s="340">
        <v>1259</v>
      </c>
      <c r="B1270" s="341" t="str">
        <f t="shared" si="41"/>
        <v xml:space="preserve">      0472415</v>
      </c>
      <c r="C1270" s="345"/>
      <c r="D1270" s="342"/>
      <c r="E1270" s="343"/>
      <c r="F1270" s="344"/>
      <c r="G1270" s="342"/>
      <c r="H1270" s="342"/>
      <c r="I1270" s="345"/>
      <c r="J1270" s="342"/>
      <c r="K1270" s="346"/>
      <c r="L1270" s="342"/>
      <c r="M1270" s="342"/>
      <c r="N1270" s="342"/>
      <c r="O1270" s="347"/>
      <c r="P1270" s="347">
        <f t="shared" si="42"/>
        <v>0</v>
      </c>
    </row>
    <row r="1271" spans="1:16" ht="29.25" customHeight="1" x14ac:dyDescent="0.2">
      <c r="A1271" s="340">
        <v>1260</v>
      </c>
      <c r="B1271" s="341" t="str">
        <f t="shared" si="41"/>
        <v xml:space="preserve">      0472415</v>
      </c>
      <c r="C1271" s="345"/>
      <c r="D1271" s="342"/>
      <c r="E1271" s="343"/>
      <c r="F1271" s="344"/>
      <c r="G1271" s="342"/>
      <c r="H1271" s="342"/>
      <c r="I1271" s="345"/>
      <c r="J1271" s="342"/>
      <c r="K1271" s="346"/>
      <c r="L1271" s="342"/>
      <c r="M1271" s="342"/>
      <c r="N1271" s="342"/>
      <c r="O1271" s="347"/>
      <c r="P1271" s="347">
        <f t="shared" si="42"/>
        <v>0</v>
      </c>
    </row>
    <row r="1272" spans="1:16" ht="39.75" customHeight="1" x14ac:dyDescent="0.2">
      <c r="A1272" s="340">
        <v>1261</v>
      </c>
      <c r="B1272" s="341" t="str">
        <f t="shared" si="41"/>
        <v xml:space="preserve">      0472415</v>
      </c>
      <c r="C1272" s="345"/>
      <c r="D1272" s="342"/>
      <c r="E1272" s="343"/>
      <c r="F1272" s="344"/>
      <c r="G1272" s="342"/>
      <c r="H1272" s="342"/>
      <c r="I1272" s="345"/>
      <c r="J1272" s="342"/>
      <c r="K1272" s="346"/>
      <c r="L1272" s="342"/>
      <c r="M1272" s="342"/>
      <c r="N1272" s="342"/>
      <c r="O1272" s="347"/>
      <c r="P1272" s="347">
        <f t="shared" si="42"/>
        <v>0</v>
      </c>
    </row>
    <row r="1273" spans="1:16" ht="29.25" customHeight="1" x14ac:dyDescent="0.2">
      <c r="A1273" s="340">
        <v>1262</v>
      </c>
      <c r="B1273" s="341" t="str">
        <f t="shared" si="41"/>
        <v xml:space="preserve">      0472415</v>
      </c>
      <c r="C1273" s="345"/>
      <c r="D1273" s="342"/>
      <c r="E1273" s="343"/>
      <c r="F1273" s="344"/>
      <c r="G1273" s="342"/>
      <c r="H1273" s="342"/>
      <c r="I1273" s="345"/>
      <c r="J1273" s="342"/>
      <c r="K1273" s="346"/>
      <c r="L1273" s="342"/>
      <c r="M1273" s="342"/>
      <c r="N1273" s="342"/>
      <c r="O1273" s="347"/>
      <c r="P1273" s="347">
        <f t="shared" si="42"/>
        <v>0</v>
      </c>
    </row>
    <row r="1274" spans="1:16" ht="29.25" customHeight="1" x14ac:dyDescent="0.2">
      <c r="A1274" s="340">
        <v>1263</v>
      </c>
      <c r="B1274" s="341" t="str">
        <f t="shared" si="41"/>
        <v xml:space="preserve">      0472415</v>
      </c>
      <c r="C1274" s="345"/>
      <c r="D1274" s="342"/>
      <c r="E1274" s="343"/>
      <c r="F1274" s="344"/>
      <c r="G1274" s="342"/>
      <c r="H1274" s="342"/>
      <c r="I1274" s="345"/>
      <c r="J1274" s="342"/>
      <c r="K1274" s="346"/>
      <c r="L1274" s="342"/>
      <c r="M1274" s="342"/>
      <c r="N1274" s="342"/>
      <c r="O1274" s="347"/>
      <c r="P1274" s="347">
        <f t="shared" si="42"/>
        <v>0</v>
      </c>
    </row>
    <row r="1275" spans="1:16" ht="29.25" customHeight="1" x14ac:dyDescent="0.2">
      <c r="A1275" s="340">
        <v>1264</v>
      </c>
      <c r="B1275" s="341" t="str">
        <f t="shared" si="41"/>
        <v xml:space="preserve">      0472415</v>
      </c>
      <c r="C1275" s="345"/>
      <c r="D1275" s="342"/>
      <c r="E1275" s="343"/>
      <c r="F1275" s="344"/>
      <c r="G1275" s="342"/>
      <c r="H1275" s="342"/>
      <c r="I1275" s="345"/>
      <c r="J1275" s="342"/>
      <c r="K1275" s="346"/>
      <c r="L1275" s="342"/>
      <c r="M1275" s="342"/>
      <c r="N1275" s="342"/>
      <c r="O1275" s="347"/>
      <c r="P1275" s="347">
        <f t="shared" si="42"/>
        <v>0</v>
      </c>
    </row>
    <row r="1276" spans="1:16" ht="29.25" customHeight="1" x14ac:dyDescent="0.2">
      <c r="A1276" s="340">
        <v>1265</v>
      </c>
      <c r="B1276" s="341" t="str">
        <f t="shared" si="41"/>
        <v xml:space="preserve">      0472415</v>
      </c>
      <c r="C1276" s="345"/>
      <c r="D1276" s="342"/>
      <c r="E1276" s="343"/>
      <c r="F1276" s="344"/>
      <c r="G1276" s="342"/>
      <c r="H1276" s="342"/>
      <c r="I1276" s="345"/>
      <c r="J1276" s="342"/>
      <c r="K1276" s="346"/>
      <c r="L1276" s="342"/>
      <c r="M1276" s="342"/>
      <c r="N1276" s="342"/>
      <c r="O1276" s="347"/>
      <c r="P1276" s="347">
        <f t="shared" si="42"/>
        <v>0</v>
      </c>
    </row>
    <row r="1277" spans="1:16" ht="29.25" customHeight="1" x14ac:dyDescent="0.2">
      <c r="A1277" s="340">
        <v>1266</v>
      </c>
      <c r="B1277" s="341" t="str">
        <f t="shared" si="41"/>
        <v xml:space="preserve">      0472415</v>
      </c>
      <c r="C1277" s="345"/>
      <c r="D1277" s="342"/>
      <c r="E1277" s="343"/>
      <c r="F1277" s="344"/>
      <c r="G1277" s="342"/>
      <c r="H1277" s="342"/>
      <c r="I1277" s="345"/>
      <c r="J1277" s="342"/>
      <c r="K1277" s="346"/>
      <c r="L1277" s="342"/>
      <c r="M1277" s="342"/>
      <c r="N1277" s="342"/>
      <c r="O1277" s="347"/>
      <c r="P1277" s="347">
        <f t="shared" si="42"/>
        <v>0</v>
      </c>
    </row>
    <row r="1278" spans="1:16" ht="29.25" customHeight="1" x14ac:dyDescent="0.2">
      <c r="A1278" s="340">
        <v>1267</v>
      </c>
      <c r="B1278" s="341" t="str">
        <f t="shared" si="41"/>
        <v xml:space="preserve">      0472415</v>
      </c>
      <c r="C1278" s="345"/>
      <c r="D1278" s="342"/>
      <c r="E1278" s="343"/>
      <c r="F1278" s="344"/>
      <c r="G1278" s="342"/>
      <c r="H1278" s="342"/>
      <c r="I1278" s="345"/>
      <c r="J1278" s="342"/>
      <c r="K1278" s="346"/>
      <c r="L1278" s="342"/>
      <c r="M1278" s="342"/>
      <c r="N1278" s="342"/>
      <c r="O1278" s="347"/>
      <c r="P1278" s="347">
        <f t="shared" si="42"/>
        <v>0</v>
      </c>
    </row>
    <row r="1279" spans="1:16" ht="29.25" customHeight="1" x14ac:dyDescent="0.2">
      <c r="A1279" s="340">
        <v>1268</v>
      </c>
      <c r="B1279" s="341" t="str">
        <f t="shared" si="41"/>
        <v xml:space="preserve">      0472415</v>
      </c>
      <c r="C1279" s="345"/>
      <c r="D1279" s="342"/>
      <c r="E1279" s="343"/>
      <c r="F1279" s="344"/>
      <c r="G1279" s="342"/>
      <c r="H1279" s="342"/>
      <c r="I1279" s="345"/>
      <c r="J1279" s="342"/>
      <c r="K1279" s="346"/>
      <c r="L1279" s="342"/>
      <c r="M1279" s="342"/>
      <c r="N1279" s="342"/>
      <c r="O1279" s="347"/>
      <c r="P1279" s="347">
        <f t="shared" si="42"/>
        <v>0</v>
      </c>
    </row>
    <row r="1280" spans="1:16" ht="29.25" customHeight="1" x14ac:dyDescent="0.2">
      <c r="A1280" s="340">
        <v>1269</v>
      </c>
      <c r="B1280" s="341" t="str">
        <f t="shared" si="41"/>
        <v xml:space="preserve">      0472415</v>
      </c>
      <c r="C1280" s="345"/>
      <c r="D1280" s="342"/>
      <c r="E1280" s="343"/>
      <c r="F1280" s="344"/>
      <c r="G1280" s="342"/>
      <c r="H1280" s="342"/>
      <c r="I1280" s="345"/>
      <c r="J1280" s="342"/>
      <c r="K1280" s="346"/>
      <c r="L1280" s="342"/>
      <c r="M1280" s="342"/>
      <c r="N1280" s="342"/>
      <c r="O1280" s="347"/>
      <c r="P1280" s="347">
        <f t="shared" si="42"/>
        <v>0</v>
      </c>
    </row>
    <row r="1281" spans="1:16" ht="29.25" customHeight="1" x14ac:dyDescent="0.2">
      <c r="A1281" s="340">
        <v>1270</v>
      </c>
      <c r="B1281" s="341" t="str">
        <f t="shared" si="41"/>
        <v xml:space="preserve">      0472415</v>
      </c>
      <c r="C1281" s="345"/>
      <c r="D1281" s="342"/>
      <c r="E1281" s="343"/>
      <c r="F1281" s="344"/>
      <c r="G1281" s="342"/>
      <c r="H1281" s="342"/>
      <c r="I1281" s="345"/>
      <c r="J1281" s="342"/>
      <c r="K1281" s="346"/>
      <c r="L1281" s="342"/>
      <c r="M1281" s="342"/>
      <c r="N1281" s="342"/>
      <c r="O1281" s="347"/>
      <c r="P1281" s="347">
        <f t="shared" si="42"/>
        <v>0</v>
      </c>
    </row>
    <row r="1282" spans="1:16" ht="29.25" customHeight="1" x14ac:dyDescent="0.2">
      <c r="A1282" s="340">
        <v>1271</v>
      </c>
      <c r="B1282" s="341" t="str">
        <f t="shared" si="41"/>
        <v xml:space="preserve">      0472415</v>
      </c>
      <c r="C1282" s="345"/>
      <c r="D1282" s="342"/>
      <c r="E1282" s="343"/>
      <c r="F1282" s="344"/>
      <c r="G1282" s="342"/>
      <c r="H1282" s="342"/>
      <c r="I1282" s="345"/>
      <c r="J1282" s="342"/>
      <c r="K1282" s="346"/>
      <c r="L1282" s="342"/>
      <c r="M1282" s="342"/>
      <c r="N1282" s="342"/>
      <c r="O1282" s="347"/>
      <c r="P1282" s="347">
        <f t="shared" si="42"/>
        <v>0</v>
      </c>
    </row>
    <row r="1283" spans="1:16" ht="29.25" customHeight="1" x14ac:dyDescent="0.2">
      <c r="A1283" s="340">
        <v>1272</v>
      </c>
      <c r="B1283" s="341" t="str">
        <f t="shared" si="41"/>
        <v xml:space="preserve">      0472415</v>
      </c>
      <c r="C1283" s="345"/>
      <c r="D1283" s="342"/>
      <c r="E1283" s="343"/>
      <c r="F1283" s="344"/>
      <c r="G1283" s="342"/>
      <c r="H1283" s="342"/>
      <c r="I1283" s="345"/>
      <c r="J1283" s="342"/>
      <c r="K1283" s="346"/>
      <c r="L1283" s="342"/>
      <c r="M1283" s="342"/>
      <c r="N1283" s="342"/>
      <c r="O1283" s="347"/>
      <c r="P1283" s="347">
        <f t="shared" si="42"/>
        <v>0</v>
      </c>
    </row>
    <row r="1284" spans="1:16" ht="29.25" customHeight="1" x14ac:dyDescent="0.2">
      <c r="A1284" s="340">
        <v>1273</v>
      </c>
      <c r="B1284" s="341" t="str">
        <f t="shared" si="41"/>
        <v xml:space="preserve">      0472415</v>
      </c>
      <c r="C1284" s="345"/>
      <c r="D1284" s="342"/>
      <c r="E1284" s="343"/>
      <c r="F1284" s="344"/>
      <c r="G1284" s="342"/>
      <c r="H1284" s="342"/>
      <c r="I1284" s="345"/>
      <c r="J1284" s="342"/>
      <c r="K1284" s="346"/>
      <c r="L1284" s="342"/>
      <c r="M1284" s="342"/>
      <c r="N1284" s="342"/>
      <c r="O1284" s="347"/>
      <c r="P1284" s="347">
        <f t="shared" si="42"/>
        <v>0</v>
      </c>
    </row>
    <row r="1285" spans="1:16" ht="29.25" customHeight="1" x14ac:dyDescent="0.2">
      <c r="A1285" s="340">
        <v>1274</v>
      </c>
      <c r="B1285" s="341" t="str">
        <f t="shared" si="41"/>
        <v xml:space="preserve">      0472415</v>
      </c>
      <c r="C1285" s="345"/>
      <c r="D1285" s="342"/>
      <c r="E1285" s="343"/>
      <c r="F1285" s="344"/>
      <c r="G1285" s="342"/>
      <c r="H1285" s="342"/>
      <c r="I1285" s="345"/>
      <c r="J1285" s="342"/>
      <c r="K1285" s="346"/>
      <c r="L1285" s="342"/>
      <c r="M1285" s="342"/>
      <c r="N1285" s="342"/>
      <c r="O1285" s="347"/>
      <c r="P1285" s="347">
        <f t="shared" si="42"/>
        <v>0</v>
      </c>
    </row>
    <row r="1286" spans="1:16" ht="29.25" customHeight="1" x14ac:dyDescent="0.2">
      <c r="A1286" s="340">
        <v>1275</v>
      </c>
      <c r="B1286" s="341" t="str">
        <f t="shared" si="41"/>
        <v xml:space="preserve">      0472415</v>
      </c>
      <c r="C1286" s="345"/>
      <c r="D1286" s="342"/>
      <c r="E1286" s="343"/>
      <c r="F1286" s="344"/>
      <c r="G1286" s="342"/>
      <c r="H1286" s="342"/>
      <c r="I1286" s="345"/>
      <c r="J1286" s="342"/>
      <c r="K1286" s="346"/>
      <c r="L1286" s="342"/>
      <c r="M1286" s="342"/>
      <c r="N1286" s="342"/>
      <c r="O1286" s="347"/>
      <c r="P1286" s="347">
        <f t="shared" si="42"/>
        <v>0</v>
      </c>
    </row>
    <row r="1287" spans="1:16" ht="29.25" customHeight="1" x14ac:dyDescent="0.2">
      <c r="A1287" s="340">
        <v>1276</v>
      </c>
      <c r="B1287" s="341" t="str">
        <f t="shared" si="41"/>
        <v xml:space="preserve">      0472415</v>
      </c>
      <c r="C1287" s="345"/>
      <c r="D1287" s="342"/>
      <c r="E1287" s="343"/>
      <c r="F1287" s="344"/>
      <c r="G1287" s="342"/>
      <c r="H1287" s="342"/>
      <c r="I1287" s="345"/>
      <c r="J1287" s="342"/>
      <c r="K1287" s="346"/>
      <c r="L1287" s="342"/>
      <c r="M1287" s="342"/>
      <c r="N1287" s="342"/>
      <c r="O1287" s="347"/>
      <c r="P1287" s="347">
        <f t="shared" si="42"/>
        <v>0</v>
      </c>
    </row>
    <row r="1288" spans="1:16" ht="29.25" customHeight="1" x14ac:dyDescent="0.2">
      <c r="A1288" s="340">
        <v>1277</v>
      </c>
      <c r="B1288" s="341" t="str">
        <f t="shared" si="41"/>
        <v xml:space="preserve">      0472415</v>
      </c>
      <c r="C1288" s="345"/>
      <c r="D1288" s="342"/>
      <c r="E1288" s="343"/>
      <c r="F1288" s="344"/>
      <c r="G1288" s="342"/>
      <c r="H1288" s="342"/>
      <c r="I1288" s="345"/>
      <c r="J1288" s="342"/>
      <c r="K1288" s="346"/>
      <c r="L1288" s="342"/>
      <c r="M1288" s="342"/>
      <c r="N1288" s="342"/>
      <c r="O1288" s="347"/>
      <c r="P1288" s="347">
        <f t="shared" si="42"/>
        <v>0</v>
      </c>
    </row>
    <row r="1289" spans="1:16" ht="29.25" customHeight="1" x14ac:dyDescent="0.2">
      <c r="A1289" s="340">
        <v>1278</v>
      </c>
      <c r="B1289" s="341" t="str">
        <f t="shared" si="41"/>
        <v xml:space="preserve">      0472415</v>
      </c>
      <c r="C1289" s="345"/>
      <c r="D1289" s="342"/>
      <c r="E1289" s="343"/>
      <c r="F1289" s="344"/>
      <c r="G1289" s="342"/>
      <c r="H1289" s="342"/>
      <c r="I1289" s="345"/>
      <c r="J1289" s="342"/>
      <c r="K1289" s="346"/>
      <c r="L1289" s="342"/>
      <c r="M1289" s="342"/>
      <c r="N1289" s="342"/>
      <c r="O1289" s="347"/>
      <c r="P1289" s="347">
        <f t="shared" si="42"/>
        <v>0</v>
      </c>
    </row>
    <row r="1290" spans="1:16" ht="29.25" customHeight="1" x14ac:dyDescent="0.2">
      <c r="A1290" s="340">
        <v>1279</v>
      </c>
      <c r="B1290" s="341" t="str">
        <f t="shared" si="41"/>
        <v xml:space="preserve">      0472415</v>
      </c>
      <c r="C1290" s="345"/>
      <c r="D1290" s="342"/>
      <c r="E1290" s="343"/>
      <c r="F1290" s="344"/>
      <c r="G1290" s="342"/>
      <c r="H1290" s="342"/>
      <c r="I1290" s="345"/>
      <c r="J1290" s="342"/>
      <c r="K1290" s="346"/>
      <c r="L1290" s="342"/>
      <c r="M1290" s="342"/>
      <c r="N1290" s="342"/>
      <c r="O1290" s="347"/>
      <c r="P1290" s="347">
        <f t="shared" si="42"/>
        <v>0</v>
      </c>
    </row>
    <row r="1291" spans="1:16" ht="29.25" customHeight="1" x14ac:dyDescent="0.2">
      <c r="A1291" s="340">
        <v>1280</v>
      </c>
      <c r="B1291" s="341" t="str">
        <f t="shared" si="41"/>
        <v xml:space="preserve">      0472415</v>
      </c>
      <c r="C1291" s="345"/>
      <c r="D1291" s="342"/>
      <c r="E1291" s="343"/>
      <c r="F1291" s="344"/>
      <c r="G1291" s="342"/>
      <c r="H1291" s="342"/>
      <c r="I1291" s="345"/>
      <c r="J1291" s="342"/>
      <c r="K1291" s="346"/>
      <c r="L1291" s="342"/>
      <c r="M1291" s="342"/>
      <c r="N1291" s="342"/>
      <c r="O1291" s="347"/>
      <c r="P1291" s="347">
        <f t="shared" si="42"/>
        <v>0</v>
      </c>
    </row>
    <row r="1292" spans="1:16" ht="29.25" customHeight="1" x14ac:dyDescent="0.2">
      <c r="A1292" s="340">
        <v>1281</v>
      </c>
      <c r="B1292" s="341" t="str">
        <f t="shared" si="41"/>
        <v xml:space="preserve">      0472415</v>
      </c>
      <c r="C1292" s="345"/>
      <c r="D1292" s="342"/>
      <c r="E1292" s="343"/>
      <c r="F1292" s="344"/>
      <c r="G1292" s="342"/>
      <c r="H1292" s="342"/>
      <c r="I1292" s="345"/>
      <c r="J1292" s="342"/>
      <c r="K1292" s="346"/>
      <c r="L1292" s="342"/>
      <c r="M1292" s="342"/>
      <c r="N1292" s="342"/>
      <c r="O1292" s="347"/>
      <c r="P1292" s="347">
        <f t="shared" si="42"/>
        <v>0</v>
      </c>
    </row>
    <row r="1293" spans="1:16" ht="39.75" customHeight="1" x14ac:dyDescent="0.2">
      <c r="A1293" s="340">
        <v>1282</v>
      </c>
      <c r="B1293" s="341" t="str">
        <f t="shared" si="41"/>
        <v xml:space="preserve">      0472415</v>
      </c>
      <c r="C1293" s="345"/>
      <c r="D1293" s="342"/>
      <c r="E1293" s="343"/>
      <c r="F1293" s="344"/>
      <c r="G1293" s="342"/>
      <c r="H1293" s="342"/>
      <c r="I1293" s="345"/>
      <c r="J1293" s="342"/>
      <c r="K1293" s="346"/>
      <c r="L1293" s="342"/>
      <c r="M1293" s="342"/>
      <c r="N1293" s="342"/>
      <c r="O1293" s="347"/>
      <c r="P1293" s="347">
        <f t="shared" si="42"/>
        <v>0</v>
      </c>
    </row>
    <row r="1294" spans="1:16" ht="29.25" customHeight="1" x14ac:dyDescent="0.2">
      <c r="A1294" s="340">
        <v>1283</v>
      </c>
      <c r="B1294" s="341" t="str">
        <f t="shared" ref="B1294:B1355" si="43">CONCATENATE(MID(D1294,4,11)," ",MID(E1294,1,2)," ",MID(F1294,1,5)," ",L1294," ",M1294," ",J1294," ",$P$9)</f>
        <v xml:space="preserve">      0472415</v>
      </c>
      <c r="C1294" s="345"/>
      <c r="D1294" s="342"/>
      <c r="E1294" s="343"/>
      <c r="F1294" s="344"/>
      <c r="G1294" s="342"/>
      <c r="H1294" s="342"/>
      <c r="I1294" s="345"/>
      <c r="J1294" s="342"/>
      <c r="K1294" s="346"/>
      <c r="L1294" s="342"/>
      <c r="M1294" s="342"/>
      <c r="N1294" s="342"/>
      <c r="O1294" s="347"/>
      <c r="P1294" s="347">
        <f t="shared" ref="P1294:P1355" si="44">N1294*O1294</f>
        <v>0</v>
      </c>
    </row>
    <row r="1295" spans="1:16" ht="29.25" customHeight="1" x14ac:dyDescent="0.2">
      <c r="A1295" s="340">
        <v>1284</v>
      </c>
      <c r="B1295" s="341" t="str">
        <f t="shared" si="43"/>
        <v xml:space="preserve">      0472415</v>
      </c>
      <c r="C1295" s="345"/>
      <c r="D1295" s="342"/>
      <c r="E1295" s="343"/>
      <c r="F1295" s="344"/>
      <c r="G1295" s="342"/>
      <c r="H1295" s="342"/>
      <c r="I1295" s="345"/>
      <c r="J1295" s="342"/>
      <c r="K1295" s="346"/>
      <c r="L1295" s="342"/>
      <c r="M1295" s="342"/>
      <c r="N1295" s="342"/>
      <c r="O1295" s="347"/>
      <c r="P1295" s="347">
        <f t="shared" si="44"/>
        <v>0</v>
      </c>
    </row>
    <row r="1296" spans="1:16" ht="29.25" customHeight="1" x14ac:dyDescent="0.2">
      <c r="A1296" s="340">
        <v>1285</v>
      </c>
      <c r="B1296" s="341" t="str">
        <f t="shared" si="43"/>
        <v xml:space="preserve">      0472415</v>
      </c>
      <c r="C1296" s="345"/>
      <c r="D1296" s="342"/>
      <c r="E1296" s="343"/>
      <c r="F1296" s="344"/>
      <c r="G1296" s="342"/>
      <c r="H1296" s="342"/>
      <c r="I1296" s="345"/>
      <c r="J1296" s="342"/>
      <c r="K1296" s="346"/>
      <c r="L1296" s="342"/>
      <c r="M1296" s="342"/>
      <c r="N1296" s="342"/>
      <c r="O1296" s="347"/>
      <c r="P1296" s="347">
        <f t="shared" si="44"/>
        <v>0</v>
      </c>
    </row>
    <row r="1297" spans="1:16" ht="29.25" customHeight="1" x14ac:dyDescent="0.2">
      <c r="A1297" s="340">
        <v>1286</v>
      </c>
      <c r="B1297" s="341" t="str">
        <f t="shared" si="43"/>
        <v xml:space="preserve">      0472415</v>
      </c>
      <c r="C1297" s="345"/>
      <c r="D1297" s="342"/>
      <c r="E1297" s="343"/>
      <c r="F1297" s="344"/>
      <c r="G1297" s="342"/>
      <c r="H1297" s="342"/>
      <c r="I1297" s="345"/>
      <c r="J1297" s="342"/>
      <c r="K1297" s="346"/>
      <c r="L1297" s="342"/>
      <c r="M1297" s="342"/>
      <c r="N1297" s="342"/>
      <c r="O1297" s="347"/>
      <c r="P1297" s="347">
        <f t="shared" si="44"/>
        <v>0</v>
      </c>
    </row>
    <row r="1298" spans="1:16" ht="29.25" customHeight="1" x14ac:dyDescent="0.2">
      <c r="A1298" s="340">
        <v>1287</v>
      </c>
      <c r="B1298" s="341" t="str">
        <f t="shared" si="43"/>
        <v xml:space="preserve">      0472415</v>
      </c>
      <c r="C1298" s="345"/>
      <c r="D1298" s="342"/>
      <c r="E1298" s="343"/>
      <c r="F1298" s="344"/>
      <c r="G1298" s="342"/>
      <c r="H1298" s="342"/>
      <c r="I1298" s="345"/>
      <c r="J1298" s="342"/>
      <c r="K1298" s="346"/>
      <c r="L1298" s="342"/>
      <c r="M1298" s="342"/>
      <c r="N1298" s="342"/>
      <c r="O1298" s="347"/>
      <c r="P1298" s="347">
        <f t="shared" si="44"/>
        <v>0</v>
      </c>
    </row>
    <row r="1299" spans="1:16" ht="29.25" customHeight="1" x14ac:dyDescent="0.2">
      <c r="A1299" s="340">
        <v>1288</v>
      </c>
      <c r="B1299" s="341" t="str">
        <f t="shared" si="43"/>
        <v xml:space="preserve">      0472415</v>
      </c>
      <c r="C1299" s="345"/>
      <c r="D1299" s="342"/>
      <c r="E1299" s="343"/>
      <c r="F1299" s="344"/>
      <c r="G1299" s="342"/>
      <c r="H1299" s="342"/>
      <c r="I1299" s="345"/>
      <c r="J1299" s="342"/>
      <c r="K1299" s="346"/>
      <c r="L1299" s="342"/>
      <c r="M1299" s="342"/>
      <c r="N1299" s="342"/>
      <c r="O1299" s="347"/>
      <c r="P1299" s="347">
        <f t="shared" si="44"/>
        <v>0</v>
      </c>
    </row>
    <row r="1300" spans="1:16" ht="29.25" customHeight="1" x14ac:dyDescent="0.2">
      <c r="A1300" s="340">
        <v>1289</v>
      </c>
      <c r="B1300" s="341" t="str">
        <f t="shared" si="43"/>
        <v xml:space="preserve">      0472415</v>
      </c>
      <c r="C1300" s="345"/>
      <c r="D1300" s="342"/>
      <c r="E1300" s="343"/>
      <c r="F1300" s="344"/>
      <c r="G1300" s="342"/>
      <c r="H1300" s="342"/>
      <c r="I1300" s="345"/>
      <c r="J1300" s="342"/>
      <c r="K1300" s="346"/>
      <c r="L1300" s="342"/>
      <c r="M1300" s="342"/>
      <c r="N1300" s="342"/>
      <c r="O1300" s="347"/>
      <c r="P1300" s="347">
        <f t="shared" si="44"/>
        <v>0</v>
      </c>
    </row>
    <row r="1301" spans="1:16" ht="29.25" customHeight="1" x14ac:dyDescent="0.2">
      <c r="A1301" s="340">
        <v>1290</v>
      </c>
      <c r="B1301" s="341" t="str">
        <f t="shared" si="43"/>
        <v xml:space="preserve">      0472415</v>
      </c>
      <c r="C1301" s="345"/>
      <c r="D1301" s="342"/>
      <c r="E1301" s="343"/>
      <c r="F1301" s="344"/>
      <c r="G1301" s="342"/>
      <c r="H1301" s="342"/>
      <c r="I1301" s="345"/>
      <c r="J1301" s="342"/>
      <c r="K1301" s="346"/>
      <c r="L1301" s="342"/>
      <c r="M1301" s="342"/>
      <c r="N1301" s="342"/>
      <c r="O1301" s="347"/>
      <c r="P1301" s="347">
        <f t="shared" si="44"/>
        <v>0</v>
      </c>
    </row>
    <row r="1302" spans="1:16" ht="29.25" customHeight="1" x14ac:dyDescent="0.2">
      <c r="A1302" s="340">
        <v>1291</v>
      </c>
      <c r="B1302" s="341" t="str">
        <f t="shared" si="43"/>
        <v xml:space="preserve">      0472415</v>
      </c>
      <c r="C1302" s="345"/>
      <c r="D1302" s="342"/>
      <c r="E1302" s="343"/>
      <c r="F1302" s="344"/>
      <c r="G1302" s="342"/>
      <c r="H1302" s="342"/>
      <c r="I1302" s="345"/>
      <c r="J1302" s="342"/>
      <c r="K1302" s="346"/>
      <c r="L1302" s="342"/>
      <c r="M1302" s="342"/>
      <c r="N1302" s="342"/>
      <c r="O1302" s="347"/>
      <c r="P1302" s="347">
        <f t="shared" si="44"/>
        <v>0</v>
      </c>
    </row>
    <row r="1303" spans="1:16" ht="29.25" customHeight="1" x14ac:dyDescent="0.2">
      <c r="A1303" s="340">
        <v>1292</v>
      </c>
      <c r="B1303" s="341" t="str">
        <f t="shared" si="43"/>
        <v xml:space="preserve">      0472415</v>
      </c>
      <c r="C1303" s="345"/>
      <c r="D1303" s="342"/>
      <c r="E1303" s="343"/>
      <c r="F1303" s="344"/>
      <c r="G1303" s="342"/>
      <c r="H1303" s="342"/>
      <c r="I1303" s="345"/>
      <c r="J1303" s="342"/>
      <c r="K1303" s="346"/>
      <c r="L1303" s="342"/>
      <c r="M1303" s="342"/>
      <c r="N1303" s="342"/>
      <c r="O1303" s="347"/>
      <c r="P1303" s="347">
        <f t="shared" si="44"/>
        <v>0</v>
      </c>
    </row>
    <row r="1304" spans="1:16" ht="29.25" customHeight="1" x14ac:dyDescent="0.2">
      <c r="A1304" s="340">
        <v>1293</v>
      </c>
      <c r="B1304" s="341" t="str">
        <f t="shared" si="43"/>
        <v xml:space="preserve">      0472415</v>
      </c>
      <c r="C1304" s="345"/>
      <c r="D1304" s="342"/>
      <c r="E1304" s="343"/>
      <c r="F1304" s="344"/>
      <c r="G1304" s="342"/>
      <c r="H1304" s="342"/>
      <c r="I1304" s="345"/>
      <c r="J1304" s="342"/>
      <c r="K1304" s="346"/>
      <c r="L1304" s="342"/>
      <c r="M1304" s="342"/>
      <c r="N1304" s="342"/>
      <c r="O1304" s="347"/>
      <c r="P1304" s="347">
        <f t="shared" si="44"/>
        <v>0</v>
      </c>
    </row>
    <row r="1305" spans="1:16" ht="29.25" customHeight="1" x14ac:dyDescent="0.2">
      <c r="A1305" s="340">
        <v>1294</v>
      </c>
      <c r="B1305" s="341" t="str">
        <f t="shared" si="43"/>
        <v xml:space="preserve">      0472415</v>
      </c>
      <c r="C1305" s="345"/>
      <c r="D1305" s="342"/>
      <c r="E1305" s="343"/>
      <c r="F1305" s="344"/>
      <c r="G1305" s="342"/>
      <c r="H1305" s="342"/>
      <c r="I1305" s="345"/>
      <c r="J1305" s="342"/>
      <c r="K1305" s="346"/>
      <c r="L1305" s="342"/>
      <c r="M1305" s="342"/>
      <c r="N1305" s="342"/>
      <c r="O1305" s="347"/>
      <c r="P1305" s="347">
        <f t="shared" si="44"/>
        <v>0</v>
      </c>
    </row>
    <row r="1306" spans="1:16" ht="29.25" customHeight="1" x14ac:dyDescent="0.2">
      <c r="A1306" s="340">
        <v>1295</v>
      </c>
      <c r="B1306" s="341" t="str">
        <f t="shared" si="43"/>
        <v xml:space="preserve">      0472415</v>
      </c>
      <c r="C1306" s="345"/>
      <c r="D1306" s="342"/>
      <c r="E1306" s="343"/>
      <c r="F1306" s="344"/>
      <c r="G1306" s="342"/>
      <c r="H1306" s="342"/>
      <c r="I1306" s="345"/>
      <c r="J1306" s="342"/>
      <c r="K1306" s="346"/>
      <c r="L1306" s="342"/>
      <c r="M1306" s="342"/>
      <c r="N1306" s="342"/>
      <c r="O1306" s="347"/>
      <c r="P1306" s="347">
        <f t="shared" si="44"/>
        <v>0</v>
      </c>
    </row>
    <row r="1307" spans="1:16" ht="29.25" customHeight="1" x14ac:dyDescent="0.2">
      <c r="A1307" s="340">
        <v>1296</v>
      </c>
      <c r="B1307" s="341" t="str">
        <f t="shared" si="43"/>
        <v xml:space="preserve">      0472415</v>
      </c>
      <c r="C1307" s="345"/>
      <c r="D1307" s="342"/>
      <c r="E1307" s="343"/>
      <c r="F1307" s="344"/>
      <c r="G1307" s="342"/>
      <c r="H1307" s="342"/>
      <c r="I1307" s="345"/>
      <c r="J1307" s="342"/>
      <c r="K1307" s="346"/>
      <c r="L1307" s="342"/>
      <c r="M1307" s="342"/>
      <c r="N1307" s="342"/>
      <c r="O1307" s="347"/>
      <c r="P1307" s="347">
        <f t="shared" si="44"/>
        <v>0</v>
      </c>
    </row>
    <row r="1308" spans="1:16" ht="29.25" customHeight="1" x14ac:dyDescent="0.2">
      <c r="A1308" s="340">
        <v>1297</v>
      </c>
      <c r="B1308" s="341" t="str">
        <f t="shared" si="43"/>
        <v xml:space="preserve">      0472415</v>
      </c>
      <c r="C1308" s="345"/>
      <c r="D1308" s="342"/>
      <c r="E1308" s="343"/>
      <c r="F1308" s="344"/>
      <c r="G1308" s="342"/>
      <c r="H1308" s="342"/>
      <c r="I1308" s="345"/>
      <c r="J1308" s="342"/>
      <c r="K1308" s="346"/>
      <c r="L1308" s="342"/>
      <c r="M1308" s="342"/>
      <c r="N1308" s="342"/>
      <c r="O1308" s="347"/>
      <c r="P1308" s="347">
        <f t="shared" si="44"/>
        <v>0</v>
      </c>
    </row>
    <row r="1309" spans="1:16" ht="29.25" customHeight="1" x14ac:dyDescent="0.2">
      <c r="A1309" s="340">
        <v>1298</v>
      </c>
      <c r="B1309" s="341" t="str">
        <f t="shared" si="43"/>
        <v xml:space="preserve">      0472415</v>
      </c>
      <c r="C1309" s="345"/>
      <c r="D1309" s="342"/>
      <c r="E1309" s="343"/>
      <c r="F1309" s="344"/>
      <c r="G1309" s="342"/>
      <c r="H1309" s="342"/>
      <c r="I1309" s="345"/>
      <c r="J1309" s="342"/>
      <c r="K1309" s="346"/>
      <c r="L1309" s="342"/>
      <c r="M1309" s="342"/>
      <c r="N1309" s="342"/>
      <c r="O1309" s="347"/>
      <c r="P1309" s="347">
        <f t="shared" si="44"/>
        <v>0</v>
      </c>
    </row>
    <row r="1310" spans="1:16" ht="29.25" customHeight="1" x14ac:dyDescent="0.2">
      <c r="A1310" s="340">
        <v>1299</v>
      </c>
      <c r="B1310" s="341" t="str">
        <f t="shared" si="43"/>
        <v xml:space="preserve">      0472415</v>
      </c>
      <c r="C1310" s="345"/>
      <c r="D1310" s="342"/>
      <c r="E1310" s="343"/>
      <c r="F1310" s="344"/>
      <c r="G1310" s="342"/>
      <c r="H1310" s="342"/>
      <c r="I1310" s="345"/>
      <c r="J1310" s="342"/>
      <c r="K1310" s="346"/>
      <c r="L1310" s="342"/>
      <c r="M1310" s="342"/>
      <c r="N1310" s="342"/>
      <c r="O1310" s="347"/>
      <c r="P1310" s="347">
        <f t="shared" si="44"/>
        <v>0</v>
      </c>
    </row>
    <row r="1311" spans="1:16" ht="29.25" customHeight="1" x14ac:dyDescent="0.2">
      <c r="A1311" s="340">
        <v>1300</v>
      </c>
      <c r="B1311" s="341" t="str">
        <f t="shared" si="43"/>
        <v xml:space="preserve">      0472415</v>
      </c>
      <c r="C1311" s="345"/>
      <c r="D1311" s="342"/>
      <c r="E1311" s="343"/>
      <c r="F1311" s="344"/>
      <c r="G1311" s="342"/>
      <c r="H1311" s="342"/>
      <c r="I1311" s="345"/>
      <c r="J1311" s="342"/>
      <c r="K1311" s="346"/>
      <c r="L1311" s="342"/>
      <c r="M1311" s="342"/>
      <c r="N1311" s="342"/>
      <c r="O1311" s="347"/>
      <c r="P1311" s="347">
        <f t="shared" si="44"/>
        <v>0</v>
      </c>
    </row>
    <row r="1312" spans="1:16" ht="29.25" customHeight="1" x14ac:dyDescent="0.2">
      <c r="A1312" s="340">
        <v>1301</v>
      </c>
      <c r="B1312" s="341" t="str">
        <f t="shared" si="43"/>
        <v xml:space="preserve">      0472415</v>
      </c>
      <c r="C1312" s="345"/>
      <c r="D1312" s="342"/>
      <c r="E1312" s="343"/>
      <c r="F1312" s="344"/>
      <c r="G1312" s="342"/>
      <c r="H1312" s="342"/>
      <c r="I1312" s="345"/>
      <c r="J1312" s="342"/>
      <c r="K1312" s="346"/>
      <c r="L1312" s="342"/>
      <c r="M1312" s="342"/>
      <c r="N1312" s="342"/>
      <c r="O1312" s="347"/>
      <c r="P1312" s="347">
        <f t="shared" si="44"/>
        <v>0</v>
      </c>
    </row>
    <row r="1313" spans="1:16" ht="29.25" customHeight="1" x14ac:dyDescent="0.2">
      <c r="A1313" s="340">
        <v>1302</v>
      </c>
      <c r="B1313" s="341" t="str">
        <f t="shared" si="43"/>
        <v xml:space="preserve">      0472415</v>
      </c>
      <c r="C1313" s="345"/>
      <c r="D1313" s="342"/>
      <c r="E1313" s="343"/>
      <c r="F1313" s="344"/>
      <c r="G1313" s="342"/>
      <c r="H1313" s="342"/>
      <c r="I1313" s="345"/>
      <c r="J1313" s="342"/>
      <c r="K1313" s="346"/>
      <c r="L1313" s="342"/>
      <c r="M1313" s="342"/>
      <c r="N1313" s="342"/>
      <c r="O1313" s="347"/>
      <c r="P1313" s="347">
        <f t="shared" si="44"/>
        <v>0</v>
      </c>
    </row>
    <row r="1314" spans="1:16" ht="39.75" customHeight="1" x14ac:dyDescent="0.2">
      <c r="A1314" s="340">
        <v>1303</v>
      </c>
      <c r="B1314" s="341" t="str">
        <f t="shared" si="43"/>
        <v xml:space="preserve">      0472415</v>
      </c>
      <c r="C1314" s="345"/>
      <c r="D1314" s="342"/>
      <c r="E1314" s="343"/>
      <c r="F1314" s="344"/>
      <c r="G1314" s="342"/>
      <c r="H1314" s="342"/>
      <c r="I1314" s="345"/>
      <c r="J1314" s="342"/>
      <c r="K1314" s="346"/>
      <c r="L1314" s="342"/>
      <c r="M1314" s="342"/>
      <c r="N1314" s="342"/>
      <c r="O1314" s="347"/>
      <c r="P1314" s="347">
        <f t="shared" si="44"/>
        <v>0</v>
      </c>
    </row>
    <row r="1315" spans="1:16" ht="29.25" customHeight="1" x14ac:dyDescent="0.2">
      <c r="A1315" s="340">
        <v>1304</v>
      </c>
      <c r="B1315" s="341" t="str">
        <f t="shared" si="43"/>
        <v xml:space="preserve">      0472415</v>
      </c>
      <c r="C1315" s="345"/>
      <c r="D1315" s="342"/>
      <c r="E1315" s="343"/>
      <c r="F1315" s="344"/>
      <c r="G1315" s="342"/>
      <c r="H1315" s="342"/>
      <c r="I1315" s="345"/>
      <c r="J1315" s="342"/>
      <c r="K1315" s="346"/>
      <c r="L1315" s="342"/>
      <c r="M1315" s="342"/>
      <c r="N1315" s="342"/>
      <c r="O1315" s="347"/>
      <c r="P1315" s="347">
        <f t="shared" si="44"/>
        <v>0</v>
      </c>
    </row>
    <row r="1316" spans="1:16" ht="29.25" customHeight="1" x14ac:dyDescent="0.2">
      <c r="A1316" s="340">
        <v>1305</v>
      </c>
      <c r="B1316" s="341" t="str">
        <f t="shared" si="43"/>
        <v xml:space="preserve">      0472415</v>
      </c>
      <c r="C1316" s="345"/>
      <c r="D1316" s="342"/>
      <c r="E1316" s="343"/>
      <c r="F1316" s="344"/>
      <c r="G1316" s="342"/>
      <c r="H1316" s="342"/>
      <c r="I1316" s="345"/>
      <c r="J1316" s="342"/>
      <c r="K1316" s="346"/>
      <c r="L1316" s="342"/>
      <c r="M1316" s="342"/>
      <c r="N1316" s="342"/>
      <c r="O1316" s="347"/>
      <c r="P1316" s="347">
        <f t="shared" si="44"/>
        <v>0</v>
      </c>
    </row>
    <row r="1317" spans="1:16" ht="29.25" customHeight="1" x14ac:dyDescent="0.2">
      <c r="A1317" s="340">
        <v>1306</v>
      </c>
      <c r="B1317" s="341" t="str">
        <f t="shared" si="43"/>
        <v xml:space="preserve">      0472415</v>
      </c>
      <c r="C1317" s="345"/>
      <c r="D1317" s="342"/>
      <c r="E1317" s="343"/>
      <c r="F1317" s="344"/>
      <c r="G1317" s="342"/>
      <c r="H1317" s="342"/>
      <c r="I1317" s="345"/>
      <c r="J1317" s="342"/>
      <c r="K1317" s="346"/>
      <c r="L1317" s="342"/>
      <c r="M1317" s="342"/>
      <c r="N1317" s="342"/>
      <c r="O1317" s="347"/>
      <c r="P1317" s="347">
        <f t="shared" si="44"/>
        <v>0</v>
      </c>
    </row>
    <row r="1318" spans="1:16" ht="29.25" customHeight="1" x14ac:dyDescent="0.2">
      <c r="A1318" s="340">
        <v>1307</v>
      </c>
      <c r="B1318" s="341" t="str">
        <f t="shared" si="43"/>
        <v xml:space="preserve">      0472415</v>
      </c>
      <c r="C1318" s="345"/>
      <c r="D1318" s="342"/>
      <c r="E1318" s="343"/>
      <c r="F1318" s="344"/>
      <c r="G1318" s="342"/>
      <c r="H1318" s="342"/>
      <c r="I1318" s="345"/>
      <c r="J1318" s="342"/>
      <c r="K1318" s="346"/>
      <c r="L1318" s="342"/>
      <c r="M1318" s="342"/>
      <c r="N1318" s="342"/>
      <c r="O1318" s="347"/>
      <c r="P1318" s="347">
        <f t="shared" si="44"/>
        <v>0</v>
      </c>
    </row>
    <row r="1319" spans="1:16" ht="29.25" customHeight="1" x14ac:dyDescent="0.2">
      <c r="A1319" s="340">
        <v>1308</v>
      </c>
      <c r="B1319" s="341" t="str">
        <f t="shared" si="43"/>
        <v xml:space="preserve">      0472415</v>
      </c>
      <c r="C1319" s="345"/>
      <c r="D1319" s="342"/>
      <c r="E1319" s="343"/>
      <c r="F1319" s="344"/>
      <c r="G1319" s="342"/>
      <c r="H1319" s="342"/>
      <c r="I1319" s="345"/>
      <c r="J1319" s="342"/>
      <c r="K1319" s="346"/>
      <c r="L1319" s="342"/>
      <c r="M1319" s="342"/>
      <c r="N1319" s="342"/>
      <c r="O1319" s="347"/>
      <c r="P1319" s="347">
        <f t="shared" si="44"/>
        <v>0</v>
      </c>
    </row>
    <row r="1320" spans="1:16" ht="29.25" customHeight="1" x14ac:dyDescent="0.2">
      <c r="A1320" s="340">
        <v>1309</v>
      </c>
      <c r="B1320" s="341" t="str">
        <f t="shared" si="43"/>
        <v xml:space="preserve">      0472415</v>
      </c>
      <c r="C1320" s="345"/>
      <c r="D1320" s="342"/>
      <c r="E1320" s="343"/>
      <c r="F1320" s="344"/>
      <c r="G1320" s="342"/>
      <c r="H1320" s="342"/>
      <c r="I1320" s="345"/>
      <c r="J1320" s="342"/>
      <c r="K1320" s="346"/>
      <c r="L1320" s="342"/>
      <c r="M1320" s="342"/>
      <c r="N1320" s="342"/>
      <c r="O1320" s="347"/>
      <c r="P1320" s="347">
        <f t="shared" si="44"/>
        <v>0</v>
      </c>
    </row>
    <row r="1321" spans="1:16" ht="29.25" customHeight="1" x14ac:dyDescent="0.2">
      <c r="A1321" s="340">
        <v>1310</v>
      </c>
      <c r="B1321" s="341" t="str">
        <f t="shared" si="43"/>
        <v xml:space="preserve">      0472415</v>
      </c>
      <c r="C1321" s="345"/>
      <c r="D1321" s="342"/>
      <c r="E1321" s="343"/>
      <c r="F1321" s="344"/>
      <c r="G1321" s="342"/>
      <c r="H1321" s="342"/>
      <c r="I1321" s="345"/>
      <c r="J1321" s="342"/>
      <c r="K1321" s="346"/>
      <c r="L1321" s="342"/>
      <c r="M1321" s="342"/>
      <c r="N1321" s="342"/>
      <c r="O1321" s="347"/>
      <c r="P1321" s="347">
        <f t="shared" si="44"/>
        <v>0</v>
      </c>
    </row>
    <row r="1322" spans="1:16" ht="29.25" customHeight="1" x14ac:dyDescent="0.2">
      <c r="A1322" s="340">
        <v>1311</v>
      </c>
      <c r="B1322" s="341" t="str">
        <f t="shared" si="43"/>
        <v xml:space="preserve">      0472415</v>
      </c>
      <c r="C1322" s="345"/>
      <c r="D1322" s="342"/>
      <c r="E1322" s="343"/>
      <c r="F1322" s="344"/>
      <c r="G1322" s="342"/>
      <c r="H1322" s="342"/>
      <c r="I1322" s="345"/>
      <c r="J1322" s="342"/>
      <c r="K1322" s="346"/>
      <c r="L1322" s="342"/>
      <c r="M1322" s="342"/>
      <c r="N1322" s="342"/>
      <c r="O1322" s="347"/>
      <c r="P1322" s="347">
        <f t="shared" si="44"/>
        <v>0</v>
      </c>
    </row>
    <row r="1323" spans="1:16" ht="29.25" customHeight="1" x14ac:dyDescent="0.2">
      <c r="A1323" s="340">
        <v>1312</v>
      </c>
      <c r="B1323" s="341" t="str">
        <f t="shared" si="43"/>
        <v xml:space="preserve">      0472415</v>
      </c>
      <c r="C1323" s="345"/>
      <c r="D1323" s="342"/>
      <c r="E1323" s="343"/>
      <c r="F1323" s="344"/>
      <c r="G1323" s="342"/>
      <c r="H1323" s="342"/>
      <c r="I1323" s="345"/>
      <c r="J1323" s="342"/>
      <c r="K1323" s="346"/>
      <c r="L1323" s="342"/>
      <c r="M1323" s="342"/>
      <c r="N1323" s="342"/>
      <c r="O1323" s="347"/>
      <c r="P1323" s="347">
        <f t="shared" si="44"/>
        <v>0</v>
      </c>
    </row>
    <row r="1324" spans="1:16" ht="29.25" customHeight="1" x14ac:dyDescent="0.2">
      <c r="A1324" s="340">
        <v>1313</v>
      </c>
      <c r="B1324" s="341" t="str">
        <f t="shared" si="43"/>
        <v xml:space="preserve">      0472415</v>
      </c>
      <c r="C1324" s="345"/>
      <c r="D1324" s="342"/>
      <c r="E1324" s="343"/>
      <c r="F1324" s="344"/>
      <c r="G1324" s="342"/>
      <c r="H1324" s="342"/>
      <c r="I1324" s="345"/>
      <c r="J1324" s="342"/>
      <c r="K1324" s="346"/>
      <c r="L1324" s="342"/>
      <c r="M1324" s="342"/>
      <c r="N1324" s="342"/>
      <c r="O1324" s="347"/>
      <c r="P1324" s="347">
        <f t="shared" si="44"/>
        <v>0</v>
      </c>
    </row>
    <row r="1325" spans="1:16" ht="29.25" customHeight="1" x14ac:dyDescent="0.2">
      <c r="A1325" s="340">
        <v>1314</v>
      </c>
      <c r="B1325" s="341" t="str">
        <f t="shared" si="43"/>
        <v xml:space="preserve">      0472415</v>
      </c>
      <c r="C1325" s="345"/>
      <c r="D1325" s="342"/>
      <c r="E1325" s="343"/>
      <c r="F1325" s="344"/>
      <c r="G1325" s="342"/>
      <c r="H1325" s="342"/>
      <c r="I1325" s="345"/>
      <c r="J1325" s="342"/>
      <c r="K1325" s="346"/>
      <c r="L1325" s="342"/>
      <c r="M1325" s="342"/>
      <c r="N1325" s="342"/>
      <c r="O1325" s="347"/>
      <c r="P1325" s="347">
        <f t="shared" si="44"/>
        <v>0</v>
      </c>
    </row>
    <row r="1326" spans="1:16" ht="29.25" customHeight="1" x14ac:dyDescent="0.2">
      <c r="A1326" s="340">
        <v>1315</v>
      </c>
      <c r="B1326" s="341" t="str">
        <f t="shared" si="43"/>
        <v xml:space="preserve">      0472415</v>
      </c>
      <c r="C1326" s="345"/>
      <c r="D1326" s="342"/>
      <c r="E1326" s="343"/>
      <c r="F1326" s="344"/>
      <c r="G1326" s="342"/>
      <c r="H1326" s="342"/>
      <c r="I1326" s="345"/>
      <c r="J1326" s="342"/>
      <c r="K1326" s="346"/>
      <c r="L1326" s="342"/>
      <c r="M1326" s="342"/>
      <c r="N1326" s="342"/>
      <c r="O1326" s="347"/>
      <c r="P1326" s="347">
        <f t="shared" si="44"/>
        <v>0</v>
      </c>
    </row>
    <row r="1327" spans="1:16" ht="29.25" customHeight="1" x14ac:dyDescent="0.2">
      <c r="A1327" s="340">
        <v>1316</v>
      </c>
      <c r="B1327" s="341" t="str">
        <f t="shared" si="43"/>
        <v xml:space="preserve">      0472415</v>
      </c>
      <c r="C1327" s="345"/>
      <c r="D1327" s="342"/>
      <c r="E1327" s="343"/>
      <c r="F1327" s="344"/>
      <c r="G1327" s="342"/>
      <c r="H1327" s="342"/>
      <c r="I1327" s="345"/>
      <c r="J1327" s="342"/>
      <c r="K1327" s="346"/>
      <c r="L1327" s="342"/>
      <c r="M1327" s="342"/>
      <c r="N1327" s="342"/>
      <c r="O1327" s="347"/>
      <c r="P1327" s="347">
        <f t="shared" si="44"/>
        <v>0</v>
      </c>
    </row>
    <row r="1328" spans="1:16" ht="29.25" customHeight="1" x14ac:dyDescent="0.2">
      <c r="A1328" s="340">
        <v>1317</v>
      </c>
      <c r="B1328" s="341" t="str">
        <f t="shared" si="43"/>
        <v xml:space="preserve">      0472415</v>
      </c>
      <c r="C1328" s="345"/>
      <c r="D1328" s="342"/>
      <c r="E1328" s="343"/>
      <c r="F1328" s="344"/>
      <c r="G1328" s="342"/>
      <c r="H1328" s="342"/>
      <c r="I1328" s="345"/>
      <c r="J1328" s="342"/>
      <c r="K1328" s="346"/>
      <c r="L1328" s="342"/>
      <c r="M1328" s="342"/>
      <c r="N1328" s="342"/>
      <c r="O1328" s="347"/>
      <c r="P1328" s="347">
        <f t="shared" si="44"/>
        <v>0</v>
      </c>
    </row>
    <row r="1329" spans="1:16" ht="29.25" customHeight="1" x14ac:dyDescent="0.2">
      <c r="A1329" s="340">
        <v>1318</v>
      </c>
      <c r="B1329" s="341" t="str">
        <f t="shared" si="43"/>
        <v xml:space="preserve">      0472415</v>
      </c>
      <c r="C1329" s="345"/>
      <c r="D1329" s="342"/>
      <c r="E1329" s="343"/>
      <c r="F1329" s="344"/>
      <c r="G1329" s="342"/>
      <c r="H1329" s="342"/>
      <c r="I1329" s="345"/>
      <c r="J1329" s="342"/>
      <c r="K1329" s="346"/>
      <c r="L1329" s="342"/>
      <c r="M1329" s="342"/>
      <c r="N1329" s="342"/>
      <c r="O1329" s="347"/>
      <c r="P1329" s="347">
        <f t="shared" si="44"/>
        <v>0</v>
      </c>
    </row>
    <row r="1330" spans="1:16" ht="29.25" customHeight="1" x14ac:dyDescent="0.2">
      <c r="A1330" s="340">
        <v>1319</v>
      </c>
      <c r="B1330" s="341" t="str">
        <f t="shared" si="43"/>
        <v xml:space="preserve">      0472415</v>
      </c>
      <c r="C1330" s="345"/>
      <c r="D1330" s="342"/>
      <c r="E1330" s="343"/>
      <c r="F1330" s="344"/>
      <c r="G1330" s="342"/>
      <c r="H1330" s="342"/>
      <c r="I1330" s="345"/>
      <c r="J1330" s="342"/>
      <c r="K1330" s="346"/>
      <c r="L1330" s="342"/>
      <c r="M1330" s="342"/>
      <c r="N1330" s="342"/>
      <c r="O1330" s="347"/>
      <c r="P1330" s="347">
        <f t="shared" si="44"/>
        <v>0</v>
      </c>
    </row>
    <row r="1331" spans="1:16" ht="29.25" customHeight="1" x14ac:dyDescent="0.2">
      <c r="A1331" s="340">
        <v>1320</v>
      </c>
      <c r="B1331" s="341" t="str">
        <f t="shared" si="43"/>
        <v xml:space="preserve">      0472415</v>
      </c>
      <c r="C1331" s="345"/>
      <c r="D1331" s="342"/>
      <c r="E1331" s="343"/>
      <c r="F1331" s="344"/>
      <c r="G1331" s="342"/>
      <c r="H1331" s="342"/>
      <c r="I1331" s="345"/>
      <c r="J1331" s="342"/>
      <c r="K1331" s="346"/>
      <c r="L1331" s="342"/>
      <c r="M1331" s="342"/>
      <c r="N1331" s="342"/>
      <c r="O1331" s="347"/>
      <c r="P1331" s="347">
        <f t="shared" si="44"/>
        <v>0</v>
      </c>
    </row>
    <row r="1332" spans="1:16" ht="29.25" customHeight="1" x14ac:dyDescent="0.2">
      <c r="A1332" s="340">
        <v>1321</v>
      </c>
      <c r="B1332" s="341" t="str">
        <f t="shared" si="43"/>
        <v xml:space="preserve">      0472415</v>
      </c>
      <c r="C1332" s="345"/>
      <c r="D1332" s="342"/>
      <c r="E1332" s="343"/>
      <c r="F1332" s="344"/>
      <c r="G1332" s="342"/>
      <c r="H1332" s="342"/>
      <c r="I1332" s="345"/>
      <c r="J1332" s="342"/>
      <c r="K1332" s="346"/>
      <c r="L1332" s="342"/>
      <c r="M1332" s="342"/>
      <c r="N1332" s="342"/>
      <c r="O1332" s="347"/>
      <c r="P1332" s="347">
        <f t="shared" si="44"/>
        <v>0</v>
      </c>
    </row>
    <row r="1333" spans="1:16" ht="29.25" customHeight="1" x14ac:dyDescent="0.2">
      <c r="A1333" s="340">
        <v>1322</v>
      </c>
      <c r="B1333" s="341" t="str">
        <f t="shared" si="43"/>
        <v xml:space="preserve">      0472415</v>
      </c>
      <c r="C1333" s="345"/>
      <c r="D1333" s="342"/>
      <c r="E1333" s="343"/>
      <c r="F1333" s="344"/>
      <c r="G1333" s="342"/>
      <c r="H1333" s="342"/>
      <c r="I1333" s="345"/>
      <c r="J1333" s="342"/>
      <c r="K1333" s="346"/>
      <c r="L1333" s="342"/>
      <c r="M1333" s="342"/>
      <c r="N1333" s="342"/>
      <c r="O1333" s="347"/>
      <c r="P1333" s="347">
        <f t="shared" si="44"/>
        <v>0</v>
      </c>
    </row>
    <row r="1334" spans="1:16" ht="29.25" customHeight="1" x14ac:dyDescent="0.2">
      <c r="A1334" s="340">
        <v>1323</v>
      </c>
      <c r="B1334" s="341" t="str">
        <f t="shared" si="43"/>
        <v xml:space="preserve">      0472415</v>
      </c>
      <c r="C1334" s="345"/>
      <c r="D1334" s="342"/>
      <c r="E1334" s="343"/>
      <c r="F1334" s="344"/>
      <c r="G1334" s="342"/>
      <c r="H1334" s="342"/>
      <c r="I1334" s="345"/>
      <c r="J1334" s="342"/>
      <c r="K1334" s="346"/>
      <c r="L1334" s="342"/>
      <c r="M1334" s="342"/>
      <c r="N1334" s="342"/>
      <c r="O1334" s="347"/>
      <c r="P1334" s="347">
        <f t="shared" si="44"/>
        <v>0</v>
      </c>
    </row>
    <row r="1335" spans="1:16" ht="39.75" customHeight="1" x14ac:dyDescent="0.2">
      <c r="A1335" s="340">
        <v>1324</v>
      </c>
      <c r="B1335" s="341" t="str">
        <f t="shared" si="43"/>
        <v xml:space="preserve">      0472415</v>
      </c>
      <c r="C1335" s="345"/>
      <c r="D1335" s="342"/>
      <c r="E1335" s="343"/>
      <c r="F1335" s="344"/>
      <c r="G1335" s="342"/>
      <c r="H1335" s="342"/>
      <c r="I1335" s="345"/>
      <c r="J1335" s="342"/>
      <c r="K1335" s="346"/>
      <c r="L1335" s="342"/>
      <c r="M1335" s="342"/>
      <c r="N1335" s="342"/>
      <c r="O1335" s="347"/>
      <c r="P1335" s="347">
        <f t="shared" si="44"/>
        <v>0</v>
      </c>
    </row>
    <row r="1336" spans="1:16" ht="29.25" customHeight="1" x14ac:dyDescent="0.2">
      <c r="A1336" s="340">
        <v>1325</v>
      </c>
      <c r="B1336" s="341" t="str">
        <f t="shared" si="43"/>
        <v xml:space="preserve">      0472415</v>
      </c>
      <c r="C1336" s="345"/>
      <c r="D1336" s="342"/>
      <c r="E1336" s="343"/>
      <c r="F1336" s="344"/>
      <c r="G1336" s="342"/>
      <c r="H1336" s="342"/>
      <c r="I1336" s="345"/>
      <c r="J1336" s="342"/>
      <c r="K1336" s="346"/>
      <c r="L1336" s="342"/>
      <c r="M1336" s="342"/>
      <c r="N1336" s="342"/>
      <c r="O1336" s="347"/>
      <c r="P1336" s="347">
        <f t="shared" si="44"/>
        <v>0</v>
      </c>
    </row>
    <row r="1337" spans="1:16" ht="29.25" customHeight="1" x14ac:dyDescent="0.2">
      <c r="A1337" s="340">
        <v>1326</v>
      </c>
      <c r="B1337" s="341" t="str">
        <f t="shared" si="43"/>
        <v xml:space="preserve">      0472415</v>
      </c>
      <c r="C1337" s="345"/>
      <c r="D1337" s="342"/>
      <c r="E1337" s="343"/>
      <c r="F1337" s="344"/>
      <c r="G1337" s="342"/>
      <c r="H1337" s="342"/>
      <c r="I1337" s="345"/>
      <c r="J1337" s="342"/>
      <c r="K1337" s="346"/>
      <c r="L1337" s="342"/>
      <c r="M1337" s="342"/>
      <c r="N1337" s="342"/>
      <c r="O1337" s="347"/>
      <c r="P1337" s="347">
        <f t="shared" si="44"/>
        <v>0</v>
      </c>
    </row>
    <row r="1338" spans="1:16" ht="29.25" customHeight="1" x14ac:dyDescent="0.2">
      <c r="A1338" s="340">
        <v>1327</v>
      </c>
      <c r="B1338" s="341" t="str">
        <f t="shared" si="43"/>
        <v xml:space="preserve">      0472415</v>
      </c>
      <c r="C1338" s="345"/>
      <c r="D1338" s="342"/>
      <c r="E1338" s="343"/>
      <c r="F1338" s="344"/>
      <c r="G1338" s="342"/>
      <c r="H1338" s="342"/>
      <c r="I1338" s="345"/>
      <c r="J1338" s="342"/>
      <c r="K1338" s="346"/>
      <c r="L1338" s="342"/>
      <c r="M1338" s="342"/>
      <c r="N1338" s="342"/>
      <c r="O1338" s="347"/>
      <c r="P1338" s="347">
        <f t="shared" si="44"/>
        <v>0</v>
      </c>
    </row>
    <row r="1339" spans="1:16" ht="29.25" customHeight="1" x14ac:dyDescent="0.2">
      <c r="A1339" s="340">
        <v>1328</v>
      </c>
      <c r="B1339" s="341" t="str">
        <f t="shared" si="43"/>
        <v xml:space="preserve">      0472415</v>
      </c>
      <c r="C1339" s="345"/>
      <c r="D1339" s="342"/>
      <c r="E1339" s="343"/>
      <c r="F1339" s="344"/>
      <c r="G1339" s="342"/>
      <c r="H1339" s="342"/>
      <c r="I1339" s="345"/>
      <c r="J1339" s="342"/>
      <c r="K1339" s="346"/>
      <c r="L1339" s="342"/>
      <c r="M1339" s="342"/>
      <c r="N1339" s="342"/>
      <c r="O1339" s="347"/>
      <c r="P1339" s="347">
        <f t="shared" si="44"/>
        <v>0</v>
      </c>
    </row>
    <row r="1340" spans="1:16" ht="29.25" customHeight="1" x14ac:dyDescent="0.2">
      <c r="A1340" s="340">
        <v>1329</v>
      </c>
      <c r="B1340" s="341" t="str">
        <f t="shared" si="43"/>
        <v xml:space="preserve">      0472415</v>
      </c>
      <c r="C1340" s="345"/>
      <c r="D1340" s="342"/>
      <c r="E1340" s="343"/>
      <c r="F1340" s="344"/>
      <c r="G1340" s="342"/>
      <c r="H1340" s="342"/>
      <c r="I1340" s="345"/>
      <c r="J1340" s="342"/>
      <c r="K1340" s="346"/>
      <c r="L1340" s="342"/>
      <c r="M1340" s="342"/>
      <c r="N1340" s="342"/>
      <c r="O1340" s="347"/>
      <c r="P1340" s="347">
        <f t="shared" si="44"/>
        <v>0</v>
      </c>
    </row>
    <row r="1341" spans="1:16" ht="29.25" customHeight="1" x14ac:dyDescent="0.2">
      <c r="A1341" s="340">
        <v>1330</v>
      </c>
      <c r="B1341" s="341" t="str">
        <f t="shared" si="43"/>
        <v xml:space="preserve">      0472415</v>
      </c>
      <c r="C1341" s="345"/>
      <c r="D1341" s="342"/>
      <c r="E1341" s="343"/>
      <c r="F1341" s="344"/>
      <c r="G1341" s="342"/>
      <c r="H1341" s="342"/>
      <c r="I1341" s="345"/>
      <c r="J1341" s="342"/>
      <c r="K1341" s="346"/>
      <c r="L1341" s="342"/>
      <c r="M1341" s="342"/>
      <c r="N1341" s="342"/>
      <c r="O1341" s="347"/>
      <c r="P1341" s="347">
        <f t="shared" si="44"/>
        <v>0</v>
      </c>
    </row>
    <row r="1342" spans="1:16" ht="29.25" customHeight="1" x14ac:dyDescent="0.2">
      <c r="A1342" s="340">
        <v>1331</v>
      </c>
      <c r="B1342" s="341" t="str">
        <f t="shared" si="43"/>
        <v xml:space="preserve">      0472415</v>
      </c>
      <c r="C1342" s="345"/>
      <c r="D1342" s="342"/>
      <c r="E1342" s="343"/>
      <c r="F1342" s="344"/>
      <c r="G1342" s="342"/>
      <c r="H1342" s="342"/>
      <c r="I1342" s="345"/>
      <c r="J1342" s="342"/>
      <c r="K1342" s="346"/>
      <c r="L1342" s="342"/>
      <c r="M1342" s="342"/>
      <c r="N1342" s="342"/>
      <c r="O1342" s="347"/>
      <c r="P1342" s="347">
        <f t="shared" si="44"/>
        <v>0</v>
      </c>
    </row>
    <row r="1343" spans="1:16" ht="29.25" customHeight="1" x14ac:dyDescent="0.2">
      <c r="A1343" s="340">
        <v>1332</v>
      </c>
      <c r="B1343" s="341" t="str">
        <f t="shared" si="43"/>
        <v xml:space="preserve">      0472415</v>
      </c>
      <c r="C1343" s="345"/>
      <c r="D1343" s="342"/>
      <c r="E1343" s="343"/>
      <c r="F1343" s="344"/>
      <c r="G1343" s="342"/>
      <c r="H1343" s="342"/>
      <c r="I1343" s="345"/>
      <c r="J1343" s="342"/>
      <c r="K1343" s="346"/>
      <c r="L1343" s="342"/>
      <c r="M1343" s="342"/>
      <c r="N1343" s="342"/>
      <c r="O1343" s="347"/>
      <c r="P1343" s="347">
        <f t="shared" si="44"/>
        <v>0</v>
      </c>
    </row>
    <row r="1344" spans="1:16" ht="29.25" customHeight="1" x14ac:dyDescent="0.2">
      <c r="A1344" s="340">
        <v>1333</v>
      </c>
      <c r="B1344" s="341" t="str">
        <f t="shared" si="43"/>
        <v xml:space="preserve">      0472415</v>
      </c>
      <c r="C1344" s="345"/>
      <c r="D1344" s="342"/>
      <c r="E1344" s="343"/>
      <c r="F1344" s="344"/>
      <c r="G1344" s="342"/>
      <c r="H1344" s="342"/>
      <c r="I1344" s="345"/>
      <c r="J1344" s="342"/>
      <c r="K1344" s="346"/>
      <c r="L1344" s="342"/>
      <c r="M1344" s="342"/>
      <c r="N1344" s="342"/>
      <c r="O1344" s="347"/>
      <c r="P1344" s="347">
        <f t="shared" si="44"/>
        <v>0</v>
      </c>
    </row>
    <row r="1345" spans="1:33" ht="29.25" customHeight="1" x14ac:dyDescent="0.2">
      <c r="A1345" s="340">
        <v>1334</v>
      </c>
      <c r="B1345" s="341" t="str">
        <f t="shared" si="43"/>
        <v xml:space="preserve">      0472415</v>
      </c>
      <c r="C1345" s="345"/>
      <c r="D1345" s="342"/>
      <c r="E1345" s="343"/>
      <c r="F1345" s="344"/>
      <c r="G1345" s="342"/>
      <c r="H1345" s="342"/>
      <c r="I1345" s="345"/>
      <c r="J1345" s="342"/>
      <c r="K1345" s="346"/>
      <c r="L1345" s="342"/>
      <c r="M1345" s="342"/>
      <c r="N1345" s="342"/>
      <c r="O1345" s="347"/>
      <c r="P1345" s="347">
        <f t="shared" si="44"/>
        <v>0</v>
      </c>
    </row>
    <row r="1346" spans="1:33" ht="29.25" customHeight="1" x14ac:dyDescent="0.2">
      <c r="A1346" s="340">
        <v>1335</v>
      </c>
      <c r="B1346" s="341" t="str">
        <f t="shared" si="43"/>
        <v xml:space="preserve">      0472415</v>
      </c>
      <c r="C1346" s="345"/>
      <c r="D1346" s="342"/>
      <c r="E1346" s="343"/>
      <c r="F1346" s="344"/>
      <c r="G1346" s="342"/>
      <c r="H1346" s="342"/>
      <c r="I1346" s="345"/>
      <c r="J1346" s="342"/>
      <c r="K1346" s="346"/>
      <c r="L1346" s="342"/>
      <c r="M1346" s="342"/>
      <c r="N1346" s="342"/>
      <c r="O1346" s="347"/>
      <c r="P1346" s="347">
        <f t="shared" si="44"/>
        <v>0</v>
      </c>
    </row>
    <row r="1347" spans="1:33" ht="29.25" customHeight="1" x14ac:dyDescent="0.2">
      <c r="A1347" s="340">
        <v>1336</v>
      </c>
      <c r="B1347" s="341" t="str">
        <f t="shared" si="43"/>
        <v xml:space="preserve">      0472415</v>
      </c>
      <c r="C1347" s="345"/>
      <c r="D1347" s="342"/>
      <c r="E1347" s="343"/>
      <c r="F1347" s="344"/>
      <c r="G1347" s="342"/>
      <c r="H1347" s="342"/>
      <c r="I1347" s="345"/>
      <c r="J1347" s="342"/>
      <c r="K1347" s="346"/>
      <c r="L1347" s="342"/>
      <c r="M1347" s="342"/>
      <c r="N1347" s="342"/>
      <c r="O1347" s="347"/>
      <c r="P1347" s="347">
        <f t="shared" si="44"/>
        <v>0</v>
      </c>
    </row>
    <row r="1348" spans="1:33" ht="29.25" customHeight="1" x14ac:dyDescent="0.2">
      <c r="A1348" s="340">
        <v>1337</v>
      </c>
      <c r="B1348" s="341" t="str">
        <f t="shared" si="43"/>
        <v xml:space="preserve">      0472415</v>
      </c>
      <c r="C1348" s="345"/>
      <c r="D1348" s="342"/>
      <c r="E1348" s="343"/>
      <c r="F1348" s="344"/>
      <c r="G1348" s="342"/>
      <c r="H1348" s="342"/>
      <c r="I1348" s="345"/>
      <c r="J1348" s="342"/>
      <c r="K1348" s="346"/>
      <c r="L1348" s="342"/>
      <c r="M1348" s="342"/>
      <c r="N1348" s="342"/>
      <c r="O1348" s="347"/>
      <c r="P1348" s="347">
        <f t="shared" si="44"/>
        <v>0</v>
      </c>
    </row>
    <row r="1349" spans="1:33" ht="29.25" customHeight="1" x14ac:dyDescent="0.2">
      <c r="A1349" s="340">
        <v>1338</v>
      </c>
      <c r="B1349" s="341" t="str">
        <f t="shared" si="43"/>
        <v xml:space="preserve">      0472415</v>
      </c>
      <c r="C1349" s="345"/>
      <c r="D1349" s="342"/>
      <c r="E1349" s="343"/>
      <c r="F1349" s="344"/>
      <c r="G1349" s="342"/>
      <c r="H1349" s="342"/>
      <c r="I1349" s="345"/>
      <c r="J1349" s="342"/>
      <c r="K1349" s="346"/>
      <c r="L1349" s="342"/>
      <c r="M1349" s="342"/>
      <c r="N1349" s="342"/>
      <c r="O1349" s="347"/>
      <c r="P1349" s="347">
        <f t="shared" si="44"/>
        <v>0</v>
      </c>
    </row>
    <row r="1350" spans="1:33" ht="29.25" customHeight="1" x14ac:dyDescent="0.2">
      <c r="A1350" s="340">
        <v>1339</v>
      </c>
      <c r="B1350" s="341" t="str">
        <f t="shared" si="43"/>
        <v xml:space="preserve">      0472415</v>
      </c>
      <c r="C1350" s="345"/>
      <c r="D1350" s="342"/>
      <c r="E1350" s="343"/>
      <c r="F1350" s="344"/>
      <c r="G1350" s="342"/>
      <c r="H1350" s="342"/>
      <c r="I1350" s="345"/>
      <c r="J1350" s="342"/>
      <c r="K1350" s="346"/>
      <c r="L1350" s="342"/>
      <c r="M1350" s="342"/>
      <c r="N1350" s="342"/>
      <c r="O1350" s="347"/>
      <c r="P1350" s="347">
        <f t="shared" si="44"/>
        <v>0</v>
      </c>
    </row>
    <row r="1351" spans="1:33" ht="29.25" customHeight="1" x14ac:dyDescent="0.2">
      <c r="A1351" s="340">
        <v>1340</v>
      </c>
      <c r="B1351" s="341" t="str">
        <f t="shared" si="43"/>
        <v xml:space="preserve">      0472415</v>
      </c>
      <c r="C1351" s="345"/>
      <c r="D1351" s="342"/>
      <c r="E1351" s="343"/>
      <c r="F1351" s="344"/>
      <c r="G1351" s="342"/>
      <c r="H1351" s="342"/>
      <c r="I1351" s="345"/>
      <c r="J1351" s="342"/>
      <c r="K1351" s="346"/>
      <c r="L1351" s="342"/>
      <c r="M1351" s="342"/>
      <c r="N1351" s="342"/>
      <c r="O1351" s="347"/>
      <c r="P1351" s="347">
        <f t="shared" si="44"/>
        <v>0</v>
      </c>
    </row>
    <row r="1352" spans="1:33" ht="29.25" customHeight="1" x14ac:dyDescent="0.2">
      <c r="A1352" s="340">
        <v>1341</v>
      </c>
      <c r="B1352" s="341" t="str">
        <f t="shared" si="43"/>
        <v xml:space="preserve">      0472415</v>
      </c>
      <c r="C1352" s="345"/>
      <c r="D1352" s="342"/>
      <c r="E1352" s="343"/>
      <c r="F1352" s="344"/>
      <c r="G1352" s="342"/>
      <c r="H1352" s="342"/>
      <c r="I1352" s="345"/>
      <c r="J1352" s="342"/>
      <c r="K1352" s="346"/>
      <c r="L1352" s="342"/>
      <c r="M1352" s="342"/>
      <c r="N1352" s="342"/>
      <c r="O1352" s="347"/>
      <c r="P1352" s="347">
        <f t="shared" si="44"/>
        <v>0</v>
      </c>
    </row>
    <row r="1353" spans="1:33" ht="29.25" customHeight="1" x14ac:dyDescent="0.2">
      <c r="A1353" s="340">
        <v>1342</v>
      </c>
      <c r="B1353" s="341" t="str">
        <f t="shared" si="43"/>
        <v xml:space="preserve">      0472415</v>
      </c>
      <c r="C1353" s="345"/>
      <c r="D1353" s="342"/>
      <c r="E1353" s="343"/>
      <c r="F1353" s="344"/>
      <c r="G1353" s="342"/>
      <c r="H1353" s="342"/>
      <c r="I1353" s="345"/>
      <c r="J1353" s="342"/>
      <c r="K1353" s="346"/>
      <c r="L1353" s="342"/>
      <c r="M1353" s="342"/>
      <c r="N1353" s="342"/>
      <c r="O1353" s="347"/>
      <c r="P1353" s="347">
        <f t="shared" si="44"/>
        <v>0</v>
      </c>
    </row>
    <row r="1354" spans="1:33" ht="29.25" customHeight="1" x14ac:dyDescent="0.2">
      <c r="A1354" s="340">
        <v>1343</v>
      </c>
      <c r="B1354" s="341" t="str">
        <f t="shared" si="43"/>
        <v xml:space="preserve">      0472415</v>
      </c>
      <c r="C1354" s="345"/>
      <c r="D1354" s="342"/>
      <c r="E1354" s="343"/>
      <c r="F1354" s="344"/>
      <c r="G1354" s="342"/>
      <c r="H1354" s="342"/>
      <c r="I1354" s="345"/>
      <c r="J1354" s="342"/>
      <c r="K1354" s="346"/>
      <c r="L1354" s="342"/>
      <c r="M1354" s="342"/>
      <c r="N1354" s="342"/>
      <c r="O1354" s="347"/>
      <c r="P1354" s="347">
        <f t="shared" si="44"/>
        <v>0</v>
      </c>
    </row>
    <row r="1355" spans="1:33" ht="29.25" customHeight="1" x14ac:dyDescent="0.2">
      <c r="A1355" s="340">
        <v>1344</v>
      </c>
      <c r="B1355" s="341" t="str">
        <f t="shared" si="43"/>
        <v xml:space="preserve">      0472415</v>
      </c>
      <c r="C1355" s="345"/>
      <c r="D1355" s="342"/>
      <c r="E1355" s="343"/>
      <c r="F1355" s="344"/>
      <c r="G1355" s="342"/>
      <c r="H1355" s="342"/>
      <c r="I1355" s="345"/>
      <c r="J1355" s="342"/>
      <c r="K1355" s="346"/>
      <c r="L1355" s="342"/>
      <c r="M1355" s="342"/>
      <c r="N1355" s="342"/>
      <c r="O1355" s="347"/>
      <c r="P1355" s="347">
        <f t="shared" si="44"/>
        <v>0</v>
      </c>
    </row>
    <row r="1356" spans="1:33" s="205" customFormat="1" ht="10.5" customHeight="1" x14ac:dyDescent="0.2">
      <c r="A1356" s="480" t="s">
        <v>101</v>
      </c>
      <c r="B1356" s="480"/>
      <c r="C1356" s="480"/>
      <c r="D1356" s="480"/>
      <c r="E1356" s="480"/>
      <c r="F1356" s="480"/>
      <c r="G1356" s="480"/>
      <c r="H1356" s="348"/>
      <c r="I1356" s="348"/>
      <c r="J1356" s="348"/>
      <c r="K1356" s="349"/>
      <c r="L1356" s="348"/>
      <c r="M1356" s="349"/>
      <c r="N1356" s="348"/>
      <c r="O1356" s="204" t="s">
        <v>0</v>
      </c>
      <c r="P1356" s="350">
        <f>SUM(P1335:P1355)</f>
        <v>0</v>
      </c>
      <c r="Q1356" s="200"/>
      <c r="R1356" s="200"/>
      <c r="S1356" s="200"/>
      <c r="T1356" s="200"/>
      <c r="U1356" s="200"/>
      <c r="V1356" s="200"/>
      <c r="W1356" s="200"/>
      <c r="X1356" s="200"/>
      <c r="Y1356" s="200"/>
      <c r="Z1356" s="200"/>
      <c r="AA1356" s="200"/>
      <c r="AB1356" s="200"/>
      <c r="AC1356" s="200"/>
      <c r="AD1356" s="200"/>
      <c r="AE1356" s="200"/>
      <c r="AF1356" s="200"/>
      <c r="AG1356" s="200"/>
    </row>
    <row r="1357" spans="1:33" s="205" customFormat="1" ht="10.5" customHeight="1" x14ac:dyDescent="0.2">
      <c r="A1357" s="480" t="s">
        <v>102</v>
      </c>
      <c r="B1357" s="480"/>
      <c r="C1357" s="480"/>
      <c r="D1357" s="480"/>
      <c r="E1357" s="480"/>
      <c r="F1357" s="480"/>
      <c r="G1357" s="480"/>
      <c r="H1357" s="348"/>
      <c r="I1357" s="348"/>
      <c r="J1357" s="348"/>
      <c r="K1357" s="349"/>
      <c r="L1357" s="348"/>
      <c r="M1357" s="349"/>
      <c r="N1357" s="348"/>
      <c r="O1357" s="351"/>
      <c r="P1357" s="351"/>
      <c r="Q1357" s="200"/>
      <c r="R1357" s="200"/>
      <c r="S1357" s="200"/>
      <c r="T1357" s="200"/>
      <c r="U1357" s="200"/>
      <c r="V1357" s="200"/>
      <c r="W1357" s="200"/>
      <c r="X1357" s="200"/>
      <c r="Y1357" s="200"/>
      <c r="Z1357" s="200"/>
      <c r="AA1357" s="200"/>
      <c r="AB1357" s="200"/>
      <c r="AC1357" s="200"/>
      <c r="AD1357" s="200"/>
      <c r="AE1357" s="200"/>
      <c r="AF1357" s="200"/>
      <c r="AG1357" s="200"/>
    </row>
    <row r="1358" spans="1:33" s="205" customFormat="1" ht="10.5" customHeight="1" x14ac:dyDescent="0.2">
      <c r="A1358" s="481" t="s">
        <v>103</v>
      </c>
      <c r="B1358" s="481"/>
      <c r="C1358" s="481"/>
      <c r="D1358" s="481"/>
      <c r="E1358" s="481"/>
      <c r="F1358" s="481"/>
      <c r="G1358" s="481"/>
      <c r="H1358" s="352"/>
      <c r="I1358" s="352"/>
      <c r="J1358" s="352"/>
      <c r="K1358" s="353"/>
      <c r="L1358" s="352"/>
      <c r="M1358" s="353"/>
      <c r="N1358" s="352"/>
      <c r="O1358" s="354"/>
      <c r="P1358" s="354"/>
      <c r="Q1358" s="200"/>
      <c r="R1358" s="200"/>
      <c r="S1358" s="200"/>
      <c r="T1358" s="200"/>
      <c r="U1358" s="200"/>
      <c r="V1358" s="200"/>
      <c r="W1358" s="200"/>
      <c r="X1358" s="200"/>
      <c r="Y1358" s="200"/>
      <c r="Z1358" s="200"/>
      <c r="AA1358" s="200"/>
      <c r="AB1358" s="200"/>
      <c r="AC1358" s="200"/>
      <c r="AD1358" s="200"/>
      <c r="AE1358" s="200"/>
      <c r="AF1358" s="200"/>
      <c r="AG1358" s="200"/>
    </row>
  </sheetData>
  <autoFilter ref="A10:P1358"/>
  <mergeCells count="30">
    <mergeCell ref="A7:B7"/>
    <mergeCell ref="C7:K7"/>
    <mergeCell ref="A8:B8"/>
    <mergeCell ref="C8:K8"/>
    <mergeCell ref="N1:P1"/>
    <mergeCell ref="A2:P2"/>
    <mergeCell ref="A3:P3"/>
    <mergeCell ref="A4:P4"/>
    <mergeCell ref="A6:B6"/>
    <mergeCell ref="C6:K6"/>
    <mergeCell ref="K9:O9"/>
    <mergeCell ref="A10:A11"/>
    <mergeCell ref="B10:B11"/>
    <mergeCell ref="C10:C11"/>
    <mergeCell ref="D10:D11"/>
    <mergeCell ref="E10:E11"/>
    <mergeCell ref="L10:L11"/>
    <mergeCell ref="M10:M11"/>
    <mergeCell ref="N10:N11"/>
    <mergeCell ref="O10:O11"/>
    <mergeCell ref="A1356:G1356"/>
    <mergeCell ref="A1357:G1357"/>
    <mergeCell ref="A1358:G1358"/>
    <mergeCell ref="P10:P11"/>
    <mergeCell ref="F10:F11"/>
    <mergeCell ref="G10:G11"/>
    <mergeCell ref="H10:H11"/>
    <mergeCell ref="I10:I11"/>
    <mergeCell ref="J10:J11"/>
    <mergeCell ref="K10:K11"/>
  </mergeCells>
  <pageMargins left="0.23622047244094491" right="0.23622047244094491" top="0.64" bottom="1.1023622047244095" header="0.31496062992125984" footer="0.31496062992125984"/>
  <pageSetup paperSize="9" scale="53" fitToHeight="0" orientation="landscape" blackAndWhite="1" r:id="rId1"/>
  <headerFooter alignWithMargins="0">
    <oddHeader>&amp;R&amp;20&amp;P -2</oddHeader>
    <oddFooter xml:space="preserve">&amp;L      ---------------------------------------
Firma de Responsable/Trabajador
&amp;CVºBº.-------------------------------------------
          Director de I.E. ó Jefe de Area u Oficina
&amp;R--------------------------------------------
COMISON DE INVENTARIO
</oddFooter>
  </headerFooter>
  <rowBreaks count="4" manualBreakCount="4">
    <brk id="32" max="15" man="1"/>
    <brk id="53" max="15" man="1"/>
    <brk id="74" max="15" man="1"/>
    <brk id="95" max="15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'CATALOGO DEWEY.'!$F$4:$F$14</xm:f>
          </x14:formula1>
          <xm:sqref>D12:D1355</xm:sqref>
        </x14:dataValidation>
        <x14:dataValidation type="list" allowBlank="1" showInputMessage="1" showErrorMessage="1">
          <x14:formula1>
            <xm:f>'CATALOGO DEWEY.'!$I$4:$I$12</xm:f>
          </x14:formula1>
          <xm:sqref>E13:E1355</xm:sqref>
        </x14:dataValidation>
        <x14:dataValidation type="list" allowBlank="1" showInputMessage="1" showErrorMessage="1">
          <x14:formula1>
            <xm:f>'CATALOGO DEWEY.'!$D$4:$D$990</xm:f>
          </x14:formula1>
          <xm:sqref>F12:F1355</xm:sqref>
        </x14:dataValidation>
        <x14:dataValidation type="list" allowBlank="1" showInputMessage="1" showErrorMessage="1">
          <x14:formula1>
            <xm:f>'CATALOGO DEWEY.'!$K$4:$K$7</xm:f>
          </x14:formula1>
          <xm:sqref>K12:K1355</xm:sqref>
        </x14:dataValidation>
        <x14:dataValidation type="list" allowBlank="1" showInputMessage="1" showErrorMessage="1">
          <x14:formula1>
            <xm:f>'CATALOGO DEWEY.'!$I$5:$I$17</xm:f>
          </x14:formula1>
          <xm:sqref>E12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AE1099"/>
  <sheetViews>
    <sheetView showGridLines="0" view="pageLayout" zoomScale="90" zoomScaleNormal="90" zoomScalePageLayoutView="90" workbookViewId="0">
      <selection activeCell="G13" sqref="G13"/>
    </sheetView>
  </sheetViews>
  <sheetFormatPr baseColWidth="10" defaultRowHeight="12.75" x14ac:dyDescent="0.2"/>
  <cols>
    <col min="1" max="1" width="5" style="332" customWidth="1"/>
    <col min="2" max="2" width="19.85546875" style="333" customWidth="1"/>
    <col min="3" max="3" width="54.28515625" style="356" customWidth="1"/>
    <col min="4" max="4" width="12.28515625" style="333" customWidth="1"/>
    <col min="5" max="5" width="37.42578125" style="356" customWidth="1"/>
    <col min="6" max="6" width="14.7109375" style="333" customWidth="1"/>
    <col min="7" max="7" width="18" style="333" customWidth="1"/>
    <col min="8" max="9" width="8.28515625" style="333" customWidth="1"/>
    <col min="10" max="10" width="10" style="334" customWidth="1"/>
    <col min="11" max="11" width="10" style="333" customWidth="1"/>
    <col min="12" max="12" width="7.85546875" style="333" customWidth="1"/>
    <col min="13" max="13" width="11.28515625" style="336" customWidth="1"/>
    <col min="14" max="14" width="15.28515625" style="336" customWidth="1"/>
    <col min="15" max="31" width="11.42578125" style="200"/>
    <col min="32" max="16384" width="11.42578125" style="54"/>
  </cols>
  <sheetData>
    <row r="1" spans="1:30" x14ac:dyDescent="0.2">
      <c r="L1" s="497" t="s">
        <v>9724</v>
      </c>
      <c r="M1" s="497"/>
      <c r="N1" s="497"/>
    </row>
    <row r="2" spans="1:30" ht="18" x14ac:dyDescent="0.2">
      <c r="A2" s="498" t="s">
        <v>9762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</row>
    <row r="3" spans="1:30" ht="19.5" x14ac:dyDescent="0.2">
      <c r="A3" s="499" t="s">
        <v>9750</v>
      </c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</row>
    <row r="4" spans="1:30" ht="19.5" customHeight="1" x14ac:dyDescent="0.2">
      <c r="A4" s="500" t="s">
        <v>18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</row>
    <row r="5" spans="1:30" ht="19.5" customHeight="1" x14ac:dyDescent="0.2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02"/>
      <c r="L5" s="261"/>
      <c r="M5" s="261"/>
      <c r="N5" s="261"/>
    </row>
    <row r="6" spans="1:30" ht="19.5" customHeight="1" x14ac:dyDescent="0.2">
      <c r="A6" s="494" t="s">
        <v>19</v>
      </c>
      <c r="B6" s="494"/>
      <c r="C6" s="501" t="s">
        <v>9807</v>
      </c>
      <c r="D6" s="502"/>
      <c r="E6" s="502"/>
      <c r="F6" s="502"/>
      <c r="G6" s="502"/>
      <c r="H6" s="502"/>
      <c r="I6" s="502"/>
      <c r="J6" s="502"/>
      <c r="K6" s="335"/>
    </row>
    <row r="7" spans="1:30" ht="19.5" customHeight="1" x14ac:dyDescent="0.2">
      <c r="A7" s="494" t="s">
        <v>20</v>
      </c>
      <c r="B7" s="494"/>
      <c r="C7" s="495"/>
      <c r="D7" s="495"/>
      <c r="E7" s="495"/>
      <c r="F7" s="495"/>
      <c r="G7" s="495"/>
      <c r="H7" s="495"/>
      <c r="I7" s="495"/>
      <c r="J7" s="495"/>
      <c r="K7" s="335"/>
      <c r="M7" s="337" t="s">
        <v>21</v>
      </c>
      <c r="N7" s="338">
        <f ca="1">TODAY()</f>
        <v>44103</v>
      </c>
    </row>
    <row r="8" spans="1:30" ht="22.5" customHeight="1" x14ac:dyDescent="0.2">
      <c r="A8" s="496" t="s">
        <v>22</v>
      </c>
      <c r="B8" s="496"/>
      <c r="C8" s="495"/>
      <c r="D8" s="495"/>
      <c r="E8" s="495"/>
      <c r="F8" s="495"/>
      <c r="G8" s="495"/>
      <c r="H8" s="495"/>
      <c r="I8" s="495"/>
      <c r="J8" s="495"/>
      <c r="K8" s="335"/>
      <c r="N8" s="339"/>
    </row>
    <row r="9" spans="1:30" ht="25.5" customHeight="1" x14ac:dyDescent="0.2">
      <c r="A9" s="260"/>
      <c r="B9" s="260"/>
      <c r="J9" s="492" t="s">
        <v>191</v>
      </c>
      <c r="K9" s="492"/>
      <c r="L9" s="492"/>
      <c r="M9" s="492"/>
      <c r="N9" s="206" t="s">
        <v>9071</v>
      </c>
    </row>
    <row r="10" spans="1:30" ht="25.5" customHeight="1" x14ac:dyDescent="0.2">
      <c r="A10" s="512" t="s">
        <v>23</v>
      </c>
      <c r="B10" s="505" t="s">
        <v>125</v>
      </c>
      <c r="C10" s="503" t="s">
        <v>146</v>
      </c>
      <c r="D10" s="510" t="s">
        <v>192</v>
      </c>
      <c r="E10" s="505" t="s">
        <v>126</v>
      </c>
      <c r="F10" s="505" t="s">
        <v>193</v>
      </c>
      <c r="G10" s="505" t="s">
        <v>127</v>
      </c>
      <c r="H10" s="507" t="s">
        <v>128</v>
      </c>
      <c r="I10" s="508" t="s">
        <v>194</v>
      </c>
      <c r="J10" s="503" t="s">
        <v>129</v>
      </c>
      <c r="K10" s="510" t="s">
        <v>196</v>
      </c>
      <c r="L10" s="503" t="s">
        <v>195</v>
      </c>
      <c r="M10" s="504" t="s">
        <v>130</v>
      </c>
      <c r="N10" s="504" t="s">
        <v>131</v>
      </c>
    </row>
    <row r="11" spans="1:30" ht="25.5" customHeight="1" x14ac:dyDescent="0.2">
      <c r="A11" s="512"/>
      <c r="B11" s="506"/>
      <c r="C11" s="503"/>
      <c r="D11" s="511"/>
      <c r="E11" s="506"/>
      <c r="F11" s="506"/>
      <c r="G11" s="506"/>
      <c r="H11" s="507"/>
      <c r="I11" s="509"/>
      <c r="J11" s="503"/>
      <c r="K11" s="511"/>
      <c r="L11" s="503"/>
      <c r="M11" s="504"/>
      <c r="N11" s="504"/>
    </row>
    <row r="12" spans="1:30" ht="29.25" customHeight="1" x14ac:dyDescent="0.2">
      <c r="A12" s="340">
        <v>1</v>
      </c>
      <c r="B12" s="344" t="str">
        <f>CONCATENATE(MID($N$9,1,8),"-",MID(C12,1,2),"-",MID(F12,1,4),"-",MID(I12,1,4))</f>
        <v>0472415---</v>
      </c>
      <c r="C12" s="343"/>
      <c r="D12" s="343" t="s">
        <v>9729</v>
      </c>
      <c r="E12" s="343"/>
      <c r="F12" s="342"/>
      <c r="G12" s="342"/>
      <c r="H12" s="345"/>
      <c r="I12" s="357"/>
      <c r="J12" s="346" t="s">
        <v>158</v>
      </c>
      <c r="K12" s="342" t="s">
        <v>9726</v>
      </c>
      <c r="L12" s="342" t="s">
        <v>9606</v>
      </c>
      <c r="M12" s="347"/>
      <c r="N12" s="347">
        <f>L12*M12</f>
        <v>0</v>
      </c>
    </row>
    <row r="13" spans="1:30" ht="29.25" customHeight="1" x14ac:dyDescent="0.2">
      <c r="A13" s="340">
        <v>2</v>
      </c>
      <c r="B13" s="344" t="str">
        <f>CONCATENATE(MID($N$9,1,8),"-",MID(C13,1,2),"-",MID(F13,1,4),"-",MID(I13,1,4))</f>
        <v>0472415---</v>
      </c>
      <c r="C13" s="343"/>
      <c r="D13" s="343"/>
      <c r="E13" s="343"/>
      <c r="F13" s="342"/>
      <c r="G13" s="342"/>
      <c r="H13" s="345"/>
      <c r="I13" s="357"/>
      <c r="J13" s="346"/>
      <c r="K13" s="342" t="s">
        <v>9733</v>
      </c>
      <c r="L13" s="342" t="s">
        <v>9606</v>
      </c>
      <c r="M13" s="347"/>
      <c r="N13" s="347">
        <f>L13*M13</f>
        <v>0</v>
      </c>
    </row>
    <row r="14" spans="1:30" ht="29.25" customHeight="1" x14ac:dyDescent="0.2">
      <c r="A14" s="340">
        <v>3</v>
      </c>
      <c r="B14" s="344" t="str">
        <f t="shared" ref="B14:B77" si="0">CONCATENATE(MID($N$9,1,8),"-",MID(C14,1,2),"-",MID(F14,1,4),"-",MID(I14,1,4))</f>
        <v>0472415---</v>
      </c>
      <c r="C14" s="343"/>
      <c r="D14" s="343"/>
      <c r="E14" s="343"/>
      <c r="F14" s="342"/>
      <c r="G14" s="342"/>
      <c r="H14" s="345"/>
      <c r="I14" s="357"/>
      <c r="J14" s="346"/>
      <c r="K14" s="342" t="s">
        <v>9734</v>
      </c>
      <c r="L14" s="342" t="s">
        <v>9606</v>
      </c>
      <c r="M14" s="347"/>
      <c r="N14" s="347">
        <f t="shared" ref="N14:N77" si="1">L14*M14</f>
        <v>0</v>
      </c>
    </row>
    <row r="15" spans="1:30" ht="29.25" customHeight="1" x14ac:dyDescent="0.2">
      <c r="A15" s="340">
        <v>4</v>
      </c>
      <c r="B15" s="344" t="str">
        <f t="shared" si="0"/>
        <v>0472415---</v>
      </c>
      <c r="C15" s="343"/>
      <c r="D15" s="343"/>
      <c r="E15" s="343"/>
      <c r="F15" s="342"/>
      <c r="G15" s="342"/>
      <c r="H15" s="345"/>
      <c r="I15" s="357"/>
      <c r="J15" s="346"/>
      <c r="K15" s="342" t="s">
        <v>9735</v>
      </c>
      <c r="L15" s="342" t="s">
        <v>9606</v>
      </c>
      <c r="M15" s="347"/>
      <c r="N15" s="347">
        <f t="shared" si="1"/>
        <v>0</v>
      </c>
    </row>
    <row r="16" spans="1:30" ht="29.25" customHeight="1" x14ac:dyDescent="0.2">
      <c r="A16" s="340">
        <v>5</v>
      </c>
      <c r="B16" s="344" t="str">
        <f t="shared" si="0"/>
        <v>0472415---</v>
      </c>
      <c r="C16" s="343"/>
      <c r="D16" s="343"/>
      <c r="E16" s="343"/>
      <c r="F16" s="342"/>
      <c r="G16" s="342"/>
      <c r="H16" s="345"/>
      <c r="I16" s="357"/>
      <c r="J16" s="346"/>
      <c r="K16" s="342" t="s">
        <v>9736</v>
      </c>
      <c r="L16" s="342" t="s">
        <v>9606</v>
      </c>
      <c r="M16" s="347"/>
      <c r="N16" s="347">
        <f t="shared" si="1"/>
        <v>0</v>
      </c>
    </row>
    <row r="17" spans="1:14" ht="29.25" customHeight="1" x14ac:dyDescent="0.2">
      <c r="A17" s="340">
        <v>6</v>
      </c>
      <c r="B17" s="344" t="str">
        <f t="shared" si="0"/>
        <v>0472415---</v>
      </c>
      <c r="C17" s="343"/>
      <c r="D17" s="343"/>
      <c r="E17" s="343"/>
      <c r="F17" s="342"/>
      <c r="G17" s="342"/>
      <c r="H17" s="345"/>
      <c r="I17" s="357"/>
      <c r="J17" s="346"/>
      <c r="K17" s="342" t="s">
        <v>9737</v>
      </c>
      <c r="L17" s="342" t="s">
        <v>9606</v>
      </c>
      <c r="M17" s="347"/>
      <c r="N17" s="347">
        <f t="shared" si="1"/>
        <v>0</v>
      </c>
    </row>
    <row r="18" spans="1:14" ht="29.25" customHeight="1" x14ac:dyDescent="0.2">
      <c r="A18" s="340">
        <v>7</v>
      </c>
      <c r="B18" s="344" t="str">
        <f t="shared" si="0"/>
        <v>0472415---</v>
      </c>
      <c r="C18" s="343"/>
      <c r="D18" s="343"/>
      <c r="E18" s="343"/>
      <c r="F18" s="342"/>
      <c r="G18" s="342"/>
      <c r="H18" s="345"/>
      <c r="I18" s="357"/>
      <c r="J18" s="346"/>
      <c r="K18" s="342" t="s">
        <v>9738</v>
      </c>
      <c r="L18" s="342" t="s">
        <v>9606</v>
      </c>
      <c r="M18" s="347"/>
      <c r="N18" s="347">
        <f t="shared" si="1"/>
        <v>0</v>
      </c>
    </row>
    <row r="19" spans="1:14" ht="29.25" customHeight="1" x14ac:dyDescent="0.2">
      <c r="A19" s="340">
        <v>8</v>
      </c>
      <c r="B19" s="344" t="str">
        <f t="shared" si="0"/>
        <v>0472415---</v>
      </c>
      <c r="C19" s="343"/>
      <c r="D19" s="343"/>
      <c r="E19" s="343"/>
      <c r="F19" s="342"/>
      <c r="G19" s="342"/>
      <c r="H19" s="345"/>
      <c r="I19" s="357"/>
      <c r="J19" s="346"/>
      <c r="K19" s="342" t="s">
        <v>9739</v>
      </c>
      <c r="L19" s="342" t="s">
        <v>9606</v>
      </c>
      <c r="M19" s="347"/>
      <c r="N19" s="347">
        <f t="shared" si="1"/>
        <v>0</v>
      </c>
    </row>
    <row r="20" spans="1:14" ht="29.25" customHeight="1" x14ac:dyDescent="0.2">
      <c r="A20" s="340">
        <v>9</v>
      </c>
      <c r="B20" s="344" t="str">
        <f t="shared" si="0"/>
        <v>0472415---</v>
      </c>
      <c r="C20" s="343"/>
      <c r="D20" s="343"/>
      <c r="E20" s="343"/>
      <c r="F20" s="342"/>
      <c r="G20" s="342"/>
      <c r="H20" s="345"/>
      <c r="I20" s="357"/>
      <c r="J20" s="346"/>
      <c r="K20" s="342" t="s">
        <v>9740</v>
      </c>
      <c r="L20" s="342" t="s">
        <v>9606</v>
      </c>
      <c r="M20" s="347"/>
      <c r="N20" s="347">
        <f t="shared" si="1"/>
        <v>0</v>
      </c>
    </row>
    <row r="21" spans="1:14" ht="29.25" customHeight="1" x14ac:dyDescent="0.2">
      <c r="A21" s="340">
        <v>10</v>
      </c>
      <c r="B21" s="344" t="str">
        <f t="shared" si="0"/>
        <v>0472415---</v>
      </c>
      <c r="C21" s="343"/>
      <c r="D21" s="343"/>
      <c r="E21" s="343"/>
      <c r="F21" s="342"/>
      <c r="G21" s="342"/>
      <c r="H21" s="345"/>
      <c r="I21" s="357"/>
      <c r="J21" s="346"/>
      <c r="K21" s="342" t="s">
        <v>9763</v>
      </c>
      <c r="L21" s="342" t="s">
        <v>9606</v>
      </c>
      <c r="M21" s="347"/>
      <c r="N21" s="347">
        <f t="shared" si="1"/>
        <v>0</v>
      </c>
    </row>
    <row r="22" spans="1:14" ht="29.25" customHeight="1" x14ac:dyDescent="0.2">
      <c r="A22" s="340">
        <v>11</v>
      </c>
      <c r="B22" s="344" t="str">
        <f t="shared" si="0"/>
        <v>0472415---</v>
      </c>
      <c r="C22" s="343"/>
      <c r="D22" s="343"/>
      <c r="E22" s="343"/>
      <c r="F22" s="342"/>
      <c r="G22" s="342"/>
      <c r="H22" s="345"/>
      <c r="I22" s="357"/>
      <c r="J22" s="346"/>
      <c r="K22" s="342" t="s">
        <v>9764</v>
      </c>
      <c r="L22" s="342" t="s">
        <v>9606</v>
      </c>
      <c r="M22" s="347"/>
      <c r="N22" s="347">
        <f t="shared" si="1"/>
        <v>0</v>
      </c>
    </row>
    <row r="23" spans="1:14" ht="29.25" customHeight="1" x14ac:dyDescent="0.2">
      <c r="A23" s="340">
        <v>12</v>
      </c>
      <c r="B23" s="344" t="str">
        <f t="shared" si="0"/>
        <v>0472415---</v>
      </c>
      <c r="C23" s="343"/>
      <c r="D23" s="343"/>
      <c r="E23" s="343"/>
      <c r="F23" s="342"/>
      <c r="G23" s="342"/>
      <c r="H23" s="345"/>
      <c r="I23" s="357"/>
      <c r="J23" s="346"/>
      <c r="K23" s="342" t="s">
        <v>9765</v>
      </c>
      <c r="L23" s="342" t="s">
        <v>9606</v>
      </c>
      <c r="M23" s="347"/>
      <c r="N23" s="347">
        <f t="shared" si="1"/>
        <v>0</v>
      </c>
    </row>
    <row r="24" spans="1:14" ht="29.25" customHeight="1" x14ac:dyDescent="0.2">
      <c r="A24" s="340">
        <v>13</v>
      </c>
      <c r="B24" s="344" t="str">
        <f t="shared" si="0"/>
        <v>0472415---</v>
      </c>
      <c r="C24" s="343"/>
      <c r="D24" s="343"/>
      <c r="E24" s="343"/>
      <c r="F24" s="342"/>
      <c r="G24" s="342"/>
      <c r="H24" s="345"/>
      <c r="I24" s="357"/>
      <c r="J24" s="346"/>
      <c r="K24" s="342" t="s">
        <v>9766</v>
      </c>
      <c r="L24" s="342" t="s">
        <v>9606</v>
      </c>
      <c r="M24" s="347"/>
      <c r="N24" s="347">
        <f t="shared" si="1"/>
        <v>0</v>
      </c>
    </row>
    <row r="25" spans="1:14" ht="29.25" customHeight="1" x14ac:dyDescent="0.2">
      <c r="A25" s="340">
        <v>14</v>
      </c>
      <c r="B25" s="344" t="str">
        <f t="shared" si="0"/>
        <v>0472415---</v>
      </c>
      <c r="C25" s="343"/>
      <c r="D25" s="343"/>
      <c r="E25" s="343"/>
      <c r="F25" s="342"/>
      <c r="G25" s="342"/>
      <c r="H25" s="345"/>
      <c r="I25" s="357"/>
      <c r="J25" s="346"/>
      <c r="K25" s="342" t="s">
        <v>9767</v>
      </c>
      <c r="L25" s="342" t="s">
        <v>9606</v>
      </c>
      <c r="M25" s="347"/>
      <c r="N25" s="347">
        <f t="shared" si="1"/>
        <v>0</v>
      </c>
    </row>
    <row r="26" spans="1:14" ht="29.25" customHeight="1" x14ac:dyDescent="0.2">
      <c r="A26" s="340">
        <v>15</v>
      </c>
      <c r="B26" s="344" t="str">
        <f t="shared" si="0"/>
        <v>0472415---</v>
      </c>
      <c r="C26" s="343"/>
      <c r="D26" s="343"/>
      <c r="E26" s="343"/>
      <c r="F26" s="342"/>
      <c r="G26" s="342"/>
      <c r="H26" s="345"/>
      <c r="I26" s="357"/>
      <c r="J26" s="346"/>
      <c r="K26" s="342" t="s">
        <v>9768</v>
      </c>
      <c r="L26" s="342" t="s">
        <v>9606</v>
      </c>
      <c r="M26" s="347"/>
      <c r="N26" s="347">
        <f t="shared" si="1"/>
        <v>0</v>
      </c>
    </row>
    <row r="27" spans="1:14" ht="29.25" customHeight="1" x14ac:dyDescent="0.2">
      <c r="A27" s="340">
        <v>16</v>
      </c>
      <c r="B27" s="344" t="str">
        <f t="shared" si="0"/>
        <v>0472415---</v>
      </c>
      <c r="C27" s="343"/>
      <c r="D27" s="343"/>
      <c r="E27" s="343"/>
      <c r="F27" s="342"/>
      <c r="G27" s="342"/>
      <c r="H27" s="345"/>
      <c r="I27" s="357"/>
      <c r="J27" s="346"/>
      <c r="K27" s="342" t="s">
        <v>9769</v>
      </c>
      <c r="L27" s="342" t="s">
        <v>9606</v>
      </c>
      <c r="M27" s="347"/>
      <c r="N27" s="347">
        <f t="shared" si="1"/>
        <v>0</v>
      </c>
    </row>
    <row r="28" spans="1:14" ht="29.25" customHeight="1" x14ac:dyDescent="0.2">
      <c r="A28" s="340">
        <v>17</v>
      </c>
      <c r="B28" s="344" t="str">
        <f t="shared" si="0"/>
        <v>0472415---</v>
      </c>
      <c r="C28" s="343"/>
      <c r="D28" s="343"/>
      <c r="E28" s="343"/>
      <c r="F28" s="342"/>
      <c r="G28" s="342"/>
      <c r="H28" s="345"/>
      <c r="I28" s="357"/>
      <c r="J28" s="346"/>
      <c r="K28" s="342" t="s">
        <v>9770</v>
      </c>
      <c r="L28" s="342" t="s">
        <v>9606</v>
      </c>
      <c r="M28" s="347"/>
      <c r="N28" s="347">
        <f t="shared" si="1"/>
        <v>0</v>
      </c>
    </row>
    <row r="29" spans="1:14" ht="29.25" customHeight="1" x14ac:dyDescent="0.2">
      <c r="A29" s="340">
        <v>18</v>
      </c>
      <c r="B29" s="344" t="str">
        <f t="shared" si="0"/>
        <v>0472415---</v>
      </c>
      <c r="C29" s="343"/>
      <c r="D29" s="343"/>
      <c r="E29" s="343"/>
      <c r="F29" s="342"/>
      <c r="G29" s="342"/>
      <c r="H29" s="345"/>
      <c r="I29" s="357"/>
      <c r="J29" s="346"/>
      <c r="K29" s="342" t="s">
        <v>12271</v>
      </c>
      <c r="L29" s="342" t="s">
        <v>9606</v>
      </c>
      <c r="M29" s="347"/>
      <c r="N29" s="347">
        <f t="shared" si="1"/>
        <v>0</v>
      </c>
    </row>
    <row r="30" spans="1:14" ht="29.25" customHeight="1" x14ac:dyDescent="0.2">
      <c r="A30" s="340">
        <v>19</v>
      </c>
      <c r="B30" s="344" t="str">
        <f t="shared" si="0"/>
        <v>0472415---</v>
      </c>
      <c r="C30" s="343"/>
      <c r="D30" s="343"/>
      <c r="E30" s="343"/>
      <c r="F30" s="342"/>
      <c r="G30" s="342"/>
      <c r="H30" s="345"/>
      <c r="I30" s="357"/>
      <c r="J30" s="346"/>
      <c r="K30" s="342" t="s">
        <v>12272</v>
      </c>
      <c r="L30" s="342" t="s">
        <v>9606</v>
      </c>
      <c r="M30" s="347"/>
      <c r="N30" s="347">
        <f t="shared" si="1"/>
        <v>0</v>
      </c>
    </row>
    <row r="31" spans="1:14" ht="29.25" customHeight="1" x14ac:dyDescent="0.2">
      <c r="A31" s="340">
        <v>20</v>
      </c>
      <c r="B31" s="344" t="str">
        <f t="shared" si="0"/>
        <v>0472415---</v>
      </c>
      <c r="C31" s="343"/>
      <c r="D31" s="343"/>
      <c r="E31" s="343"/>
      <c r="F31" s="342"/>
      <c r="G31" s="342"/>
      <c r="H31" s="345"/>
      <c r="I31" s="357"/>
      <c r="J31" s="346"/>
      <c r="K31" s="342" t="s">
        <v>12273</v>
      </c>
      <c r="L31" s="342" t="s">
        <v>9606</v>
      </c>
      <c r="M31" s="347"/>
      <c r="N31" s="347">
        <f t="shared" si="1"/>
        <v>0</v>
      </c>
    </row>
    <row r="32" spans="1:14" ht="29.25" customHeight="1" x14ac:dyDescent="0.2">
      <c r="A32" s="340">
        <v>21</v>
      </c>
      <c r="B32" s="344" t="str">
        <f t="shared" si="0"/>
        <v>0472415---</v>
      </c>
      <c r="C32" s="343"/>
      <c r="D32" s="343"/>
      <c r="E32" s="343"/>
      <c r="F32" s="342"/>
      <c r="G32" s="342"/>
      <c r="H32" s="345"/>
      <c r="I32" s="357"/>
      <c r="J32" s="346"/>
      <c r="K32" s="342" t="s">
        <v>12274</v>
      </c>
      <c r="L32" s="342" t="s">
        <v>9606</v>
      </c>
      <c r="M32" s="347"/>
      <c r="N32" s="347">
        <f t="shared" si="1"/>
        <v>0</v>
      </c>
    </row>
    <row r="33" spans="1:14" ht="29.25" customHeight="1" x14ac:dyDescent="0.2">
      <c r="A33" s="340">
        <v>22</v>
      </c>
      <c r="B33" s="344" t="str">
        <f t="shared" si="0"/>
        <v>0472415---</v>
      </c>
      <c r="C33" s="343"/>
      <c r="D33" s="343"/>
      <c r="E33" s="343"/>
      <c r="F33" s="342"/>
      <c r="G33" s="342"/>
      <c r="H33" s="345"/>
      <c r="I33" s="357"/>
      <c r="J33" s="346"/>
      <c r="K33" s="342" t="s">
        <v>9771</v>
      </c>
      <c r="L33" s="342" t="s">
        <v>9606</v>
      </c>
      <c r="M33" s="347"/>
      <c r="N33" s="347">
        <f t="shared" si="1"/>
        <v>0</v>
      </c>
    </row>
    <row r="34" spans="1:14" ht="29.25" customHeight="1" x14ac:dyDescent="0.2">
      <c r="A34" s="340">
        <v>23</v>
      </c>
      <c r="B34" s="344" t="str">
        <f t="shared" si="0"/>
        <v>0472415---</v>
      </c>
      <c r="C34" s="343"/>
      <c r="D34" s="343"/>
      <c r="E34" s="343"/>
      <c r="F34" s="342"/>
      <c r="G34" s="342"/>
      <c r="H34" s="345"/>
      <c r="I34" s="357"/>
      <c r="J34" s="346"/>
      <c r="K34" s="342" t="s">
        <v>9772</v>
      </c>
      <c r="L34" s="342" t="s">
        <v>9606</v>
      </c>
      <c r="M34" s="347"/>
      <c r="N34" s="347">
        <f t="shared" si="1"/>
        <v>0</v>
      </c>
    </row>
    <row r="35" spans="1:14" ht="29.25" customHeight="1" x14ac:dyDescent="0.2">
      <c r="A35" s="340">
        <v>24</v>
      </c>
      <c r="B35" s="344" t="str">
        <f t="shared" si="0"/>
        <v>0472415---</v>
      </c>
      <c r="C35" s="343"/>
      <c r="D35" s="343"/>
      <c r="E35" s="343"/>
      <c r="F35" s="342"/>
      <c r="G35" s="342"/>
      <c r="H35" s="345"/>
      <c r="I35" s="357"/>
      <c r="J35" s="346"/>
      <c r="K35" s="342" t="s">
        <v>9773</v>
      </c>
      <c r="L35" s="342" t="s">
        <v>9606</v>
      </c>
      <c r="M35" s="347"/>
      <c r="N35" s="347">
        <f t="shared" si="1"/>
        <v>0</v>
      </c>
    </row>
    <row r="36" spans="1:14" ht="29.25" customHeight="1" x14ac:dyDescent="0.2">
      <c r="A36" s="340">
        <v>25</v>
      </c>
      <c r="B36" s="344" t="str">
        <f t="shared" si="0"/>
        <v>0472415---</v>
      </c>
      <c r="C36" s="343"/>
      <c r="D36" s="343"/>
      <c r="E36" s="343"/>
      <c r="F36" s="342"/>
      <c r="G36" s="342"/>
      <c r="H36" s="345"/>
      <c r="I36" s="357"/>
      <c r="J36" s="346"/>
      <c r="K36" s="342" t="s">
        <v>9774</v>
      </c>
      <c r="L36" s="342" t="s">
        <v>9606</v>
      </c>
      <c r="M36" s="347"/>
      <c r="N36" s="347">
        <f t="shared" si="1"/>
        <v>0</v>
      </c>
    </row>
    <row r="37" spans="1:14" ht="29.25" customHeight="1" x14ac:dyDescent="0.2">
      <c r="A37" s="340">
        <v>26</v>
      </c>
      <c r="B37" s="344" t="str">
        <f t="shared" si="0"/>
        <v>0472415---</v>
      </c>
      <c r="C37" s="343"/>
      <c r="D37" s="343"/>
      <c r="E37" s="343"/>
      <c r="F37" s="342"/>
      <c r="G37" s="342"/>
      <c r="H37" s="345"/>
      <c r="I37" s="357"/>
      <c r="J37" s="346"/>
      <c r="K37" s="342" t="s">
        <v>9775</v>
      </c>
      <c r="L37" s="342" t="s">
        <v>9606</v>
      </c>
      <c r="M37" s="347"/>
      <c r="N37" s="347">
        <f t="shared" si="1"/>
        <v>0</v>
      </c>
    </row>
    <row r="38" spans="1:14" ht="29.25" customHeight="1" x14ac:dyDescent="0.2">
      <c r="A38" s="340">
        <v>27</v>
      </c>
      <c r="B38" s="344" t="str">
        <f t="shared" si="0"/>
        <v>0472415---</v>
      </c>
      <c r="C38" s="343"/>
      <c r="D38" s="343"/>
      <c r="E38" s="343"/>
      <c r="F38" s="342"/>
      <c r="G38" s="342"/>
      <c r="H38" s="345"/>
      <c r="I38" s="357"/>
      <c r="J38" s="346"/>
      <c r="K38" s="342" t="s">
        <v>9776</v>
      </c>
      <c r="L38" s="342" t="s">
        <v>9606</v>
      </c>
      <c r="M38" s="347"/>
      <c r="N38" s="347">
        <f t="shared" si="1"/>
        <v>0</v>
      </c>
    </row>
    <row r="39" spans="1:14" ht="29.25" customHeight="1" x14ac:dyDescent="0.2">
      <c r="A39" s="340">
        <v>28</v>
      </c>
      <c r="B39" s="344" t="str">
        <f t="shared" si="0"/>
        <v>0472415---</v>
      </c>
      <c r="C39" s="343"/>
      <c r="D39" s="343"/>
      <c r="E39" s="343"/>
      <c r="F39" s="342"/>
      <c r="G39" s="342"/>
      <c r="H39" s="345"/>
      <c r="I39" s="357"/>
      <c r="J39" s="346"/>
      <c r="K39" s="342" t="s">
        <v>9777</v>
      </c>
      <c r="L39" s="342" t="s">
        <v>9606</v>
      </c>
      <c r="M39" s="347"/>
      <c r="N39" s="347">
        <f t="shared" si="1"/>
        <v>0</v>
      </c>
    </row>
    <row r="40" spans="1:14" ht="29.25" customHeight="1" x14ac:dyDescent="0.2">
      <c r="A40" s="340">
        <v>29</v>
      </c>
      <c r="B40" s="344" t="str">
        <f t="shared" si="0"/>
        <v>0472415---</v>
      </c>
      <c r="C40" s="343"/>
      <c r="D40" s="343"/>
      <c r="E40" s="343"/>
      <c r="F40" s="342"/>
      <c r="G40" s="342"/>
      <c r="H40" s="345"/>
      <c r="I40" s="357"/>
      <c r="J40" s="346"/>
      <c r="K40" s="342" t="s">
        <v>9778</v>
      </c>
      <c r="L40" s="342" t="s">
        <v>9606</v>
      </c>
      <c r="M40" s="347"/>
      <c r="N40" s="347">
        <f t="shared" si="1"/>
        <v>0</v>
      </c>
    </row>
    <row r="41" spans="1:14" ht="29.25" customHeight="1" x14ac:dyDescent="0.2">
      <c r="A41" s="340">
        <v>30</v>
      </c>
      <c r="B41" s="344" t="str">
        <f t="shared" si="0"/>
        <v>0472415---</v>
      </c>
      <c r="C41" s="343"/>
      <c r="D41" s="343"/>
      <c r="E41" s="343"/>
      <c r="F41" s="342"/>
      <c r="G41" s="342"/>
      <c r="H41" s="345"/>
      <c r="I41" s="357"/>
      <c r="J41" s="346"/>
      <c r="K41" s="342" t="s">
        <v>9779</v>
      </c>
      <c r="L41" s="342" t="s">
        <v>9606</v>
      </c>
      <c r="M41" s="347"/>
      <c r="N41" s="347">
        <f t="shared" si="1"/>
        <v>0</v>
      </c>
    </row>
    <row r="42" spans="1:14" ht="29.25" customHeight="1" x14ac:dyDescent="0.2">
      <c r="A42" s="340">
        <v>31</v>
      </c>
      <c r="B42" s="344" t="str">
        <f t="shared" si="0"/>
        <v>0472415---</v>
      </c>
      <c r="C42" s="343"/>
      <c r="D42" s="343"/>
      <c r="E42" s="343"/>
      <c r="F42" s="342"/>
      <c r="G42" s="342"/>
      <c r="H42" s="345"/>
      <c r="I42" s="357"/>
      <c r="J42" s="346"/>
      <c r="K42" s="342" t="s">
        <v>9780</v>
      </c>
      <c r="L42" s="342" t="s">
        <v>9606</v>
      </c>
      <c r="M42" s="347"/>
      <c r="N42" s="347">
        <f t="shared" si="1"/>
        <v>0</v>
      </c>
    </row>
    <row r="43" spans="1:14" ht="29.25" customHeight="1" x14ac:dyDescent="0.2">
      <c r="A43" s="340">
        <v>32</v>
      </c>
      <c r="B43" s="344" t="str">
        <f t="shared" si="0"/>
        <v>0472415---</v>
      </c>
      <c r="C43" s="343"/>
      <c r="D43" s="343"/>
      <c r="E43" s="343"/>
      <c r="F43" s="342"/>
      <c r="G43" s="342"/>
      <c r="H43" s="345"/>
      <c r="I43" s="357"/>
      <c r="J43" s="346"/>
      <c r="K43" s="342" t="s">
        <v>10236</v>
      </c>
      <c r="L43" s="342" t="s">
        <v>9606</v>
      </c>
      <c r="M43" s="347"/>
      <c r="N43" s="347">
        <f t="shared" si="1"/>
        <v>0</v>
      </c>
    </row>
    <row r="44" spans="1:14" ht="29.25" customHeight="1" x14ac:dyDescent="0.2">
      <c r="A44" s="340">
        <v>33</v>
      </c>
      <c r="B44" s="344" t="str">
        <f t="shared" si="0"/>
        <v>0472415---</v>
      </c>
      <c r="C44" s="343"/>
      <c r="D44" s="343"/>
      <c r="E44" s="343"/>
      <c r="F44" s="342"/>
      <c r="G44" s="342"/>
      <c r="H44" s="345"/>
      <c r="I44" s="357"/>
      <c r="J44" s="346"/>
      <c r="K44" s="342" t="s">
        <v>10237</v>
      </c>
      <c r="L44" s="342" t="s">
        <v>9606</v>
      </c>
      <c r="M44" s="347"/>
      <c r="N44" s="347">
        <f t="shared" si="1"/>
        <v>0</v>
      </c>
    </row>
    <row r="45" spans="1:14" ht="29.25" customHeight="1" x14ac:dyDescent="0.2">
      <c r="A45" s="340">
        <v>34</v>
      </c>
      <c r="B45" s="344" t="str">
        <f t="shared" si="0"/>
        <v>0472415---</v>
      </c>
      <c r="C45" s="343"/>
      <c r="D45" s="343"/>
      <c r="E45" s="343"/>
      <c r="F45" s="342"/>
      <c r="G45" s="342"/>
      <c r="H45" s="345"/>
      <c r="I45" s="357"/>
      <c r="J45" s="346"/>
      <c r="K45" s="342" t="s">
        <v>10238</v>
      </c>
      <c r="L45" s="342" t="s">
        <v>9606</v>
      </c>
      <c r="M45" s="347"/>
      <c r="N45" s="347">
        <f t="shared" si="1"/>
        <v>0</v>
      </c>
    </row>
    <row r="46" spans="1:14" ht="29.25" customHeight="1" x14ac:dyDescent="0.2">
      <c r="A46" s="340">
        <v>35</v>
      </c>
      <c r="B46" s="344" t="str">
        <f t="shared" si="0"/>
        <v>0472415---</v>
      </c>
      <c r="C46" s="343"/>
      <c r="D46" s="343"/>
      <c r="E46" s="343"/>
      <c r="F46" s="342"/>
      <c r="G46" s="342"/>
      <c r="H46" s="345"/>
      <c r="I46" s="357"/>
      <c r="J46" s="346"/>
      <c r="K46" s="342" t="s">
        <v>10239</v>
      </c>
      <c r="L46" s="342" t="s">
        <v>9606</v>
      </c>
      <c r="M46" s="347"/>
      <c r="N46" s="347">
        <f t="shared" si="1"/>
        <v>0</v>
      </c>
    </row>
    <row r="47" spans="1:14" ht="29.25" customHeight="1" x14ac:dyDescent="0.2">
      <c r="A47" s="340">
        <v>36</v>
      </c>
      <c r="B47" s="344" t="str">
        <f t="shared" si="0"/>
        <v>0472415---</v>
      </c>
      <c r="C47" s="343"/>
      <c r="D47" s="343"/>
      <c r="E47" s="343"/>
      <c r="F47" s="342"/>
      <c r="G47" s="342"/>
      <c r="H47" s="345"/>
      <c r="I47" s="357"/>
      <c r="J47" s="346"/>
      <c r="K47" s="342" t="s">
        <v>10240</v>
      </c>
      <c r="L47" s="342" t="s">
        <v>9606</v>
      </c>
      <c r="M47" s="347"/>
      <c r="N47" s="347">
        <f t="shared" si="1"/>
        <v>0</v>
      </c>
    </row>
    <row r="48" spans="1:14" ht="29.25" customHeight="1" x14ac:dyDescent="0.2">
      <c r="A48" s="340">
        <v>37</v>
      </c>
      <c r="B48" s="344" t="str">
        <f t="shared" si="0"/>
        <v>0472415---</v>
      </c>
      <c r="C48" s="343"/>
      <c r="D48" s="343"/>
      <c r="E48" s="343"/>
      <c r="F48" s="342"/>
      <c r="G48" s="342"/>
      <c r="H48" s="345"/>
      <c r="I48" s="357"/>
      <c r="J48" s="346"/>
      <c r="K48" s="342" t="s">
        <v>10241</v>
      </c>
      <c r="L48" s="342" t="s">
        <v>9606</v>
      </c>
      <c r="M48" s="347"/>
      <c r="N48" s="347">
        <f t="shared" si="1"/>
        <v>0</v>
      </c>
    </row>
    <row r="49" spans="1:14" ht="29.25" customHeight="1" x14ac:dyDescent="0.2">
      <c r="A49" s="340">
        <v>38</v>
      </c>
      <c r="B49" s="344" t="str">
        <f t="shared" si="0"/>
        <v>0472415---</v>
      </c>
      <c r="C49" s="343"/>
      <c r="D49" s="343"/>
      <c r="E49" s="343"/>
      <c r="F49" s="342"/>
      <c r="G49" s="342"/>
      <c r="H49" s="345"/>
      <c r="I49" s="357"/>
      <c r="J49" s="346"/>
      <c r="K49" s="342" t="s">
        <v>10242</v>
      </c>
      <c r="L49" s="342" t="s">
        <v>9606</v>
      </c>
      <c r="M49" s="347"/>
      <c r="N49" s="347">
        <f t="shared" si="1"/>
        <v>0</v>
      </c>
    </row>
    <row r="50" spans="1:14" ht="29.25" customHeight="1" x14ac:dyDescent="0.2">
      <c r="A50" s="340">
        <v>39</v>
      </c>
      <c r="B50" s="344" t="str">
        <f t="shared" si="0"/>
        <v>0472415---</v>
      </c>
      <c r="C50" s="343"/>
      <c r="D50" s="343"/>
      <c r="E50" s="343"/>
      <c r="F50" s="342"/>
      <c r="G50" s="342"/>
      <c r="H50" s="345"/>
      <c r="I50" s="357"/>
      <c r="J50" s="346"/>
      <c r="K50" s="342" t="s">
        <v>10243</v>
      </c>
      <c r="L50" s="342" t="s">
        <v>9606</v>
      </c>
      <c r="M50" s="347"/>
      <c r="N50" s="347">
        <f t="shared" si="1"/>
        <v>0</v>
      </c>
    </row>
    <row r="51" spans="1:14" ht="29.25" customHeight="1" x14ac:dyDescent="0.2">
      <c r="A51" s="340">
        <v>40</v>
      </c>
      <c r="B51" s="344" t="str">
        <f t="shared" si="0"/>
        <v>0472415---</v>
      </c>
      <c r="C51" s="343"/>
      <c r="D51" s="343"/>
      <c r="E51" s="343"/>
      <c r="F51" s="342"/>
      <c r="G51" s="342"/>
      <c r="H51" s="345"/>
      <c r="I51" s="357"/>
      <c r="J51" s="346"/>
      <c r="K51" s="342" t="s">
        <v>10244</v>
      </c>
      <c r="L51" s="342" t="s">
        <v>9606</v>
      </c>
      <c r="M51" s="347"/>
      <c r="N51" s="347">
        <f t="shared" si="1"/>
        <v>0</v>
      </c>
    </row>
    <row r="52" spans="1:14" ht="29.25" customHeight="1" x14ac:dyDescent="0.2">
      <c r="A52" s="340">
        <v>41</v>
      </c>
      <c r="B52" s="344" t="str">
        <f t="shared" si="0"/>
        <v>0472415---</v>
      </c>
      <c r="C52" s="343"/>
      <c r="D52" s="343"/>
      <c r="E52" s="343"/>
      <c r="F52" s="342"/>
      <c r="G52" s="342"/>
      <c r="H52" s="345"/>
      <c r="I52" s="357"/>
      <c r="J52" s="346"/>
      <c r="K52" s="342" t="s">
        <v>10245</v>
      </c>
      <c r="L52" s="342" t="s">
        <v>9606</v>
      </c>
      <c r="M52" s="347"/>
      <c r="N52" s="347">
        <f t="shared" si="1"/>
        <v>0</v>
      </c>
    </row>
    <row r="53" spans="1:14" ht="29.25" customHeight="1" x14ac:dyDescent="0.2">
      <c r="A53" s="340">
        <v>42</v>
      </c>
      <c r="B53" s="344" t="str">
        <f t="shared" si="0"/>
        <v>0472415---</v>
      </c>
      <c r="C53" s="343"/>
      <c r="D53" s="343"/>
      <c r="E53" s="343"/>
      <c r="F53" s="342"/>
      <c r="G53" s="342"/>
      <c r="H53" s="345"/>
      <c r="I53" s="357"/>
      <c r="J53" s="346"/>
      <c r="K53" s="342" t="s">
        <v>10246</v>
      </c>
      <c r="L53" s="342" t="s">
        <v>9606</v>
      </c>
      <c r="M53" s="347"/>
      <c r="N53" s="347">
        <f t="shared" si="1"/>
        <v>0</v>
      </c>
    </row>
    <row r="54" spans="1:14" ht="29.25" customHeight="1" x14ac:dyDescent="0.2">
      <c r="A54" s="340">
        <v>43</v>
      </c>
      <c r="B54" s="344" t="str">
        <f t="shared" si="0"/>
        <v>0472415---</v>
      </c>
      <c r="C54" s="343"/>
      <c r="D54" s="343"/>
      <c r="E54" s="343"/>
      <c r="F54" s="342"/>
      <c r="G54" s="342"/>
      <c r="H54" s="345"/>
      <c r="I54" s="357"/>
      <c r="J54" s="346"/>
      <c r="K54" s="342" t="s">
        <v>10247</v>
      </c>
      <c r="L54" s="342" t="s">
        <v>9606</v>
      </c>
      <c r="M54" s="347"/>
      <c r="N54" s="347">
        <f t="shared" si="1"/>
        <v>0</v>
      </c>
    </row>
    <row r="55" spans="1:14" ht="29.25" customHeight="1" x14ac:dyDescent="0.2">
      <c r="A55" s="340">
        <v>44</v>
      </c>
      <c r="B55" s="344" t="str">
        <f t="shared" si="0"/>
        <v>0472415---</v>
      </c>
      <c r="C55" s="343"/>
      <c r="D55" s="343"/>
      <c r="E55" s="343"/>
      <c r="F55" s="342"/>
      <c r="G55" s="342"/>
      <c r="H55" s="345"/>
      <c r="I55" s="357"/>
      <c r="J55" s="346"/>
      <c r="K55" s="342" t="s">
        <v>10248</v>
      </c>
      <c r="L55" s="342" t="s">
        <v>9606</v>
      </c>
      <c r="M55" s="347"/>
      <c r="N55" s="347">
        <f t="shared" si="1"/>
        <v>0</v>
      </c>
    </row>
    <row r="56" spans="1:14" ht="29.25" customHeight="1" x14ac:dyDescent="0.2">
      <c r="A56" s="340">
        <v>45</v>
      </c>
      <c r="B56" s="344" t="str">
        <f t="shared" si="0"/>
        <v>0472415---</v>
      </c>
      <c r="C56" s="343"/>
      <c r="D56" s="343"/>
      <c r="E56" s="343"/>
      <c r="F56" s="342"/>
      <c r="G56" s="342"/>
      <c r="H56" s="345"/>
      <c r="I56" s="357"/>
      <c r="J56" s="346"/>
      <c r="K56" s="342" t="s">
        <v>10249</v>
      </c>
      <c r="L56" s="342" t="s">
        <v>9606</v>
      </c>
      <c r="M56" s="347"/>
      <c r="N56" s="347">
        <f t="shared" si="1"/>
        <v>0</v>
      </c>
    </row>
    <row r="57" spans="1:14" ht="29.25" customHeight="1" x14ac:dyDescent="0.2">
      <c r="A57" s="340">
        <v>46</v>
      </c>
      <c r="B57" s="344" t="str">
        <f t="shared" si="0"/>
        <v>0472415---</v>
      </c>
      <c r="C57" s="343"/>
      <c r="D57" s="343"/>
      <c r="E57" s="343"/>
      <c r="F57" s="342"/>
      <c r="G57" s="342"/>
      <c r="H57" s="345"/>
      <c r="I57" s="357"/>
      <c r="J57" s="346"/>
      <c r="K57" s="342" t="s">
        <v>10250</v>
      </c>
      <c r="L57" s="342" t="s">
        <v>9606</v>
      </c>
      <c r="M57" s="347"/>
      <c r="N57" s="347">
        <f t="shared" si="1"/>
        <v>0</v>
      </c>
    </row>
    <row r="58" spans="1:14" ht="29.25" customHeight="1" x14ac:dyDescent="0.2">
      <c r="A58" s="340">
        <v>47</v>
      </c>
      <c r="B58" s="344" t="str">
        <f t="shared" si="0"/>
        <v>0472415---</v>
      </c>
      <c r="C58" s="343"/>
      <c r="D58" s="343"/>
      <c r="E58" s="343"/>
      <c r="F58" s="342"/>
      <c r="G58" s="342"/>
      <c r="H58" s="345"/>
      <c r="I58" s="357"/>
      <c r="J58" s="346"/>
      <c r="K58" s="342" t="s">
        <v>10251</v>
      </c>
      <c r="L58" s="342" t="s">
        <v>9606</v>
      </c>
      <c r="M58" s="347"/>
      <c r="N58" s="347">
        <f t="shared" si="1"/>
        <v>0</v>
      </c>
    </row>
    <row r="59" spans="1:14" ht="29.25" customHeight="1" x14ac:dyDescent="0.2">
      <c r="A59" s="340">
        <v>48</v>
      </c>
      <c r="B59" s="344" t="str">
        <f t="shared" si="0"/>
        <v>0472415---</v>
      </c>
      <c r="C59" s="343"/>
      <c r="D59" s="343"/>
      <c r="E59" s="343"/>
      <c r="F59" s="342"/>
      <c r="G59" s="342"/>
      <c r="H59" s="345"/>
      <c r="I59" s="357"/>
      <c r="J59" s="346"/>
      <c r="K59" s="342" t="s">
        <v>10252</v>
      </c>
      <c r="L59" s="342" t="s">
        <v>9606</v>
      </c>
      <c r="M59" s="347"/>
      <c r="N59" s="347">
        <f t="shared" si="1"/>
        <v>0</v>
      </c>
    </row>
    <row r="60" spans="1:14" ht="29.25" customHeight="1" x14ac:dyDescent="0.2">
      <c r="A60" s="340">
        <v>49</v>
      </c>
      <c r="B60" s="344" t="str">
        <f t="shared" si="0"/>
        <v>0472415---</v>
      </c>
      <c r="C60" s="343"/>
      <c r="D60" s="343"/>
      <c r="E60" s="343"/>
      <c r="F60" s="342"/>
      <c r="G60" s="342"/>
      <c r="H60" s="345"/>
      <c r="I60" s="357"/>
      <c r="J60" s="346"/>
      <c r="K60" s="342" t="s">
        <v>10253</v>
      </c>
      <c r="L60" s="342" t="s">
        <v>9606</v>
      </c>
      <c r="M60" s="347"/>
      <c r="N60" s="347">
        <f t="shared" si="1"/>
        <v>0</v>
      </c>
    </row>
    <row r="61" spans="1:14" ht="29.25" customHeight="1" x14ac:dyDescent="0.2">
      <c r="A61" s="340">
        <v>50</v>
      </c>
      <c r="B61" s="344" t="str">
        <f t="shared" si="0"/>
        <v>0472415---</v>
      </c>
      <c r="C61" s="343"/>
      <c r="D61" s="343"/>
      <c r="E61" s="343"/>
      <c r="F61" s="342"/>
      <c r="G61" s="342"/>
      <c r="H61" s="345"/>
      <c r="I61" s="357"/>
      <c r="J61" s="346"/>
      <c r="K61" s="342" t="s">
        <v>10254</v>
      </c>
      <c r="L61" s="342" t="s">
        <v>9606</v>
      </c>
      <c r="M61" s="347"/>
      <c r="N61" s="347">
        <f t="shared" si="1"/>
        <v>0</v>
      </c>
    </row>
    <row r="62" spans="1:14" ht="29.25" customHeight="1" x14ac:dyDescent="0.2">
      <c r="A62" s="340">
        <v>51</v>
      </c>
      <c r="B62" s="344" t="str">
        <f t="shared" si="0"/>
        <v>0472415---</v>
      </c>
      <c r="C62" s="343"/>
      <c r="D62" s="343"/>
      <c r="E62" s="343"/>
      <c r="F62" s="342"/>
      <c r="G62" s="342"/>
      <c r="H62" s="345"/>
      <c r="I62" s="357"/>
      <c r="J62" s="346"/>
      <c r="K62" s="342" t="s">
        <v>10255</v>
      </c>
      <c r="L62" s="342" t="s">
        <v>9606</v>
      </c>
      <c r="M62" s="347"/>
      <c r="N62" s="347">
        <f t="shared" si="1"/>
        <v>0</v>
      </c>
    </row>
    <row r="63" spans="1:14" ht="29.25" customHeight="1" x14ac:dyDescent="0.2">
      <c r="A63" s="340">
        <v>1</v>
      </c>
      <c r="B63" s="344" t="str">
        <f t="shared" si="0"/>
        <v>0472415---</v>
      </c>
      <c r="C63" s="343"/>
      <c r="D63" s="343"/>
      <c r="E63" s="343"/>
      <c r="F63" s="342"/>
      <c r="G63" s="342"/>
      <c r="H63" s="345"/>
      <c r="I63" s="357"/>
      <c r="J63" s="346"/>
      <c r="K63" s="342" t="s">
        <v>10256</v>
      </c>
      <c r="L63" s="342" t="s">
        <v>9606</v>
      </c>
      <c r="M63" s="347"/>
      <c r="N63" s="347">
        <f t="shared" si="1"/>
        <v>0</v>
      </c>
    </row>
    <row r="64" spans="1:14" ht="29.25" customHeight="1" x14ac:dyDescent="0.2">
      <c r="A64" s="340">
        <v>2</v>
      </c>
      <c r="B64" s="344" t="str">
        <f t="shared" si="0"/>
        <v>0472415---</v>
      </c>
      <c r="C64" s="343"/>
      <c r="D64" s="343"/>
      <c r="E64" s="343"/>
      <c r="F64" s="342"/>
      <c r="G64" s="342"/>
      <c r="H64" s="345"/>
      <c r="I64" s="357"/>
      <c r="J64" s="346"/>
      <c r="K64" s="342" t="s">
        <v>10257</v>
      </c>
      <c r="L64" s="342" t="s">
        <v>9606</v>
      </c>
      <c r="M64" s="347"/>
      <c r="N64" s="347">
        <f t="shared" si="1"/>
        <v>0</v>
      </c>
    </row>
    <row r="65" spans="1:14" ht="29.25" customHeight="1" x14ac:dyDescent="0.2">
      <c r="A65" s="340">
        <v>3</v>
      </c>
      <c r="B65" s="344" t="str">
        <f t="shared" si="0"/>
        <v>0472415---</v>
      </c>
      <c r="C65" s="343"/>
      <c r="D65" s="343"/>
      <c r="E65" s="343"/>
      <c r="F65" s="342"/>
      <c r="G65" s="342"/>
      <c r="H65" s="345"/>
      <c r="I65" s="357"/>
      <c r="J65" s="346"/>
      <c r="K65" s="342" t="s">
        <v>10258</v>
      </c>
      <c r="L65" s="342" t="s">
        <v>9606</v>
      </c>
      <c r="M65" s="347"/>
      <c r="N65" s="347">
        <f t="shared" si="1"/>
        <v>0</v>
      </c>
    </row>
    <row r="66" spans="1:14" ht="29.25" customHeight="1" x14ac:dyDescent="0.2">
      <c r="A66" s="340">
        <v>4</v>
      </c>
      <c r="B66" s="344" t="str">
        <f t="shared" si="0"/>
        <v>0472415---</v>
      </c>
      <c r="C66" s="343"/>
      <c r="D66" s="343"/>
      <c r="E66" s="343"/>
      <c r="F66" s="342"/>
      <c r="G66" s="342"/>
      <c r="H66" s="345"/>
      <c r="I66" s="357"/>
      <c r="J66" s="346"/>
      <c r="K66" s="342" t="s">
        <v>10259</v>
      </c>
      <c r="L66" s="342" t="s">
        <v>9606</v>
      </c>
      <c r="M66" s="347"/>
      <c r="N66" s="347">
        <f t="shared" si="1"/>
        <v>0</v>
      </c>
    </row>
    <row r="67" spans="1:14" ht="29.25" customHeight="1" x14ac:dyDescent="0.2">
      <c r="A67" s="340">
        <v>5</v>
      </c>
      <c r="B67" s="344" t="str">
        <f t="shared" si="0"/>
        <v>0472415---</v>
      </c>
      <c r="C67" s="343"/>
      <c r="D67" s="343"/>
      <c r="E67" s="343"/>
      <c r="F67" s="342"/>
      <c r="G67" s="342"/>
      <c r="H67" s="345"/>
      <c r="I67" s="357"/>
      <c r="J67" s="346"/>
      <c r="K67" s="342" t="s">
        <v>10260</v>
      </c>
      <c r="L67" s="342" t="s">
        <v>9606</v>
      </c>
      <c r="M67" s="347"/>
      <c r="N67" s="347">
        <f t="shared" si="1"/>
        <v>0</v>
      </c>
    </row>
    <row r="68" spans="1:14" ht="29.25" customHeight="1" x14ac:dyDescent="0.2">
      <c r="A68" s="340">
        <v>6</v>
      </c>
      <c r="B68" s="344" t="str">
        <f t="shared" si="0"/>
        <v>0472415---</v>
      </c>
      <c r="C68" s="343"/>
      <c r="D68" s="343"/>
      <c r="E68" s="343"/>
      <c r="F68" s="342"/>
      <c r="G68" s="342"/>
      <c r="H68" s="345"/>
      <c r="I68" s="357"/>
      <c r="J68" s="346"/>
      <c r="K68" s="342" t="s">
        <v>10261</v>
      </c>
      <c r="L68" s="342" t="s">
        <v>9606</v>
      </c>
      <c r="M68" s="347"/>
      <c r="N68" s="347">
        <f t="shared" si="1"/>
        <v>0</v>
      </c>
    </row>
    <row r="69" spans="1:14" ht="29.25" customHeight="1" x14ac:dyDescent="0.2">
      <c r="A69" s="340">
        <v>7</v>
      </c>
      <c r="B69" s="344" t="str">
        <f t="shared" si="0"/>
        <v>0472415---</v>
      </c>
      <c r="C69" s="343"/>
      <c r="D69" s="343"/>
      <c r="E69" s="343"/>
      <c r="F69" s="342"/>
      <c r="G69" s="342"/>
      <c r="H69" s="345"/>
      <c r="I69" s="357"/>
      <c r="J69" s="346"/>
      <c r="K69" s="342" t="s">
        <v>10262</v>
      </c>
      <c r="L69" s="342" t="s">
        <v>9606</v>
      </c>
      <c r="M69" s="347"/>
      <c r="N69" s="347">
        <f t="shared" si="1"/>
        <v>0</v>
      </c>
    </row>
    <row r="70" spans="1:14" ht="29.25" customHeight="1" x14ac:dyDescent="0.2">
      <c r="A70" s="340">
        <v>8</v>
      </c>
      <c r="B70" s="344" t="str">
        <f t="shared" si="0"/>
        <v>0472415---</v>
      </c>
      <c r="C70" s="343"/>
      <c r="D70" s="343"/>
      <c r="E70" s="343"/>
      <c r="F70" s="342"/>
      <c r="G70" s="342"/>
      <c r="H70" s="345"/>
      <c r="I70" s="357"/>
      <c r="J70" s="346"/>
      <c r="K70" s="342" t="s">
        <v>10263</v>
      </c>
      <c r="L70" s="342" t="s">
        <v>9606</v>
      </c>
      <c r="M70" s="347"/>
      <c r="N70" s="347">
        <f t="shared" si="1"/>
        <v>0</v>
      </c>
    </row>
    <row r="71" spans="1:14" ht="29.25" customHeight="1" x14ac:dyDescent="0.2">
      <c r="A71" s="340">
        <v>9</v>
      </c>
      <c r="B71" s="344" t="str">
        <f t="shared" si="0"/>
        <v>0472415---</v>
      </c>
      <c r="C71" s="343"/>
      <c r="D71" s="343"/>
      <c r="E71" s="343"/>
      <c r="F71" s="342"/>
      <c r="G71" s="342"/>
      <c r="H71" s="345"/>
      <c r="I71" s="357"/>
      <c r="J71" s="346"/>
      <c r="K71" s="342" t="s">
        <v>10264</v>
      </c>
      <c r="L71" s="342" t="s">
        <v>9606</v>
      </c>
      <c r="M71" s="347"/>
      <c r="N71" s="347">
        <f t="shared" si="1"/>
        <v>0</v>
      </c>
    </row>
    <row r="72" spans="1:14" ht="29.25" customHeight="1" x14ac:dyDescent="0.2">
      <c r="A72" s="340">
        <v>10</v>
      </c>
      <c r="B72" s="344" t="str">
        <f t="shared" si="0"/>
        <v>0472415---</v>
      </c>
      <c r="C72" s="343"/>
      <c r="D72" s="343"/>
      <c r="E72" s="343"/>
      <c r="F72" s="342"/>
      <c r="G72" s="342"/>
      <c r="H72" s="345"/>
      <c r="I72" s="357"/>
      <c r="J72" s="346"/>
      <c r="K72" s="342" t="s">
        <v>10265</v>
      </c>
      <c r="L72" s="342" t="s">
        <v>9606</v>
      </c>
      <c r="M72" s="347"/>
      <c r="N72" s="347">
        <f t="shared" si="1"/>
        <v>0</v>
      </c>
    </row>
    <row r="73" spans="1:14" ht="29.25" customHeight="1" x14ac:dyDescent="0.2">
      <c r="A73" s="340">
        <v>11</v>
      </c>
      <c r="B73" s="344" t="str">
        <f t="shared" si="0"/>
        <v>0472415---</v>
      </c>
      <c r="C73" s="343"/>
      <c r="D73" s="343"/>
      <c r="E73" s="343"/>
      <c r="F73" s="342"/>
      <c r="G73" s="342"/>
      <c r="H73" s="345"/>
      <c r="I73" s="357"/>
      <c r="J73" s="346"/>
      <c r="K73" s="342" t="s">
        <v>10266</v>
      </c>
      <c r="L73" s="342" t="s">
        <v>9606</v>
      </c>
      <c r="M73" s="347"/>
      <c r="N73" s="347">
        <f t="shared" si="1"/>
        <v>0</v>
      </c>
    </row>
    <row r="74" spans="1:14" ht="29.25" customHeight="1" x14ac:dyDescent="0.2">
      <c r="A74" s="340">
        <v>12</v>
      </c>
      <c r="B74" s="344" t="str">
        <f t="shared" si="0"/>
        <v>0472415---</v>
      </c>
      <c r="C74" s="343"/>
      <c r="D74" s="343"/>
      <c r="E74" s="343"/>
      <c r="F74" s="342"/>
      <c r="G74" s="342"/>
      <c r="H74" s="345"/>
      <c r="I74" s="357"/>
      <c r="J74" s="346"/>
      <c r="K74" s="342" t="s">
        <v>10267</v>
      </c>
      <c r="L74" s="342" t="s">
        <v>9606</v>
      </c>
      <c r="M74" s="347"/>
      <c r="N74" s="347">
        <f t="shared" si="1"/>
        <v>0</v>
      </c>
    </row>
    <row r="75" spans="1:14" ht="29.25" customHeight="1" x14ac:dyDescent="0.2">
      <c r="A75" s="340">
        <v>13</v>
      </c>
      <c r="B75" s="344" t="str">
        <f t="shared" si="0"/>
        <v>0472415---</v>
      </c>
      <c r="C75" s="343"/>
      <c r="D75" s="343"/>
      <c r="E75" s="343"/>
      <c r="F75" s="342"/>
      <c r="G75" s="342"/>
      <c r="H75" s="345"/>
      <c r="I75" s="357"/>
      <c r="J75" s="346"/>
      <c r="K75" s="342" t="s">
        <v>10268</v>
      </c>
      <c r="L75" s="342" t="s">
        <v>9606</v>
      </c>
      <c r="M75" s="347"/>
      <c r="N75" s="347">
        <f t="shared" si="1"/>
        <v>0</v>
      </c>
    </row>
    <row r="76" spans="1:14" ht="29.25" customHeight="1" x14ac:dyDescent="0.2">
      <c r="A76" s="340">
        <v>14</v>
      </c>
      <c r="B76" s="344" t="str">
        <f t="shared" si="0"/>
        <v>0472415---</v>
      </c>
      <c r="C76" s="343"/>
      <c r="D76" s="343"/>
      <c r="E76" s="343"/>
      <c r="F76" s="342"/>
      <c r="G76" s="342"/>
      <c r="H76" s="345"/>
      <c r="I76" s="357"/>
      <c r="J76" s="346"/>
      <c r="K76" s="342" t="s">
        <v>10269</v>
      </c>
      <c r="L76" s="342" t="s">
        <v>9606</v>
      </c>
      <c r="M76" s="347"/>
      <c r="N76" s="347">
        <f t="shared" si="1"/>
        <v>0</v>
      </c>
    </row>
    <row r="77" spans="1:14" ht="29.25" customHeight="1" x14ac:dyDescent="0.2">
      <c r="A77" s="340">
        <v>15</v>
      </c>
      <c r="B77" s="344" t="str">
        <f t="shared" si="0"/>
        <v>0472415---</v>
      </c>
      <c r="C77" s="343"/>
      <c r="D77" s="343"/>
      <c r="E77" s="343"/>
      <c r="F77" s="342"/>
      <c r="G77" s="342"/>
      <c r="H77" s="345"/>
      <c r="I77" s="357"/>
      <c r="J77" s="346"/>
      <c r="K77" s="342" t="s">
        <v>10270</v>
      </c>
      <c r="L77" s="342" t="s">
        <v>9606</v>
      </c>
      <c r="M77" s="347"/>
      <c r="N77" s="347">
        <f t="shared" si="1"/>
        <v>0</v>
      </c>
    </row>
    <row r="78" spans="1:14" ht="29.25" customHeight="1" x14ac:dyDescent="0.2">
      <c r="A78" s="340">
        <v>16</v>
      </c>
      <c r="B78" s="344" t="str">
        <f t="shared" ref="B78:B141" si="2">CONCATENATE(MID($N$9,1,8),"-",MID(C78,1,2),"-",MID(F78,1,4),"-",MID(I78,1,4))</f>
        <v>0472415---</v>
      </c>
      <c r="C78" s="343"/>
      <c r="D78" s="343"/>
      <c r="E78" s="343"/>
      <c r="F78" s="342"/>
      <c r="G78" s="342"/>
      <c r="H78" s="345"/>
      <c r="I78" s="357"/>
      <c r="J78" s="346"/>
      <c r="K78" s="342" t="s">
        <v>10271</v>
      </c>
      <c r="L78" s="342" t="s">
        <v>9606</v>
      </c>
      <c r="M78" s="347"/>
      <c r="N78" s="347">
        <f t="shared" ref="N78:N141" si="3">L78*M78</f>
        <v>0</v>
      </c>
    </row>
    <row r="79" spans="1:14" ht="29.25" customHeight="1" x14ac:dyDescent="0.2">
      <c r="A79" s="340">
        <v>17</v>
      </c>
      <c r="B79" s="344" t="str">
        <f t="shared" si="2"/>
        <v>0472415---</v>
      </c>
      <c r="C79" s="343"/>
      <c r="D79" s="343"/>
      <c r="E79" s="343"/>
      <c r="F79" s="342"/>
      <c r="G79" s="342"/>
      <c r="H79" s="345"/>
      <c r="I79" s="357"/>
      <c r="J79" s="346"/>
      <c r="K79" s="342" t="s">
        <v>10272</v>
      </c>
      <c r="L79" s="342" t="s">
        <v>9606</v>
      </c>
      <c r="M79" s="347"/>
      <c r="N79" s="347">
        <f t="shared" si="3"/>
        <v>0</v>
      </c>
    </row>
    <row r="80" spans="1:14" ht="29.25" customHeight="1" x14ac:dyDescent="0.2">
      <c r="A80" s="340">
        <v>1</v>
      </c>
      <c r="B80" s="344" t="str">
        <f t="shared" si="2"/>
        <v>0472415---</v>
      </c>
      <c r="C80" s="343"/>
      <c r="D80" s="343"/>
      <c r="E80" s="343"/>
      <c r="F80" s="342"/>
      <c r="G80" s="342"/>
      <c r="H80" s="345"/>
      <c r="I80" s="357"/>
      <c r="J80" s="346"/>
      <c r="K80" s="342" t="s">
        <v>10273</v>
      </c>
      <c r="L80" s="342" t="s">
        <v>9606</v>
      </c>
      <c r="M80" s="347"/>
      <c r="N80" s="347">
        <f t="shared" si="3"/>
        <v>0</v>
      </c>
    </row>
    <row r="81" spans="1:14" ht="29.25" customHeight="1" x14ac:dyDescent="0.2">
      <c r="A81" s="340">
        <v>2</v>
      </c>
      <c r="B81" s="344" t="str">
        <f t="shared" si="2"/>
        <v>0472415---</v>
      </c>
      <c r="C81" s="343"/>
      <c r="D81" s="343"/>
      <c r="E81" s="343"/>
      <c r="F81" s="342"/>
      <c r="G81" s="342"/>
      <c r="H81" s="345"/>
      <c r="I81" s="357"/>
      <c r="J81" s="346"/>
      <c r="K81" s="342" t="s">
        <v>10274</v>
      </c>
      <c r="L81" s="342" t="s">
        <v>9606</v>
      </c>
      <c r="M81" s="347"/>
      <c r="N81" s="347">
        <f t="shared" si="3"/>
        <v>0</v>
      </c>
    </row>
    <row r="82" spans="1:14" ht="29.25" customHeight="1" x14ac:dyDescent="0.2">
      <c r="A82" s="340">
        <v>3</v>
      </c>
      <c r="B82" s="344" t="str">
        <f t="shared" si="2"/>
        <v>0472415---</v>
      </c>
      <c r="C82" s="343"/>
      <c r="D82" s="343"/>
      <c r="E82" s="343"/>
      <c r="F82" s="342"/>
      <c r="G82" s="342"/>
      <c r="H82" s="345"/>
      <c r="I82" s="357"/>
      <c r="J82" s="346"/>
      <c r="K82" s="342" t="s">
        <v>10275</v>
      </c>
      <c r="L82" s="342" t="s">
        <v>9606</v>
      </c>
      <c r="M82" s="347"/>
      <c r="N82" s="347">
        <f t="shared" si="3"/>
        <v>0</v>
      </c>
    </row>
    <row r="83" spans="1:14" ht="29.25" customHeight="1" x14ac:dyDescent="0.2">
      <c r="A83" s="340">
        <v>4</v>
      </c>
      <c r="B83" s="344" t="str">
        <f t="shared" si="2"/>
        <v>0472415---</v>
      </c>
      <c r="C83" s="343"/>
      <c r="D83" s="343"/>
      <c r="E83" s="343"/>
      <c r="F83" s="342"/>
      <c r="G83" s="342"/>
      <c r="H83" s="345"/>
      <c r="I83" s="357"/>
      <c r="J83" s="346"/>
      <c r="K83" s="342" t="s">
        <v>10276</v>
      </c>
      <c r="L83" s="342" t="s">
        <v>9606</v>
      </c>
      <c r="M83" s="347"/>
      <c r="N83" s="347">
        <f t="shared" si="3"/>
        <v>0</v>
      </c>
    </row>
    <row r="84" spans="1:14" ht="29.25" customHeight="1" x14ac:dyDescent="0.2">
      <c r="A84" s="340">
        <v>5</v>
      </c>
      <c r="B84" s="344" t="str">
        <f t="shared" si="2"/>
        <v>0472415---</v>
      </c>
      <c r="C84" s="343"/>
      <c r="D84" s="343"/>
      <c r="E84" s="343"/>
      <c r="F84" s="342"/>
      <c r="G84" s="342"/>
      <c r="H84" s="345"/>
      <c r="I84" s="357"/>
      <c r="J84" s="346"/>
      <c r="K84" s="342" t="s">
        <v>10277</v>
      </c>
      <c r="L84" s="342" t="s">
        <v>9606</v>
      </c>
      <c r="M84" s="347"/>
      <c r="N84" s="347">
        <f t="shared" si="3"/>
        <v>0</v>
      </c>
    </row>
    <row r="85" spans="1:14" ht="29.25" customHeight="1" x14ac:dyDescent="0.2">
      <c r="A85" s="340">
        <v>6</v>
      </c>
      <c r="B85" s="344" t="str">
        <f t="shared" si="2"/>
        <v>0472415---</v>
      </c>
      <c r="C85" s="343"/>
      <c r="D85" s="343"/>
      <c r="E85" s="343"/>
      <c r="F85" s="342"/>
      <c r="G85" s="342"/>
      <c r="H85" s="345"/>
      <c r="I85" s="357"/>
      <c r="J85" s="346"/>
      <c r="K85" s="342" t="s">
        <v>10278</v>
      </c>
      <c r="L85" s="342" t="s">
        <v>9606</v>
      </c>
      <c r="M85" s="347"/>
      <c r="N85" s="347">
        <f t="shared" si="3"/>
        <v>0</v>
      </c>
    </row>
    <row r="86" spans="1:14" ht="29.25" customHeight="1" x14ac:dyDescent="0.2">
      <c r="A86" s="340">
        <v>7</v>
      </c>
      <c r="B86" s="344" t="str">
        <f t="shared" si="2"/>
        <v>0472415---</v>
      </c>
      <c r="C86" s="343"/>
      <c r="D86" s="343"/>
      <c r="E86" s="343"/>
      <c r="F86" s="342"/>
      <c r="G86" s="342"/>
      <c r="H86" s="345"/>
      <c r="I86" s="357"/>
      <c r="J86" s="346"/>
      <c r="K86" s="342" t="s">
        <v>10279</v>
      </c>
      <c r="L86" s="342" t="s">
        <v>9606</v>
      </c>
      <c r="M86" s="347"/>
      <c r="N86" s="347">
        <f t="shared" si="3"/>
        <v>0</v>
      </c>
    </row>
    <row r="87" spans="1:14" ht="29.25" customHeight="1" x14ac:dyDescent="0.2">
      <c r="A87" s="340">
        <v>8</v>
      </c>
      <c r="B87" s="344" t="str">
        <f t="shared" si="2"/>
        <v>0472415---</v>
      </c>
      <c r="C87" s="343"/>
      <c r="D87" s="343"/>
      <c r="E87" s="343"/>
      <c r="F87" s="342"/>
      <c r="G87" s="342"/>
      <c r="H87" s="345"/>
      <c r="I87" s="357"/>
      <c r="J87" s="346"/>
      <c r="K87" s="342" t="s">
        <v>10280</v>
      </c>
      <c r="L87" s="342" t="s">
        <v>9606</v>
      </c>
      <c r="M87" s="347"/>
      <c r="N87" s="347">
        <f t="shared" si="3"/>
        <v>0</v>
      </c>
    </row>
    <row r="88" spans="1:14" ht="29.25" customHeight="1" x14ac:dyDescent="0.2">
      <c r="A88" s="340">
        <v>9</v>
      </c>
      <c r="B88" s="344" t="str">
        <f t="shared" si="2"/>
        <v>0472415---</v>
      </c>
      <c r="C88" s="343"/>
      <c r="D88" s="343"/>
      <c r="E88" s="343"/>
      <c r="F88" s="342"/>
      <c r="G88" s="342"/>
      <c r="H88" s="345"/>
      <c r="I88" s="357"/>
      <c r="J88" s="346"/>
      <c r="K88" s="342" t="s">
        <v>10281</v>
      </c>
      <c r="L88" s="342" t="s">
        <v>9606</v>
      </c>
      <c r="M88" s="347"/>
      <c r="N88" s="347">
        <f t="shared" si="3"/>
        <v>0</v>
      </c>
    </row>
    <row r="89" spans="1:14" ht="29.25" customHeight="1" x14ac:dyDescent="0.2">
      <c r="A89" s="340">
        <v>10</v>
      </c>
      <c r="B89" s="344" t="str">
        <f t="shared" si="2"/>
        <v>0472415---</v>
      </c>
      <c r="C89" s="343"/>
      <c r="D89" s="343"/>
      <c r="E89" s="343"/>
      <c r="F89" s="342"/>
      <c r="G89" s="342"/>
      <c r="H89" s="345"/>
      <c r="I89" s="357"/>
      <c r="J89" s="346"/>
      <c r="K89" s="342" t="s">
        <v>10282</v>
      </c>
      <c r="L89" s="342" t="s">
        <v>9606</v>
      </c>
      <c r="M89" s="347"/>
      <c r="N89" s="347">
        <f t="shared" si="3"/>
        <v>0</v>
      </c>
    </row>
    <row r="90" spans="1:14" ht="29.25" customHeight="1" x14ac:dyDescent="0.2">
      <c r="A90" s="340">
        <v>11</v>
      </c>
      <c r="B90" s="344" t="str">
        <f t="shared" si="2"/>
        <v>0472415---</v>
      </c>
      <c r="C90" s="343"/>
      <c r="D90" s="343"/>
      <c r="E90" s="343"/>
      <c r="F90" s="342"/>
      <c r="G90" s="342"/>
      <c r="H90" s="345"/>
      <c r="I90" s="357"/>
      <c r="J90" s="346"/>
      <c r="K90" s="342" t="s">
        <v>10283</v>
      </c>
      <c r="L90" s="342" t="s">
        <v>9606</v>
      </c>
      <c r="M90" s="347"/>
      <c r="N90" s="347">
        <f t="shared" si="3"/>
        <v>0</v>
      </c>
    </row>
    <row r="91" spans="1:14" ht="29.25" customHeight="1" x14ac:dyDescent="0.2">
      <c r="A91" s="340">
        <v>12</v>
      </c>
      <c r="B91" s="344" t="str">
        <f t="shared" si="2"/>
        <v>0472415---</v>
      </c>
      <c r="C91" s="343"/>
      <c r="D91" s="343"/>
      <c r="E91" s="343"/>
      <c r="F91" s="342"/>
      <c r="G91" s="342"/>
      <c r="H91" s="345"/>
      <c r="I91" s="357"/>
      <c r="J91" s="346"/>
      <c r="K91" s="342" t="s">
        <v>10284</v>
      </c>
      <c r="L91" s="342" t="s">
        <v>9606</v>
      </c>
      <c r="M91" s="347"/>
      <c r="N91" s="347">
        <f t="shared" si="3"/>
        <v>0</v>
      </c>
    </row>
    <row r="92" spans="1:14" ht="29.25" customHeight="1" x14ac:dyDescent="0.2">
      <c r="A92" s="340">
        <v>13</v>
      </c>
      <c r="B92" s="344" t="str">
        <f t="shared" si="2"/>
        <v>0472415---</v>
      </c>
      <c r="C92" s="343"/>
      <c r="D92" s="343"/>
      <c r="E92" s="343"/>
      <c r="F92" s="342"/>
      <c r="G92" s="342"/>
      <c r="H92" s="345"/>
      <c r="I92" s="357"/>
      <c r="J92" s="346"/>
      <c r="K92" s="342" t="s">
        <v>10285</v>
      </c>
      <c r="L92" s="342" t="s">
        <v>9606</v>
      </c>
      <c r="M92" s="347"/>
      <c r="N92" s="347">
        <f t="shared" si="3"/>
        <v>0</v>
      </c>
    </row>
    <row r="93" spans="1:14" ht="29.25" customHeight="1" x14ac:dyDescent="0.2">
      <c r="A93" s="340">
        <v>14</v>
      </c>
      <c r="B93" s="344" t="str">
        <f t="shared" si="2"/>
        <v>0472415---</v>
      </c>
      <c r="C93" s="343"/>
      <c r="D93" s="343"/>
      <c r="E93" s="343"/>
      <c r="F93" s="342"/>
      <c r="G93" s="342"/>
      <c r="H93" s="345"/>
      <c r="I93" s="357"/>
      <c r="J93" s="346"/>
      <c r="K93" s="342" t="s">
        <v>10286</v>
      </c>
      <c r="L93" s="342" t="s">
        <v>9606</v>
      </c>
      <c r="M93" s="347"/>
      <c r="N93" s="347">
        <f t="shared" si="3"/>
        <v>0</v>
      </c>
    </row>
    <row r="94" spans="1:14" ht="29.25" customHeight="1" x14ac:dyDescent="0.2">
      <c r="A94" s="340">
        <v>15</v>
      </c>
      <c r="B94" s="344" t="str">
        <f t="shared" si="2"/>
        <v>0472415---</v>
      </c>
      <c r="C94" s="343"/>
      <c r="D94" s="343"/>
      <c r="E94" s="343"/>
      <c r="F94" s="342"/>
      <c r="G94" s="342"/>
      <c r="H94" s="345"/>
      <c r="I94" s="357"/>
      <c r="J94" s="346"/>
      <c r="K94" s="342" t="s">
        <v>10287</v>
      </c>
      <c r="L94" s="342" t="s">
        <v>9606</v>
      </c>
      <c r="M94" s="347"/>
      <c r="N94" s="347">
        <f t="shared" si="3"/>
        <v>0</v>
      </c>
    </row>
    <row r="95" spans="1:14" ht="29.25" customHeight="1" x14ac:dyDescent="0.2">
      <c r="A95" s="340">
        <v>16</v>
      </c>
      <c r="B95" s="344" t="str">
        <f t="shared" si="2"/>
        <v>0472415---</v>
      </c>
      <c r="C95" s="343"/>
      <c r="D95" s="343"/>
      <c r="E95" s="343"/>
      <c r="F95" s="342"/>
      <c r="G95" s="342"/>
      <c r="H95" s="345"/>
      <c r="I95" s="357"/>
      <c r="J95" s="346"/>
      <c r="K95" s="342" t="s">
        <v>10288</v>
      </c>
      <c r="L95" s="342" t="s">
        <v>9606</v>
      </c>
      <c r="M95" s="347"/>
      <c r="N95" s="347">
        <f t="shared" si="3"/>
        <v>0</v>
      </c>
    </row>
    <row r="96" spans="1:14" ht="29.25" customHeight="1" x14ac:dyDescent="0.2">
      <c r="A96" s="340">
        <v>17</v>
      </c>
      <c r="B96" s="344" t="str">
        <f t="shared" si="2"/>
        <v>0472415---</v>
      </c>
      <c r="C96" s="343"/>
      <c r="D96" s="343"/>
      <c r="E96" s="343"/>
      <c r="F96" s="342"/>
      <c r="G96" s="342"/>
      <c r="H96" s="345"/>
      <c r="I96" s="357"/>
      <c r="J96" s="346"/>
      <c r="K96" s="342" t="s">
        <v>10289</v>
      </c>
      <c r="L96" s="342" t="s">
        <v>9606</v>
      </c>
      <c r="M96" s="347"/>
      <c r="N96" s="347">
        <f t="shared" si="3"/>
        <v>0</v>
      </c>
    </row>
    <row r="97" spans="1:14" ht="29.25" customHeight="1" x14ac:dyDescent="0.2">
      <c r="A97" s="340">
        <v>1</v>
      </c>
      <c r="B97" s="344" t="str">
        <f t="shared" si="2"/>
        <v>0472415---</v>
      </c>
      <c r="C97" s="343"/>
      <c r="D97" s="343"/>
      <c r="E97" s="343"/>
      <c r="F97" s="342"/>
      <c r="G97" s="342"/>
      <c r="H97" s="345"/>
      <c r="I97" s="357"/>
      <c r="J97" s="346"/>
      <c r="K97" s="342" t="s">
        <v>10290</v>
      </c>
      <c r="L97" s="342" t="s">
        <v>9606</v>
      </c>
      <c r="M97" s="347"/>
      <c r="N97" s="347">
        <f t="shared" si="3"/>
        <v>0</v>
      </c>
    </row>
    <row r="98" spans="1:14" ht="29.25" customHeight="1" x14ac:dyDescent="0.2">
      <c r="A98" s="340">
        <v>2</v>
      </c>
      <c r="B98" s="344" t="str">
        <f t="shared" si="2"/>
        <v>0472415---</v>
      </c>
      <c r="C98" s="343"/>
      <c r="D98" s="343"/>
      <c r="E98" s="343"/>
      <c r="F98" s="342"/>
      <c r="G98" s="342"/>
      <c r="H98" s="345"/>
      <c r="I98" s="357"/>
      <c r="J98" s="346"/>
      <c r="K98" s="342" t="s">
        <v>10291</v>
      </c>
      <c r="L98" s="342" t="s">
        <v>9606</v>
      </c>
      <c r="M98" s="347"/>
      <c r="N98" s="347">
        <f t="shared" si="3"/>
        <v>0</v>
      </c>
    </row>
    <row r="99" spans="1:14" ht="29.25" customHeight="1" x14ac:dyDescent="0.2">
      <c r="A99" s="340">
        <v>3</v>
      </c>
      <c r="B99" s="344" t="str">
        <f t="shared" si="2"/>
        <v>0472415---</v>
      </c>
      <c r="C99" s="343"/>
      <c r="D99" s="343"/>
      <c r="E99" s="343"/>
      <c r="F99" s="342"/>
      <c r="G99" s="342"/>
      <c r="H99" s="345"/>
      <c r="I99" s="357"/>
      <c r="J99" s="346"/>
      <c r="K99" s="342" t="s">
        <v>10292</v>
      </c>
      <c r="L99" s="342" t="s">
        <v>9606</v>
      </c>
      <c r="M99" s="347"/>
      <c r="N99" s="347">
        <f t="shared" si="3"/>
        <v>0</v>
      </c>
    </row>
    <row r="100" spans="1:14" ht="29.25" customHeight="1" x14ac:dyDescent="0.2">
      <c r="A100" s="340">
        <v>4</v>
      </c>
      <c r="B100" s="344" t="str">
        <f t="shared" si="2"/>
        <v>0472415---</v>
      </c>
      <c r="C100" s="343"/>
      <c r="D100" s="343"/>
      <c r="E100" s="343"/>
      <c r="F100" s="342"/>
      <c r="G100" s="342"/>
      <c r="H100" s="345"/>
      <c r="I100" s="357"/>
      <c r="J100" s="346"/>
      <c r="K100" s="342" t="s">
        <v>10293</v>
      </c>
      <c r="L100" s="342" t="s">
        <v>9606</v>
      </c>
      <c r="M100" s="347"/>
      <c r="N100" s="347">
        <f t="shared" si="3"/>
        <v>0</v>
      </c>
    </row>
    <row r="101" spans="1:14" ht="29.25" customHeight="1" x14ac:dyDescent="0.2">
      <c r="A101" s="340">
        <v>5</v>
      </c>
      <c r="B101" s="344" t="str">
        <f t="shared" si="2"/>
        <v>0472415---</v>
      </c>
      <c r="C101" s="343"/>
      <c r="D101" s="343"/>
      <c r="E101" s="343"/>
      <c r="F101" s="342"/>
      <c r="G101" s="342"/>
      <c r="H101" s="345"/>
      <c r="I101" s="357"/>
      <c r="J101" s="346"/>
      <c r="K101" s="342" t="s">
        <v>10294</v>
      </c>
      <c r="L101" s="342" t="s">
        <v>9606</v>
      </c>
      <c r="M101" s="347"/>
      <c r="N101" s="347">
        <f t="shared" si="3"/>
        <v>0</v>
      </c>
    </row>
    <row r="102" spans="1:14" ht="29.25" customHeight="1" x14ac:dyDescent="0.2">
      <c r="A102" s="340">
        <v>6</v>
      </c>
      <c r="B102" s="344" t="str">
        <f t="shared" si="2"/>
        <v>0472415---</v>
      </c>
      <c r="C102" s="343"/>
      <c r="D102" s="343"/>
      <c r="E102" s="343"/>
      <c r="F102" s="342"/>
      <c r="G102" s="342"/>
      <c r="H102" s="345"/>
      <c r="I102" s="357"/>
      <c r="J102" s="346"/>
      <c r="K102" s="342" t="s">
        <v>10295</v>
      </c>
      <c r="L102" s="342" t="s">
        <v>9606</v>
      </c>
      <c r="M102" s="347"/>
      <c r="N102" s="347">
        <f t="shared" si="3"/>
        <v>0</v>
      </c>
    </row>
    <row r="103" spans="1:14" ht="29.25" customHeight="1" x14ac:dyDescent="0.2">
      <c r="A103" s="340">
        <v>7</v>
      </c>
      <c r="B103" s="344" t="str">
        <f t="shared" si="2"/>
        <v>0472415---</v>
      </c>
      <c r="C103" s="343"/>
      <c r="D103" s="343"/>
      <c r="E103" s="343"/>
      <c r="F103" s="342"/>
      <c r="G103" s="342"/>
      <c r="H103" s="345"/>
      <c r="I103" s="357"/>
      <c r="J103" s="346"/>
      <c r="K103" s="342" t="s">
        <v>10296</v>
      </c>
      <c r="L103" s="342" t="s">
        <v>9606</v>
      </c>
      <c r="M103" s="347"/>
      <c r="N103" s="347">
        <f t="shared" si="3"/>
        <v>0</v>
      </c>
    </row>
    <row r="104" spans="1:14" ht="29.25" customHeight="1" x14ac:dyDescent="0.2">
      <c r="A104" s="340">
        <v>8</v>
      </c>
      <c r="B104" s="344" t="str">
        <f t="shared" si="2"/>
        <v>0472415---</v>
      </c>
      <c r="C104" s="343"/>
      <c r="D104" s="343"/>
      <c r="E104" s="343"/>
      <c r="F104" s="342"/>
      <c r="G104" s="342"/>
      <c r="H104" s="345"/>
      <c r="I104" s="357"/>
      <c r="J104" s="346"/>
      <c r="K104" s="342" t="s">
        <v>10297</v>
      </c>
      <c r="L104" s="342" t="s">
        <v>9606</v>
      </c>
      <c r="M104" s="347"/>
      <c r="N104" s="347">
        <f t="shared" si="3"/>
        <v>0</v>
      </c>
    </row>
    <row r="105" spans="1:14" ht="29.25" customHeight="1" x14ac:dyDescent="0.2">
      <c r="A105" s="340">
        <v>9</v>
      </c>
      <c r="B105" s="344" t="str">
        <f t="shared" si="2"/>
        <v>0472415---</v>
      </c>
      <c r="C105" s="343"/>
      <c r="D105" s="343"/>
      <c r="E105" s="343"/>
      <c r="F105" s="342"/>
      <c r="G105" s="342"/>
      <c r="H105" s="345"/>
      <c r="I105" s="357"/>
      <c r="J105" s="346"/>
      <c r="K105" s="342" t="s">
        <v>10298</v>
      </c>
      <c r="L105" s="342" t="s">
        <v>9606</v>
      </c>
      <c r="M105" s="347"/>
      <c r="N105" s="347">
        <f t="shared" si="3"/>
        <v>0</v>
      </c>
    </row>
    <row r="106" spans="1:14" ht="29.25" customHeight="1" x14ac:dyDescent="0.2">
      <c r="A106" s="340">
        <v>10</v>
      </c>
      <c r="B106" s="344" t="str">
        <f t="shared" si="2"/>
        <v>0472415---</v>
      </c>
      <c r="C106" s="343"/>
      <c r="D106" s="343"/>
      <c r="E106" s="343"/>
      <c r="F106" s="342"/>
      <c r="G106" s="342"/>
      <c r="H106" s="345"/>
      <c r="I106" s="357"/>
      <c r="J106" s="346"/>
      <c r="K106" s="342" t="s">
        <v>10299</v>
      </c>
      <c r="L106" s="342" t="s">
        <v>9606</v>
      </c>
      <c r="M106" s="347"/>
      <c r="N106" s="347">
        <f t="shared" si="3"/>
        <v>0</v>
      </c>
    </row>
    <row r="107" spans="1:14" ht="29.25" customHeight="1" x14ac:dyDescent="0.2">
      <c r="A107" s="340">
        <v>11</v>
      </c>
      <c r="B107" s="344" t="str">
        <f t="shared" si="2"/>
        <v>0472415---</v>
      </c>
      <c r="C107" s="343"/>
      <c r="D107" s="343"/>
      <c r="E107" s="343"/>
      <c r="F107" s="342"/>
      <c r="G107" s="342"/>
      <c r="H107" s="345"/>
      <c r="I107" s="357"/>
      <c r="J107" s="346"/>
      <c r="K107" s="342" t="s">
        <v>10300</v>
      </c>
      <c r="L107" s="342" t="s">
        <v>9606</v>
      </c>
      <c r="M107" s="347"/>
      <c r="N107" s="347">
        <f t="shared" si="3"/>
        <v>0</v>
      </c>
    </row>
    <row r="108" spans="1:14" ht="29.25" customHeight="1" x14ac:dyDescent="0.2">
      <c r="A108" s="340">
        <v>12</v>
      </c>
      <c r="B108" s="344" t="str">
        <f t="shared" si="2"/>
        <v>0472415---</v>
      </c>
      <c r="C108" s="343"/>
      <c r="D108" s="343"/>
      <c r="E108" s="343"/>
      <c r="F108" s="342"/>
      <c r="G108" s="342"/>
      <c r="H108" s="345"/>
      <c r="I108" s="357"/>
      <c r="J108" s="346"/>
      <c r="K108" s="342" t="s">
        <v>10301</v>
      </c>
      <c r="L108" s="342" t="s">
        <v>9606</v>
      </c>
      <c r="M108" s="347"/>
      <c r="N108" s="347">
        <f t="shared" si="3"/>
        <v>0</v>
      </c>
    </row>
    <row r="109" spans="1:14" ht="29.25" customHeight="1" x14ac:dyDescent="0.2">
      <c r="A109" s="340">
        <v>13</v>
      </c>
      <c r="B109" s="344" t="str">
        <f t="shared" si="2"/>
        <v>0472415---</v>
      </c>
      <c r="C109" s="343"/>
      <c r="D109" s="343"/>
      <c r="E109" s="343"/>
      <c r="F109" s="342"/>
      <c r="G109" s="342"/>
      <c r="H109" s="345"/>
      <c r="I109" s="357"/>
      <c r="J109" s="346"/>
      <c r="K109" s="342" t="s">
        <v>10302</v>
      </c>
      <c r="L109" s="342" t="s">
        <v>9606</v>
      </c>
      <c r="M109" s="347"/>
      <c r="N109" s="347">
        <f t="shared" si="3"/>
        <v>0</v>
      </c>
    </row>
    <row r="110" spans="1:14" ht="29.25" customHeight="1" x14ac:dyDescent="0.2">
      <c r="A110" s="340">
        <v>14</v>
      </c>
      <c r="B110" s="344" t="str">
        <f t="shared" si="2"/>
        <v>0472415---</v>
      </c>
      <c r="C110" s="343"/>
      <c r="D110" s="343"/>
      <c r="E110" s="343"/>
      <c r="F110" s="342"/>
      <c r="G110" s="342"/>
      <c r="H110" s="345"/>
      <c r="I110" s="357"/>
      <c r="J110" s="346"/>
      <c r="K110" s="342" t="s">
        <v>10303</v>
      </c>
      <c r="L110" s="342" t="s">
        <v>9606</v>
      </c>
      <c r="M110" s="347"/>
      <c r="N110" s="347">
        <f t="shared" si="3"/>
        <v>0</v>
      </c>
    </row>
    <row r="111" spans="1:14" ht="29.25" customHeight="1" x14ac:dyDescent="0.2">
      <c r="A111" s="340">
        <v>15</v>
      </c>
      <c r="B111" s="344" t="str">
        <f t="shared" si="2"/>
        <v>0472415---</v>
      </c>
      <c r="C111" s="343"/>
      <c r="D111" s="343"/>
      <c r="E111" s="343"/>
      <c r="F111" s="342"/>
      <c r="G111" s="342"/>
      <c r="H111" s="345"/>
      <c r="I111" s="357"/>
      <c r="J111" s="346"/>
      <c r="K111" s="342" t="s">
        <v>10304</v>
      </c>
      <c r="L111" s="342" t="s">
        <v>9606</v>
      </c>
      <c r="M111" s="347"/>
      <c r="N111" s="347">
        <f t="shared" si="3"/>
        <v>0</v>
      </c>
    </row>
    <row r="112" spans="1:14" ht="29.25" customHeight="1" x14ac:dyDescent="0.2">
      <c r="A112" s="340">
        <v>16</v>
      </c>
      <c r="B112" s="344" t="str">
        <f t="shared" si="2"/>
        <v>0472415---</v>
      </c>
      <c r="C112" s="343"/>
      <c r="D112" s="343"/>
      <c r="E112" s="343"/>
      <c r="F112" s="342"/>
      <c r="G112" s="342"/>
      <c r="H112" s="345"/>
      <c r="I112" s="357"/>
      <c r="J112" s="346"/>
      <c r="K112" s="342" t="s">
        <v>10305</v>
      </c>
      <c r="L112" s="342" t="s">
        <v>9606</v>
      </c>
      <c r="M112" s="347"/>
      <c r="N112" s="347">
        <f t="shared" si="3"/>
        <v>0</v>
      </c>
    </row>
    <row r="113" spans="1:14" ht="29.25" customHeight="1" x14ac:dyDescent="0.2">
      <c r="A113" s="340">
        <v>17</v>
      </c>
      <c r="B113" s="344" t="str">
        <f t="shared" si="2"/>
        <v>0472415---</v>
      </c>
      <c r="C113" s="343"/>
      <c r="D113" s="343"/>
      <c r="E113" s="343"/>
      <c r="F113" s="342"/>
      <c r="G113" s="342"/>
      <c r="H113" s="345"/>
      <c r="I113" s="357"/>
      <c r="J113" s="346"/>
      <c r="K113" s="342" t="s">
        <v>10306</v>
      </c>
      <c r="L113" s="342" t="s">
        <v>9606</v>
      </c>
      <c r="M113" s="347"/>
      <c r="N113" s="347">
        <f t="shared" si="3"/>
        <v>0</v>
      </c>
    </row>
    <row r="114" spans="1:14" ht="29.25" customHeight="1" x14ac:dyDescent="0.2">
      <c r="A114" s="340">
        <v>1</v>
      </c>
      <c r="B114" s="344" t="str">
        <f t="shared" si="2"/>
        <v>0472415---</v>
      </c>
      <c r="C114" s="343"/>
      <c r="D114" s="343"/>
      <c r="E114" s="343"/>
      <c r="F114" s="342"/>
      <c r="G114" s="342"/>
      <c r="H114" s="345"/>
      <c r="I114" s="357"/>
      <c r="J114" s="346"/>
      <c r="K114" s="342" t="s">
        <v>10307</v>
      </c>
      <c r="L114" s="342" t="s">
        <v>9606</v>
      </c>
      <c r="M114" s="347"/>
      <c r="N114" s="347">
        <f t="shared" si="3"/>
        <v>0</v>
      </c>
    </row>
    <row r="115" spans="1:14" ht="29.25" customHeight="1" x14ac:dyDescent="0.2">
      <c r="A115" s="340">
        <v>2</v>
      </c>
      <c r="B115" s="344" t="str">
        <f t="shared" si="2"/>
        <v>0472415---</v>
      </c>
      <c r="C115" s="343"/>
      <c r="D115" s="343"/>
      <c r="E115" s="343"/>
      <c r="F115" s="342"/>
      <c r="G115" s="342"/>
      <c r="H115" s="345"/>
      <c r="I115" s="357"/>
      <c r="J115" s="346"/>
      <c r="K115" s="342" t="s">
        <v>10308</v>
      </c>
      <c r="L115" s="342" t="s">
        <v>9606</v>
      </c>
      <c r="M115" s="347"/>
      <c r="N115" s="347">
        <f t="shared" si="3"/>
        <v>0</v>
      </c>
    </row>
    <row r="116" spans="1:14" ht="29.25" customHeight="1" x14ac:dyDescent="0.2">
      <c r="A116" s="340">
        <v>3</v>
      </c>
      <c r="B116" s="344" t="str">
        <f t="shared" si="2"/>
        <v>0472415---</v>
      </c>
      <c r="C116" s="343"/>
      <c r="D116" s="343"/>
      <c r="E116" s="343"/>
      <c r="F116" s="342"/>
      <c r="G116" s="342"/>
      <c r="H116" s="345"/>
      <c r="I116" s="357"/>
      <c r="J116" s="346"/>
      <c r="K116" s="342" t="s">
        <v>10309</v>
      </c>
      <c r="L116" s="342" t="s">
        <v>9606</v>
      </c>
      <c r="M116" s="347"/>
      <c r="N116" s="347">
        <f t="shared" si="3"/>
        <v>0</v>
      </c>
    </row>
    <row r="117" spans="1:14" ht="29.25" customHeight="1" x14ac:dyDescent="0.2">
      <c r="A117" s="340">
        <v>4</v>
      </c>
      <c r="B117" s="344" t="str">
        <f t="shared" si="2"/>
        <v>0472415---</v>
      </c>
      <c r="C117" s="343"/>
      <c r="D117" s="343"/>
      <c r="E117" s="343"/>
      <c r="F117" s="342"/>
      <c r="G117" s="342"/>
      <c r="H117" s="345"/>
      <c r="I117" s="357"/>
      <c r="J117" s="346"/>
      <c r="K117" s="342" t="s">
        <v>10310</v>
      </c>
      <c r="L117" s="342" t="s">
        <v>9606</v>
      </c>
      <c r="M117" s="347"/>
      <c r="N117" s="347">
        <f t="shared" si="3"/>
        <v>0</v>
      </c>
    </row>
    <row r="118" spans="1:14" ht="29.25" customHeight="1" x14ac:dyDescent="0.2">
      <c r="A118" s="340">
        <v>5</v>
      </c>
      <c r="B118" s="344" t="str">
        <f t="shared" si="2"/>
        <v>0472415---</v>
      </c>
      <c r="C118" s="343"/>
      <c r="D118" s="343"/>
      <c r="E118" s="343"/>
      <c r="F118" s="342"/>
      <c r="G118" s="342"/>
      <c r="H118" s="345"/>
      <c r="I118" s="357"/>
      <c r="J118" s="346"/>
      <c r="K118" s="342" t="s">
        <v>10311</v>
      </c>
      <c r="L118" s="342" t="s">
        <v>9606</v>
      </c>
      <c r="M118" s="347"/>
      <c r="N118" s="347">
        <f t="shared" si="3"/>
        <v>0</v>
      </c>
    </row>
    <row r="119" spans="1:14" ht="29.25" customHeight="1" x14ac:dyDescent="0.2">
      <c r="A119" s="340">
        <v>6</v>
      </c>
      <c r="B119" s="344" t="str">
        <f t="shared" si="2"/>
        <v>0472415---</v>
      </c>
      <c r="C119" s="343"/>
      <c r="D119" s="343"/>
      <c r="E119" s="343"/>
      <c r="F119" s="342"/>
      <c r="G119" s="342"/>
      <c r="H119" s="345"/>
      <c r="I119" s="357"/>
      <c r="J119" s="346"/>
      <c r="K119" s="342" t="s">
        <v>10312</v>
      </c>
      <c r="L119" s="342" t="s">
        <v>9606</v>
      </c>
      <c r="M119" s="347"/>
      <c r="N119" s="347">
        <f t="shared" si="3"/>
        <v>0</v>
      </c>
    </row>
    <row r="120" spans="1:14" ht="29.25" customHeight="1" x14ac:dyDescent="0.2">
      <c r="A120" s="340">
        <v>7</v>
      </c>
      <c r="B120" s="344" t="str">
        <f t="shared" si="2"/>
        <v>0472415---</v>
      </c>
      <c r="C120" s="343"/>
      <c r="D120" s="343"/>
      <c r="E120" s="343"/>
      <c r="F120" s="342"/>
      <c r="G120" s="342"/>
      <c r="H120" s="345"/>
      <c r="I120" s="357"/>
      <c r="J120" s="346"/>
      <c r="K120" s="342" t="s">
        <v>10313</v>
      </c>
      <c r="L120" s="342" t="s">
        <v>9606</v>
      </c>
      <c r="M120" s="347"/>
      <c r="N120" s="347">
        <f t="shared" si="3"/>
        <v>0</v>
      </c>
    </row>
    <row r="121" spans="1:14" ht="29.25" customHeight="1" x14ac:dyDescent="0.2">
      <c r="A121" s="340">
        <v>8</v>
      </c>
      <c r="B121" s="344" t="str">
        <f t="shared" si="2"/>
        <v>0472415---</v>
      </c>
      <c r="C121" s="343"/>
      <c r="D121" s="343"/>
      <c r="E121" s="343"/>
      <c r="F121" s="342"/>
      <c r="G121" s="342"/>
      <c r="H121" s="345"/>
      <c r="I121" s="357"/>
      <c r="J121" s="346"/>
      <c r="K121" s="342" t="s">
        <v>10314</v>
      </c>
      <c r="L121" s="342" t="s">
        <v>9606</v>
      </c>
      <c r="M121" s="347"/>
      <c r="N121" s="347">
        <f t="shared" si="3"/>
        <v>0</v>
      </c>
    </row>
    <row r="122" spans="1:14" ht="29.25" customHeight="1" x14ac:dyDescent="0.2">
      <c r="A122" s="340">
        <v>9</v>
      </c>
      <c r="B122" s="344" t="str">
        <f t="shared" si="2"/>
        <v>0472415---</v>
      </c>
      <c r="C122" s="343"/>
      <c r="D122" s="343"/>
      <c r="E122" s="343"/>
      <c r="F122" s="342"/>
      <c r="G122" s="342"/>
      <c r="H122" s="345"/>
      <c r="I122" s="357"/>
      <c r="J122" s="346"/>
      <c r="K122" s="342" t="s">
        <v>10315</v>
      </c>
      <c r="L122" s="342" t="s">
        <v>9606</v>
      </c>
      <c r="M122" s="347"/>
      <c r="N122" s="347">
        <f t="shared" si="3"/>
        <v>0</v>
      </c>
    </row>
    <row r="123" spans="1:14" ht="29.25" customHeight="1" x14ac:dyDescent="0.2">
      <c r="A123" s="340">
        <v>10</v>
      </c>
      <c r="B123" s="344" t="str">
        <f t="shared" si="2"/>
        <v>0472415---</v>
      </c>
      <c r="C123" s="343"/>
      <c r="D123" s="343"/>
      <c r="E123" s="343"/>
      <c r="F123" s="342"/>
      <c r="G123" s="342"/>
      <c r="H123" s="345"/>
      <c r="I123" s="357"/>
      <c r="J123" s="346"/>
      <c r="K123" s="342" t="s">
        <v>10316</v>
      </c>
      <c r="L123" s="342" t="s">
        <v>9606</v>
      </c>
      <c r="M123" s="347"/>
      <c r="N123" s="347">
        <f t="shared" si="3"/>
        <v>0</v>
      </c>
    </row>
    <row r="124" spans="1:14" ht="29.25" customHeight="1" x14ac:dyDescent="0.2">
      <c r="A124" s="340">
        <v>11</v>
      </c>
      <c r="B124" s="344" t="str">
        <f t="shared" si="2"/>
        <v>0472415---</v>
      </c>
      <c r="C124" s="343"/>
      <c r="D124" s="343"/>
      <c r="E124" s="343"/>
      <c r="F124" s="342"/>
      <c r="G124" s="342"/>
      <c r="H124" s="345"/>
      <c r="I124" s="357"/>
      <c r="J124" s="346"/>
      <c r="K124" s="342" t="s">
        <v>10317</v>
      </c>
      <c r="L124" s="342" t="s">
        <v>9606</v>
      </c>
      <c r="M124" s="347"/>
      <c r="N124" s="347">
        <f t="shared" si="3"/>
        <v>0</v>
      </c>
    </row>
    <row r="125" spans="1:14" ht="29.25" customHeight="1" x14ac:dyDescent="0.2">
      <c r="A125" s="340">
        <v>12</v>
      </c>
      <c r="B125" s="344" t="str">
        <f t="shared" si="2"/>
        <v>0472415---</v>
      </c>
      <c r="C125" s="343"/>
      <c r="D125" s="343"/>
      <c r="E125" s="343"/>
      <c r="F125" s="342"/>
      <c r="G125" s="342"/>
      <c r="H125" s="345"/>
      <c r="I125" s="357"/>
      <c r="J125" s="346"/>
      <c r="K125" s="342" t="s">
        <v>10318</v>
      </c>
      <c r="L125" s="342" t="s">
        <v>9606</v>
      </c>
      <c r="M125" s="347"/>
      <c r="N125" s="347">
        <f t="shared" si="3"/>
        <v>0</v>
      </c>
    </row>
    <row r="126" spans="1:14" ht="29.25" customHeight="1" x14ac:dyDescent="0.2">
      <c r="A126" s="340">
        <v>13</v>
      </c>
      <c r="B126" s="344" t="str">
        <f t="shared" si="2"/>
        <v>0472415---</v>
      </c>
      <c r="C126" s="343"/>
      <c r="D126" s="343"/>
      <c r="E126" s="343"/>
      <c r="F126" s="342"/>
      <c r="G126" s="342"/>
      <c r="H126" s="345"/>
      <c r="I126" s="357"/>
      <c r="J126" s="346"/>
      <c r="K126" s="342" t="s">
        <v>10319</v>
      </c>
      <c r="L126" s="342" t="s">
        <v>9606</v>
      </c>
      <c r="M126" s="347"/>
      <c r="N126" s="347">
        <f t="shared" si="3"/>
        <v>0</v>
      </c>
    </row>
    <row r="127" spans="1:14" ht="29.25" customHeight="1" x14ac:dyDescent="0.2">
      <c r="A127" s="340">
        <v>14</v>
      </c>
      <c r="B127" s="344" t="str">
        <f t="shared" si="2"/>
        <v>0472415---</v>
      </c>
      <c r="C127" s="343"/>
      <c r="D127" s="343"/>
      <c r="E127" s="343"/>
      <c r="F127" s="342"/>
      <c r="G127" s="342"/>
      <c r="H127" s="345"/>
      <c r="I127" s="357"/>
      <c r="J127" s="346"/>
      <c r="K127" s="342" t="s">
        <v>10320</v>
      </c>
      <c r="L127" s="342" t="s">
        <v>9606</v>
      </c>
      <c r="M127" s="347"/>
      <c r="N127" s="347">
        <f t="shared" si="3"/>
        <v>0</v>
      </c>
    </row>
    <row r="128" spans="1:14" ht="29.25" customHeight="1" x14ac:dyDescent="0.2">
      <c r="A128" s="340">
        <v>15</v>
      </c>
      <c r="B128" s="344" t="str">
        <f t="shared" si="2"/>
        <v>0472415---</v>
      </c>
      <c r="C128" s="343"/>
      <c r="D128" s="343"/>
      <c r="E128" s="343"/>
      <c r="F128" s="342"/>
      <c r="G128" s="342"/>
      <c r="H128" s="345"/>
      <c r="I128" s="357"/>
      <c r="J128" s="346"/>
      <c r="K128" s="342" t="s">
        <v>10321</v>
      </c>
      <c r="L128" s="342" t="s">
        <v>9606</v>
      </c>
      <c r="M128" s="347"/>
      <c r="N128" s="347">
        <f t="shared" si="3"/>
        <v>0</v>
      </c>
    </row>
    <row r="129" spans="1:14" ht="29.25" customHeight="1" x14ac:dyDescent="0.2">
      <c r="A129" s="340">
        <v>16</v>
      </c>
      <c r="B129" s="344" t="str">
        <f t="shared" si="2"/>
        <v>0472415---</v>
      </c>
      <c r="C129" s="343"/>
      <c r="D129" s="343"/>
      <c r="E129" s="343"/>
      <c r="F129" s="342"/>
      <c r="G129" s="342"/>
      <c r="H129" s="345"/>
      <c r="I129" s="357"/>
      <c r="J129" s="346"/>
      <c r="K129" s="342" t="s">
        <v>10322</v>
      </c>
      <c r="L129" s="342" t="s">
        <v>9606</v>
      </c>
      <c r="M129" s="347"/>
      <c r="N129" s="347">
        <f t="shared" si="3"/>
        <v>0</v>
      </c>
    </row>
    <row r="130" spans="1:14" ht="29.25" customHeight="1" x14ac:dyDescent="0.2">
      <c r="A130" s="340">
        <v>17</v>
      </c>
      <c r="B130" s="344" t="str">
        <f t="shared" si="2"/>
        <v>0472415---</v>
      </c>
      <c r="C130" s="343"/>
      <c r="D130" s="343"/>
      <c r="E130" s="343"/>
      <c r="F130" s="342"/>
      <c r="G130" s="342"/>
      <c r="H130" s="345"/>
      <c r="I130" s="357"/>
      <c r="J130" s="346"/>
      <c r="K130" s="342" t="s">
        <v>10323</v>
      </c>
      <c r="L130" s="342" t="s">
        <v>9606</v>
      </c>
      <c r="M130" s="347"/>
      <c r="N130" s="347">
        <f t="shared" si="3"/>
        <v>0</v>
      </c>
    </row>
    <row r="131" spans="1:14" ht="29.25" customHeight="1" x14ac:dyDescent="0.2">
      <c r="A131" s="340">
        <v>1</v>
      </c>
      <c r="B131" s="344" t="str">
        <f t="shared" si="2"/>
        <v>0472415---</v>
      </c>
      <c r="C131" s="343"/>
      <c r="D131" s="343"/>
      <c r="E131" s="343"/>
      <c r="F131" s="342"/>
      <c r="G131" s="342"/>
      <c r="H131" s="345"/>
      <c r="I131" s="357"/>
      <c r="J131" s="346"/>
      <c r="K131" s="342" t="s">
        <v>10324</v>
      </c>
      <c r="L131" s="342" t="s">
        <v>9606</v>
      </c>
      <c r="M131" s="347"/>
      <c r="N131" s="347">
        <f t="shared" si="3"/>
        <v>0</v>
      </c>
    </row>
    <row r="132" spans="1:14" ht="29.25" customHeight="1" x14ac:dyDescent="0.2">
      <c r="A132" s="340">
        <v>2</v>
      </c>
      <c r="B132" s="344" t="str">
        <f t="shared" si="2"/>
        <v>0472415---</v>
      </c>
      <c r="C132" s="343"/>
      <c r="D132" s="343"/>
      <c r="E132" s="343"/>
      <c r="F132" s="342"/>
      <c r="G132" s="342"/>
      <c r="H132" s="345"/>
      <c r="I132" s="357"/>
      <c r="J132" s="346"/>
      <c r="K132" s="342" t="s">
        <v>10325</v>
      </c>
      <c r="L132" s="342" t="s">
        <v>9606</v>
      </c>
      <c r="M132" s="347"/>
      <c r="N132" s="347">
        <f t="shared" si="3"/>
        <v>0</v>
      </c>
    </row>
    <row r="133" spans="1:14" ht="29.25" customHeight="1" x14ac:dyDescent="0.2">
      <c r="A133" s="340">
        <v>3</v>
      </c>
      <c r="B133" s="344" t="str">
        <f t="shared" si="2"/>
        <v>0472415---</v>
      </c>
      <c r="C133" s="343"/>
      <c r="D133" s="343"/>
      <c r="E133" s="343"/>
      <c r="F133" s="342"/>
      <c r="G133" s="342"/>
      <c r="H133" s="345"/>
      <c r="I133" s="357"/>
      <c r="J133" s="346"/>
      <c r="K133" s="342" t="s">
        <v>10326</v>
      </c>
      <c r="L133" s="342" t="s">
        <v>9606</v>
      </c>
      <c r="M133" s="347"/>
      <c r="N133" s="347">
        <f t="shared" si="3"/>
        <v>0</v>
      </c>
    </row>
    <row r="134" spans="1:14" ht="29.25" customHeight="1" x14ac:dyDescent="0.2">
      <c r="A134" s="340">
        <v>4</v>
      </c>
      <c r="B134" s="344" t="str">
        <f t="shared" si="2"/>
        <v>0472415---</v>
      </c>
      <c r="C134" s="343"/>
      <c r="D134" s="343"/>
      <c r="E134" s="343"/>
      <c r="F134" s="342"/>
      <c r="G134" s="342"/>
      <c r="H134" s="345"/>
      <c r="I134" s="357"/>
      <c r="J134" s="346"/>
      <c r="K134" s="342" t="s">
        <v>10327</v>
      </c>
      <c r="L134" s="342" t="s">
        <v>9606</v>
      </c>
      <c r="M134" s="347"/>
      <c r="N134" s="347">
        <f t="shared" si="3"/>
        <v>0</v>
      </c>
    </row>
    <row r="135" spans="1:14" ht="29.25" customHeight="1" x14ac:dyDescent="0.2">
      <c r="A135" s="340">
        <v>5</v>
      </c>
      <c r="B135" s="344" t="str">
        <f t="shared" si="2"/>
        <v>0472415---</v>
      </c>
      <c r="C135" s="343"/>
      <c r="D135" s="343"/>
      <c r="E135" s="343"/>
      <c r="F135" s="342"/>
      <c r="G135" s="342"/>
      <c r="H135" s="345"/>
      <c r="I135" s="357"/>
      <c r="J135" s="346"/>
      <c r="K135" s="342" t="s">
        <v>10328</v>
      </c>
      <c r="L135" s="342" t="s">
        <v>9606</v>
      </c>
      <c r="M135" s="347"/>
      <c r="N135" s="347">
        <f t="shared" si="3"/>
        <v>0</v>
      </c>
    </row>
    <row r="136" spans="1:14" ht="29.25" customHeight="1" x14ac:dyDescent="0.2">
      <c r="A136" s="340">
        <v>6</v>
      </c>
      <c r="B136" s="344" t="str">
        <f t="shared" si="2"/>
        <v>0472415---</v>
      </c>
      <c r="C136" s="343"/>
      <c r="D136" s="343"/>
      <c r="E136" s="343"/>
      <c r="F136" s="342"/>
      <c r="G136" s="342"/>
      <c r="H136" s="345"/>
      <c r="I136" s="357"/>
      <c r="J136" s="346"/>
      <c r="K136" s="342" t="s">
        <v>10329</v>
      </c>
      <c r="L136" s="342" t="s">
        <v>9606</v>
      </c>
      <c r="M136" s="347"/>
      <c r="N136" s="347">
        <f t="shared" si="3"/>
        <v>0</v>
      </c>
    </row>
    <row r="137" spans="1:14" ht="29.25" customHeight="1" x14ac:dyDescent="0.2">
      <c r="A137" s="340">
        <v>7</v>
      </c>
      <c r="B137" s="344" t="str">
        <f t="shared" si="2"/>
        <v>0472415---</v>
      </c>
      <c r="C137" s="343"/>
      <c r="D137" s="343"/>
      <c r="E137" s="343"/>
      <c r="F137" s="342"/>
      <c r="G137" s="342"/>
      <c r="H137" s="345"/>
      <c r="I137" s="357"/>
      <c r="J137" s="346"/>
      <c r="K137" s="342" t="s">
        <v>10330</v>
      </c>
      <c r="L137" s="342" t="s">
        <v>9606</v>
      </c>
      <c r="M137" s="347"/>
      <c r="N137" s="347">
        <f t="shared" si="3"/>
        <v>0</v>
      </c>
    </row>
    <row r="138" spans="1:14" ht="29.25" customHeight="1" x14ac:dyDescent="0.2">
      <c r="A138" s="340">
        <v>8</v>
      </c>
      <c r="B138" s="344" t="str">
        <f t="shared" si="2"/>
        <v>0472415---</v>
      </c>
      <c r="C138" s="343"/>
      <c r="D138" s="343"/>
      <c r="E138" s="343"/>
      <c r="F138" s="342"/>
      <c r="G138" s="342"/>
      <c r="H138" s="345"/>
      <c r="I138" s="357"/>
      <c r="J138" s="346"/>
      <c r="K138" s="342" t="s">
        <v>10331</v>
      </c>
      <c r="L138" s="342" t="s">
        <v>9606</v>
      </c>
      <c r="M138" s="347"/>
      <c r="N138" s="347">
        <f t="shared" si="3"/>
        <v>0</v>
      </c>
    </row>
    <row r="139" spans="1:14" ht="29.25" customHeight="1" x14ac:dyDescent="0.2">
      <c r="A139" s="340">
        <v>9</v>
      </c>
      <c r="B139" s="344" t="str">
        <f t="shared" si="2"/>
        <v>0472415---</v>
      </c>
      <c r="C139" s="343"/>
      <c r="D139" s="343"/>
      <c r="E139" s="343"/>
      <c r="F139" s="342"/>
      <c r="G139" s="342"/>
      <c r="H139" s="345"/>
      <c r="I139" s="357"/>
      <c r="J139" s="346"/>
      <c r="K139" s="342" t="s">
        <v>10332</v>
      </c>
      <c r="L139" s="342" t="s">
        <v>9606</v>
      </c>
      <c r="M139" s="347"/>
      <c r="N139" s="347">
        <f t="shared" si="3"/>
        <v>0</v>
      </c>
    </row>
    <row r="140" spans="1:14" ht="29.25" customHeight="1" x14ac:dyDescent="0.2">
      <c r="A140" s="340">
        <v>10</v>
      </c>
      <c r="B140" s="344" t="str">
        <f t="shared" si="2"/>
        <v>0472415---</v>
      </c>
      <c r="C140" s="343"/>
      <c r="D140" s="343"/>
      <c r="E140" s="343"/>
      <c r="F140" s="342"/>
      <c r="G140" s="342"/>
      <c r="H140" s="345"/>
      <c r="I140" s="357"/>
      <c r="J140" s="346"/>
      <c r="K140" s="342" t="s">
        <v>10333</v>
      </c>
      <c r="L140" s="342" t="s">
        <v>9606</v>
      </c>
      <c r="M140" s="347"/>
      <c r="N140" s="347">
        <f t="shared" si="3"/>
        <v>0</v>
      </c>
    </row>
    <row r="141" spans="1:14" ht="29.25" customHeight="1" x14ac:dyDescent="0.2">
      <c r="A141" s="340">
        <v>11</v>
      </c>
      <c r="B141" s="344" t="str">
        <f t="shared" si="2"/>
        <v>0472415---</v>
      </c>
      <c r="C141" s="343"/>
      <c r="D141" s="343"/>
      <c r="E141" s="343"/>
      <c r="F141" s="342"/>
      <c r="G141" s="342"/>
      <c r="H141" s="345"/>
      <c r="I141" s="357"/>
      <c r="J141" s="346"/>
      <c r="K141" s="342" t="s">
        <v>10334</v>
      </c>
      <c r="L141" s="342" t="s">
        <v>9606</v>
      </c>
      <c r="M141" s="347"/>
      <c r="N141" s="347">
        <f t="shared" si="3"/>
        <v>0</v>
      </c>
    </row>
    <row r="142" spans="1:14" ht="29.25" customHeight="1" x14ac:dyDescent="0.2">
      <c r="A142" s="340">
        <v>12</v>
      </c>
      <c r="B142" s="344" t="str">
        <f t="shared" ref="B142:B205" si="4">CONCATENATE(MID($N$9,1,8),"-",MID(C142,1,2),"-",MID(F142,1,4),"-",MID(I142,1,4))</f>
        <v>0472415---</v>
      </c>
      <c r="C142" s="343"/>
      <c r="D142" s="343"/>
      <c r="E142" s="343"/>
      <c r="F142" s="342"/>
      <c r="G142" s="342"/>
      <c r="H142" s="345"/>
      <c r="I142" s="357"/>
      <c r="J142" s="346"/>
      <c r="K142" s="342" t="s">
        <v>10335</v>
      </c>
      <c r="L142" s="342" t="s">
        <v>9606</v>
      </c>
      <c r="M142" s="347"/>
      <c r="N142" s="347">
        <f t="shared" ref="N142:N205" si="5">L142*M142</f>
        <v>0</v>
      </c>
    </row>
    <row r="143" spans="1:14" ht="29.25" customHeight="1" x14ac:dyDescent="0.2">
      <c r="A143" s="340">
        <v>13</v>
      </c>
      <c r="B143" s="344" t="str">
        <f t="shared" si="4"/>
        <v>0472415---</v>
      </c>
      <c r="C143" s="343"/>
      <c r="D143" s="343"/>
      <c r="E143" s="343"/>
      <c r="F143" s="342"/>
      <c r="G143" s="342"/>
      <c r="H143" s="345"/>
      <c r="I143" s="357"/>
      <c r="J143" s="346"/>
      <c r="K143" s="342" t="s">
        <v>10336</v>
      </c>
      <c r="L143" s="342" t="s">
        <v>9606</v>
      </c>
      <c r="M143" s="347"/>
      <c r="N143" s="347">
        <f t="shared" si="5"/>
        <v>0</v>
      </c>
    </row>
    <row r="144" spans="1:14" ht="29.25" customHeight="1" x14ac:dyDescent="0.2">
      <c r="A144" s="340">
        <v>14</v>
      </c>
      <c r="B144" s="344" t="str">
        <f t="shared" si="4"/>
        <v>0472415---</v>
      </c>
      <c r="C144" s="343"/>
      <c r="D144" s="343"/>
      <c r="E144" s="343"/>
      <c r="F144" s="342"/>
      <c r="G144" s="342"/>
      <c r="H144" s="345"/>
      <c r="I144" s="357"/>
      <c r="J144" s="346"/>
      <c r="K144" s="342" t="s">
        <v>10337</v>
      </c>
      <c r="L144" s="342" t="s">
        <v>9606</v>
      </c>
      <c r="M144" s="347"/>
      <c r="N144" s="347">
        <f t="shared" si="5"/>
        <v>0</v>
      </c>
    </row>
    <row r="145" spans="1:14" ht="29.25" customHeight="1" x14ac:dyDescent="0.2">
      <c r="A145" s="340">
        <v>15</v>
      </c>
      <c r="B145" s="344" t="str">
        <f t="shared" si="4"/>
        <v>0472415---</v>
      </c>
      <c r="C145" s="343"/>
      <c r="D145" s="343"/>
      <c r="E145" s="343"/>
      <c r="F145" s="342"/>
      <c r="G145" s="342"/>
      <c r="H145" s="345"/>
      <c r="I145" s="357"/>
      <c r="J145" s="346"/>
      <c r="K145" s="342" t="s">
        <v>10338</v>
      </c>
      <c r="L145" s="342" t="s">
        <v>9606</v>
      </c>
      <c r="M145" s="347"/>
      <c r="N145" s="347">
        <f t="shared" si="5"/>
        <v>0</v>
      </c>
    </row>
    <row r="146" spans="1:14" ht="29.25" customHeight="1" x14ac:dyDescent="0.2">
      <c r="A146" s="340">
        <v>16</v>
      </c>
      <c r="B146" s="344" t="str">
        <f t="shared" si="4"/>
        <v>0472415---</v>
      </c>
      <c r="C146" s="343"/>
      <c r="D146" s="343"/>
      <c r="E146" s="343"/>
      <c r="F146" s="342"/>
      <c r="G146" s="342"/>
      <c r="H146" s="345"/>
      <c r="I146" s="357"/>
      <c r="J146" s="346"/>
      <c r="K146" s="342" t="s">
        <v>10339</v>
      </c>
      <c r="L146" s="342" t="s">
        <v>9606</v>
      </c>
      <c r="M146" s="347"/>
      <c r="N146" s="347">
        <f t="shared" si="5"/>
        <v>0</v>
      </c>
    </row>
    <row r="147" spans="1:14" ht="29.25" customHeight="1" x14ac:dyDescent="0.2">
      <c r="A147" s="340">
        <v>17</v>
      </c>
      <c r="B147" s="344" t="str">
        <f t="shared" si="4"/>
        <v>0472415---</v>
      </c>
      <c r="C147" s="343"/>
      <c r="D147" s="343"/>
      <c r="E147" s="343"/>
      <c r="F147" s="342"/>
      <c r="G147" s="342"/>
      <c r="H147" s="345"/>
      <c r="I147" s="357"/>
      <c r="J147" s="346"/>
      <c r="K147" s="342" t="s">
        <v>10340</v>
      </c>
      <c r="L147" s="342" t="s">
        <v>9606</v>
      </c>
      <c r="M147" s="347"/>
      <c r="N147" s="347">
        <f t="shared" si="5"/>
        <v>0</v>
      </c>
    </row>
    <row r="148" spans="1:14" ht="29.25" customHeight="1" x14ac:dyDescent="0.2">
      <c r="A148" s="340">
        <v>1</v>
      </c>
      <c r="B148" s="344" t="str">
        <f t="shared" si="4"/>
        <v>0472415---</v>
      </c>
      <c r="C148" s="343"/>
      <c r="D148" s="343"/>
      <c r="E148" s="343"/>
      <c r="F148" s="342"/>
      <c r="G148" s="342"/>
      <c r="H148" s="345"/>
      <c r="I148" s="357"/>
      <c r="J148" s="346"/>
      <c r="K148" s="342" t="s">
        <v>10341</v>
      </c>
      <c r="L148" s="342" t="s">
        <v>9606</v>
      </c>
      <c r="M148" s="347"/>
      <c r="N148" s="347">
        <f t="shared" si="5"/>
        <v>0</v>
      </c>
    </row>
    <row r="149" spans="1:14" ht="29.25" customHeight="1" x14ac:dyDescent="0.2">
      <c r="A149" s="340">
        <v>2</v>
      </c>
      <c r="B149" s="344" t="str">
        <f t="shared" si="4"/>
        <v>0472415---</v>
      </c>
      <c r="C149" s="343"/>
      <c r="D149" s="343"/>
      <c r="E149" s="343"/>
      <c r="F149" s="342"/>
      <c r="G149" s="342"/>
      <c r="H149" s="345"/>
      <c r="I149" s="357"/>
      <c r="J149" s="346"/>
      <c r="K149" s="342" t="s">
        <v>10342</v>
      </c>
      <c r="L149" s="342" t="s">
        <v>9606</v>
      </c>
      <c r="M149" s="347"/>
      <c r="N149" s="347">
        <f t="shared" si="5"/>
        <v>0</v>
      </c>
    </row>
    <row r="150" spans="1:14" ht="29.25" customHeight="1" x14ac:dyDescent="0.2">
      <c r="A150" s="340">
        <v>3</v>
      </c>
      <c r="B150" s="344" t="str">
        <f t="shared" si="4"/>
        <v>0472415---</v>
      </c>
      <c r="C150" s="343"/>
      <c r="D150" s="343"/>
      <c r="E150" s="343"/>
      <c r="F150" s="342"/>
      <c r="G150" s="342"/>
      <c r="H150" s="345"/>
      <c r="I150" s="357"/>
      <c r="J150" s="346"/>
      <c r="K150" s="342" t="s">
        <v>10343</v>
      </c>
      <c r="L150" s="342" t="s">
        <v>9606</v>
      </c>
      <c r="M150" s="347"/>
      <c r="N150" s="347">
        <f t="shared" si="5"/>
        <v>0</v>
      </c>
    </row>
    <row r="151" spans="1:14" ht="29.25" customHeight="1" x14ac:dyDescent="0.2">
      <c r="A151" s="340">
        <v>4</v>
      </c>
      <c r="B151" s="344" t="str">
        <f t="shared" si="4"/>
        <v>0472415---</v>
      </c>
      <c r="C151" s="343"/>
      <c r="D151" s="343"/>
      <c r="E151" s="343"/>
      <c r="F151" s="342"/>
      <c r="G151" s="342"/>
      <c r="H151" s="345"/>
      <c r="I151" s="357"/>
      <c r="J151" s="346"/>
      <c r="K151" s="342" t="s">
        <v>10344</v>
      </c>
      <c r="L151" s="342" t="s">
        <v>9606</v>
      </c>
      <c r="M151" s="347"/>
      <c r="N151" s="347">
        <f t="shared" si="5"/>
        <v>0</v>
      </c>
    </row>
    <row r="152" spans="1:14" ht="29.25" customHeight="1" x14ac:dyDescent="0.2">
      <c r="A152" s="340">
        <v>5</v>
      </c>
      <c r="B152" s="344" t="str">
        <f t="shared" si="4"/>
        <v>0472415---</v>
      </c>
      <c r="C152" s="343"/>
      <c r="D152" s="343"/>
      <c r="E152" s="343"/>
      <c r="F152" s="342"/>
      <c r="G152" s="342"/>
      <c r="H152" s="345"/>
      <c r="I152" s="357"/>
      <c r="J152" s="346"/>
      <c r="K152" s="342" t="s">
        <v>10345</v>
      </c>
      <c r="L152" s="342" t="s">
        <v>9606</v>
      </c>
      <c r="M152" s="347"/>
      <c r="N152" s="347">
        <f t="shared" si="5"/>
        <v>0</v>
      </c>
    </row>
    <row r="153" spans="1:14" ht="29.25" customHeight="1" x14ac:dyDescent="0.2">
      <c r="A153" s="340">
        <v>6</v>
      </c>
      <c r="B153" s="344" t="str">
        <f t="shared" si="4"/>
        <v>0472415---</v>
      </c>
      <c r="C153" s="343"/>
      <c r="D153" s="343"/>
      <c r="E153" s="343"/>
      <c r="F153" s="342"/>
      <c r="G153" s="342"/>
      <c r="H153" s="345"/>
      <c r="I153" s="357"/>
      <c r="J153" s="346"/>
      <c r="K153" s="342" t="s">
        <v>10346</v>
      </c>
      <c r="L153" s="342" t="s">
        <v>9606</v>
      </c>
      <c r="M153" s="347"/>
      <c r="N153" s="347">
        <f t="shared" si="5"/>
        <v>0</v>
      </c>
    </row>
    <row r="154" spans="1:14" ht="29.25" customHeight="1" x14ac:dyDescent="0.2">
      <c r="A154" s="340">
        <v>7</v>
      </c>
      <c r="B154" s="344" t="str">
        <f t="shared" si="4"/>
        <v>0472415---</v>
      </c>
      <c r="C154" s="343"/>
      <c r="D154" s="343"/>
      <c r="E154" s="343"/>
      <c r="F154" s="342"/>
      <c r="G154" s="342"/>
      <c r="H154" s="345"/>
      <c r="I154" s="357"/>
      <c r="J154" s="346"/>
      <c r="K154" s="342" t="s">
        <v>10347</v>
      </c>
      <c r="L154" s="342" t="s">
        <v>9606</v>
      </c>
      <c r="M154" s="347"/>
      <c r="N154" s="347">
        <f t="shared" si="5"/>
        <v>0</v>
      </c>
    </row>
    <row r="155" spans="1:14" ht="29.25" customHeight="1" x14ac:dyDescent="0.2">
      <c r="A155" s="340">
        <v>8</v>
      </c>
      <c r="B155" s="344" t="str">
        <f t="shared" si="4"/>
        <v>0472415---</v>
      </c>
      <c r="C155" s="343"/>
      <c r="D155" s="343"/>
      <c r="E155" s="343"/>
      <c r="F155" s="342"/>
      <c r="G155" s="342"/>
      <c r="H155" s="345"/>
      <c r="I155" s="357"/>
      <c r="J155" s="346"/>
      <c r="K155" s="342" t="s">
        <v>10348</v>
      </c>
      <c r="L155" s="342" t="s">
        <v>9606</v>
      </c>
      <c r="M155" s="347"/>
      <c r="N155" s="347">
        <f t="shared" si="5"/>
        <v>0</v>
      </c>
    </row>
    <row r="156" spans="1:14" ht="29.25" customHeight="1" x14ac:dyDescent="0.2">
      <c r="A156" s="340">
        <v>9</v>
      </c>
      <c r="B156" s="344" t="str">
        <f t="shared" si="4"/>
        <v>0472415---</v>
      </c>
      <c r="C156" s="343"/>
      <c r="D156" s="343"/>
      <c r="E156" s="343"/>
      <c r="F156" s="342"/>
      <c r="G156" s="342"/>
      <c r="H156" s="345"/>
      <c r="I156" s="357"/>
      <c r="J156" s="346"/>
      <c r="K156" s="342" t="s">
        <v>10349</v>
      </c>
      <c r="L156" s="342" t="s">
        <v>9606</v>
      </c>
      <c r="M156" s="347"/>
      <c r="N156" s="347">
        <f t="shared" si="5"/>
        <v>0</v>
      </c>
    </row>
    <row r="157" spans="1:14" ht="29.25" customHeight="1" x14ac:dyDescent="0.2">
      <c r="A157" s="340">
        <v>10</v>
      </c>
      <c r="B157" s="344" t="str">
        <f t="shared" si="4"/>
        <v>0472415---</v>
      </c>
      <c r="C157" s="343"/>
      <c r="D157" s="343"/>
      <c r="E157" s="343"/>
      <c r="F157" s="342"/>
      <c r="G157" s="342"/>
      <c r="H157" s="345"/>
      <c r="I157" s="357"/>
      <c r="J157" s="346"/>
      <c r="K157" s="342" t="s">
        <v>10350</v>
      </c>
      <c r="L157" s="342" t="s">
        <v>9606</v>
      </c>
      <c r="M157" s="347"/>
      <c r="N157" s="347">
        <f t="shared" si="5"/>
        <v>0</v>
      </c>
    </row>
    <row r="158" spans="1:14" ht="29.25" customHeight="1" x14ac:dyDescent="0.2">
      <c r="A158" s="340">
        <v>11</v>
      </c>
      <c r="B158" s="344" t="str">
        <f t="shared" si="4"/>
        <v>0472415---</v>
      </c>
      <c r="C158" s="343"/>
      <c r="D158" s="343"/>
      <c r="E158" s="343"/>
      <c r="F158" s="342"/>
      <c r="G158" s="342"/>
      <c r="H158" s="345"/>
      <c r="I158" s="357"/>
      <c r="J158" s="346"/>
      <c r="K158" s="342" t="s">
        <v>10351</v>
      </c>
      <c r="L158" s="342" t="s">
        <v>9606</v>
      </c>
      <c r="M158" s="347"/>
      <c r="N158" s="347">
        <f t="shared" si="5"/>
        <v>0</v>
      </c>
    </row>
    <row r="159" spans="1:14" ht="29.25" customHeight="1" x14ac:dyDescent="0.2">
      <c r="A159" s="340">
        <v>12</v>
      </c>
      <c r="B159" s="344" t="str">
        <f t="shared" si="4"/>
        <v>0472415---</v>
      </c>
      <c r="C159" s="343"/>
      <c r="D159" s="343"/>
      <c r="E159" s="343"/>
      <c r="F159" s="342"/>
      <c r="G159" s="342"/>
      <c r="H159" s="345"/>
      <c r="I159" s="357"/>
      <c r="J159" s="346"/>
      <c r="K159" s="342" t="s">
        <v>10352</v>
      </c>
      <c r="L159" s="342" t="s">
        <v>9606</v>
      </c>
      <c r="M159" s="347"/>
      <c r="N159" s="347">
        <f t="shared" si="5"/>
        <v>0</v>
      </c>
    </row>
    <row r="160" spans="1:14" ht="29.25" customHeight="1" x14ac:dyDescent="0.2">
      <c r="A160" s="340">
        <v>13</v>
      </c>
      <c r="B160" s="344" t="str">
        <f t="shared" si="4"/>
        <v>0472415---</v>
      </c>
      <c r="C160" s="343"/>
      <c r="D160" s="343"/>
      <c r="E160" s="343"/>
      <c r="F160" s="342"/>
      <c r="G160" s="342"/>
      <c r="H160" s="345"/>
      <c r="I160" s="357"/>
      <c r="J160" s="346"/>
      <c r="K160" s="342" t="s">
        <v>10353</v>
      </c>
      <c r="L160" s="342" t="s">
        <v>9606</v>
      </c>
      <c r="M160" s="347"/>
      <c r="N160" s="347">
        <f t="shared" si="5"/>
        <v>0</v>
      </c>
    </row>
    <row r="161" spans="1:14" ht="29.25" customHeight="1" x14ac:dyDescent="0.2">
      <c r="A161" s="340">
        <v>14</v>
      </c>
      <c r="B161" s="344" t="str">
        <f t="shared" si="4"/>
        <v>0472415---</v>
      </c>
      <c r="C161" s="343"/>
      <c r="D161" s="343"/>
      <c r="E161" s="343"/>
      <c r="F161" s="342"/>
      <c r="G161" s="342"/>
      <c r="H161" s="345"/>
      <c r="I161" s="357"/>
      <c r="J161" s="346"/>
      <c r="K161" s="342" t="s">
        <v>10354</v>
      </c>
      <c r="L161" s="342" t="s">
        <v>9606</v>
      </c>
      <c r="M161" s="347"/>
      <c r="N161" s="347">
        <f t="shared" si="5"/>
        <v>0</v>
      </c>
    </row>
    <row r="162" spans="1:14" ht="29.25" customHeight="1" x14ac:dyDescent="0.2">
      <c r="A162" s="340">
        <v>15</v>
      </c>
      <c r="B162" s="344" t="str">
        <f t="shared" si="4"/>
        <v>0472415---</v>
      </c>
      <c r="C162" s="343"/>
      <c r="D162" s="343"/>
      <c r="E162" s="343"/>
      <c r="F162" s="342"/>
      <c r="G162" s="342"/>
      <c r="H162" s="345"/>
      <c r="I162" s="357"/>
      <c r="J162" s="346"/>
      <c r="K162" s="342" t="s">
        <v>10355</v>
      </c>
      <c r="L162" s="342" t="s">
        <v>9606</v>
      </c>
      <c r="M162" s="347"/>
      <c r="N162" s="347">
        <f t="shared" si="5"/>
        <v>0</v>
      </c>
    </row>
    <row r="163" spans="1:14" ht="29.25" customHeight="1" x14ac:dyDescent="0.2">
      <c r="A163" s="340">
        <v>16</v>
      </c>
      <c r="B163" s="344" t="str">
        <f t="shared" si="4"/>
        <v>0472415---</v>
      </c>
      <c r="C163" s="343"/>
      <c r="D163" s="343"/>
      <c r="E163" s="343"/>
      <c r="F163" s="342"/>
      <c r="G163" s="342"/>
      <c r="H163" s="345"/>
      <c r="I163" s="357"/>
      <c r="J163" s="346"/>
      <c r="K163" s="342" t="s">
        <v>10356</v>
      </c>
      <c r="L163" s="342" t="s">
        <v>9606</v>
      </c>
      <c r="M163" s="347"/>
      <c r="N163" s="347">
        <f t="shared" si="5"/>
        <v>0</v>
      </c>
    </row>
    <row r="164" spans="1:14" ht="29.25" customHeight="1" x14ac:dyDescent="0.2">
      <c r="A164" s="340">
        <v>17</v>
      </c>
      <c r="B164" s="344" t="str">
        <f t="shared" si="4"/>
        <v>0472415---</v>
      </c>
      <c r="C164" s="343"/>
      <c r="D164" s="343"/>
      <c r="E164" s="343"/>
      <c r="F164" s="342"/>
      <c r="G164" s="342"/>
      <c r="H164" s="345"/>
      <c r="I164" s="357"/>
      <c r="J164" s="346"/>
      <c r="K164" s="342" t="s">
        <v>10357</v>
      </c>
      <c r="L164" s="342" t="s">
        <v>9606</v>
      </c>
      <c r="M164" s="347"/>
      <c r="N164" s="347">
        <f t="shared" si="5"/>
        <v>0</v>
      </c>
    </row>
    <row r="165" spans="1:14" ht="29.25" customHeight="1" x14ac:dyDescent="0.2">
      <c r="A165" s="340">
        <v>1</v>
      </c>
      <c r="B165" s="344" t="str">
        <f t="shared" si="4"/>
        <v>0472415---</v>
      </c>
      <c r="C165" s="343"/>
      <c r="D165" s="343"/>
      <c r="E165" s="343"/>
      <c r="F165" s="342"/>
      <c r="G165" s="342"/>
      <c r="H165" s="345"/>
      <c r="I165" s="357"/>
      <c r="J165" s="346"/>
      <c r="K165" s="342" t="s">
        <v>10358</v>
      </c>
      <c r="L165" s="342" t="s">
        <v>9606</v>
      </c>
      <c r="M165" s="347"/>
      <c r="N165" s="347">
        <f t="shared" si="5"/>
        <v>0</v>
      </c>
    </row>
    <row r="166" spans="1:14" ht="29.25" customHeight="1" x14ac:dyDescent="0.2">
      <c r="A166" s="340">
        <v>2</v>
      </c>
      <c r="B166" s="344" t="str">
        <f t="shared" si="4"/>
        <v>0472415---</v>
      </c>
      <c r="C166" s="343"/>
      <c r="D166" s="343"/>
      <c r="E166" s="343"/>
      <c r="F166" s="342"/>
      <c r="G166" s="342"/>
      <c r="H166" s="345"/>
      <c r="I166" s="357"/>
      <c r="J166" s="346"/>
      <c r="K166" s="342" t="s">
        <v>10359</v>
      </c>
      <c r="L166" s="342" t="s">
        <v>9606</v>
      </c>
      <c r="M166" s="347"/>
      <c r="N166" s="347">
        <f t="shared" si="5"/>
        <v>0</v>
      </c>
    </row>
    <row r="167" spans="1:14" ht="29.25" customHeight="1" x14ac:dyDescent="0.2">
      <c r="A167" s="340">
        <v>3</v>
      </c>
      <c r="B167" s="344" t="str">
        <f t="shared" si="4"/>
        <v>0472415---</v>
      </c>
      <c r="C167" s="343"/>
      <c r="D167" s="343"/>
      <c r="E167" s="343"/>
      <c r="F167" s="342"/>
      <c r="G167" s="342"/>
      <c r="H167" s="345"/>
      <c r="I167" s="357"/>
      <c r="J167" s="346"/>
      <c r="K167" s="342" t="s">
        <v>10360</v>
      </c>
      <c r="L167" s="342" t="s">
        <v>9606</v>
      </c>
      <c r="M167" s="347"/>
      <c r="N167" s="347">
        <f t="shared" si="5"/>
        <v>0</v>
      </c>
    </row>
    <row r="168" spans="1:14" ht="29.25" customHeight="1" x14ac:dyDescent="0.2">
      <c r="A168" s="340">
        <v>4</v>
      </c>
      <c r="B168" s="344" t="str">
        <f t="shared" si="4"/>
        <v>0472415---</v>
      </c>
      <c r="C168" s="343"/>
      <c r="D168" s="343"/>
      <c r="E168" s="343"/>
      <c r="F168" s="342"/>
      <c r="G168" s="342"/>
      <c r="H168" s="345"/>
      <c r="I168" s="357"/>
      <c r="J168" s="346"/>
      <c r="K168" s="342" t="s">
        <v>10361</v>
      </c>
      <c r="L168" s="342" t="s">
        <v>9606</v>
      </c>
      <c r="M168" s="347"/>
      <c r="N168" s="347">
        <f t="shared" si="5"/>
        <v>0</v>
      </c>
    </row>
    <row r="169" spans="1:14" ht="29.25" customHeight="1" x14ac:dyDescent="0.2">
      <c r="A169" s="340">
        <v>5</v>
      </c>
      <c r="B169" s="344" t="str">
        <f t="shared" si="4"/>
        <v>0472415---</v>
      </c>
      <c r="C169" s="343"/>
      <c r="D169" s="343"/>
      <c r="E169" s="343"/>
      <c r="F169" s="342"/>
      <c r="G169" s="342"/>
      <c r="H169" s="345"/>
      <c r="I169" s="357"/>
      <c r="J169" s="346"/>
      <c r="K169" s="342" t="s">
        <v>10362</v>
      </c>
      <c r="L169" s="342" t="s">
        <v>9606</v>
      </c>
      <c r="M169" s="347"/>
      <c r="N169" s="347">
        <f t="shared" si="5"/>
        <v>0</v>
      </c>
    </row>
    <row r="170" spans="1:14" ht="29.25" customHeight="1" x14ac:dyDescent="0.2">
      <c r="A170" s="340">
        <v>6</v>
      </c>
      <c r="B170" s="344" t="str">
        <f t="shared" si="4"/>
        <v>0472415---</v>
      </c>
      <c r="C170" s="343"/>
      <c r="D170" s="343"/>
      <c r="E170" s="343"/>
      <c r="F170" s="342"/>
      <c r="G170" s="342"/>
      <c r="H170" s="345"/>
      <c r="I170" s="357"/>
      <c r="J170" s="346"/>
      <c r="K170" s="342" t="s">
        <v>10363</v>
      </c>
      <c r="L170" s="342" t="s">
        <v>9606</v>
      </c>
      <c r="M170" s="347"/>
      <c r="N170" s="347">
        <f t="shared" si="5"/>
        <v>0</v>
      </c>
    </row>
    <row r="171" spans="1:14" ht="29.25" customHeight="1" x14ac:dyDescent="0.2">
      <c r="A171" s="340">
        <v>7</v>
      </c>
      <c r="B171" s="344" t="str">
        <f t="shared" si="4"/>
        <v>0472415---</v>
      </c>
      <c r="C171" s="343"/>
      <c r="D171" s="343"/>
      <c r="E171" s="343"/>
      <c r="F171" s="342"/>
      <c r="G171" s="342"/>
      <c r="H171" s="345"/>
      <c r="I171" s="357"/>
      <c r="J171" s="346"/>
      <c r="K171" s="342" t="s">
        <v>10364</v>
      </c>
      <c r="L171" s="342" t="s">
        <v>9606</v>
      </c>
      <c r="M171" s="347"/>
      <c r="N171" s="347">
        <f t="shared" si="5"/>
        <v>0</v>
      </c>
    </row>
    <row r="172" spans="1:14" ht="29.25" customHeight="1" x14ac:dyDescent="0.2">
      <c r="A172" s="340">
        <v>8</v>
      </c>
      <c r="B172" s="344" t="str">
        <f t="shared" si="4"/>
        <v>0472415---</v>
      </c>
      <c r="C172" s="343"/>
      <c r="D172" s="343"/>
      <c r="E172" s="343"/>
      <c r="F172" s="342"/>
      <c r="G172" s="342"/>
      <c r="H172" s="345"/>
      <c r="I172" s="357"/>
      <c r="J172" s="346"/>
      <c r="K172" s="342" t="s">
        <v>10365</v>
      </c>
      <c r="L172" s="342" t="s">
        <v>9606</v>
      </c>
      <c r="M172" s="347"/>
      <c r="N172" s="347">
        <f t="shared" si="5"/>
        <v>0</v>
      </c>
    </row>
    <row r="173" spans="1:14" ht="29.25" customHeight="1" x14ac:dyDescent="0.2">
      <c r="A173" s="340">
        <v>9</v>
      </c>
      <c r="B173" s="344" t="str">
        <f t="shared" si="4"/>
        <v>0472415---</v>
      </c>
      <c r="C173" s="343"/>
      <c r="D173" s="343"/>
      <c r="E173" s="343"/>
      <c r="F173" s="342"/>
      <c r="G173" s="342"/>
      <c r="H173" s="345"/>
      <c r="I173" s="357"/>
      <c r="J173" s="346"/>
      <c r="K173" s="342" t="s">
        <v>10366</v>
      </c>
      <c r="L173" s="342" t="s">
        <v>9606</v>
      </c>
      <c r="M173" s="347"/>
      <c r="N173" s="347">
        <f t="shared" si="5"/>
        <v>0</v>
      </c>
    </row>
    <row r="174" spans="1:14" ht="29.25" customHeight="1" x14ac:dyDescent="0.2">
      <c r="A174" s="340">
        <v>10</v>
      </c>
      <c r="B174" s="344" t="str">
        <f t="shared" si="4"/>
        <v>0472415---</v>
      </c>
      <c r="C174" s="343"/>
      <c r="D174" s="343"/>
      <c r="E174" s="343"/>
      <c r="F174" s="342"/>
      <c r="G174" s="342"/>
      <c r="H174" s="345"/>
      <c r="I174" s="357"/>
      <c r="J174" s="346"/>
      <c r="K174" s="342" t="s">
        <v>10367</v>
      </c>
      <c r="L174" s="342" t="s">
        <v>9606</v>
      </c>
      <c r="M174" s="347"/>
      <c r="N174" s="347">
        <f t="shared" si="5"/>
        <v>0</v>
      </c>
    </row>
    <row r="175" spans="1:14" ht="29.25" customHeight="1" x14ac:dyDescent="0.2">
      <c r="A175" s="340">
        <v>11</v>
      </c>
      <c r="B175" s="344" t="str">
        <f t="shared" si="4"/>
        <v>0472415---</v>
      </c>
      <c r="C175" s="343"/>
      <c r="D175" s="343"/>
      <c r="E175" s="343"/>
      <c r="F175" s="342"/>
      <c r="G175" s="342"/>
      <c r="H175" s="345"/>
      <c r="I175" s="357"/>
      <c r="J175" s="346"/>
      <c r="K175" s="342" t="s">
        <v>10368</v>
      </c>
      <c r="L175" s="342" t="s">
        <v>9606</v>
      </c>
      <c r="M175" s="347"/>
      <c r="N175" s="347">
        <f t="shared" si="5"/>
        <v>0</v>
      </c>
    </row>
    <row r="176" spans="1:14" ht="29.25" customHeight="1" x14ac:dyDescent="0.2">
      <c r="A176" s="340">
        <v>12</v>
      </c>
      <c r="B176" s="344" t="str">
        <f t="shared" si="4"/>
        <v>0472415---</v>
      </c>
      <c r="C176" s="343"/>
      <c r="D176" s="343"/>
      <c r="E176" s="343"/>
      <c r="F176" s="342"/>
      <c r="G176" s="342"/>
      <c r="H176" s="345"/>
      <c r="I176" s="357"/>
      <c r="J176" s="346"/>
      <c r="K176" s="342" t="s">
        <v>10369</v>
      </c>
      <c r="L176" s="342" t="s">
        <v>9606</v>
      </c>
      <c r="M176" s="347"/>
      <c r="N176" s="347">
        <f t="shared" si="5"/>
        <v>0</v>
      </c>
    </row>
    <row r="177" spans="1:14" ht="29.25" customHeight="1" x14ac:dyDescent="0.2">
      <c r="A177" s="340">
        <v>13</v>
      </c>
      <c r="B177" s="344" t="str">
        <f t="shared" si="4"/>
        <v>0472415---</v>
      </c>
      <c r="C177" s="343"/>
      <c r="D177" s="343"/>
      <c r="E177" s="343"/>
      <c r="F177" s="342"/>
      <c r="G177" s="342"/>
      <c r="H177" s="345"/>
      <c r="I177" s="357"/>
      <c r="J177" s="346"/>
      <c r="K177" s="342" t="s">
        <v>10370</v>
      </c>
      <c r="L177" s="342" t="s">
        <v>9606</v>
      </c>
      <c r="M177" s="347"/>
      <c r="N177" s="347">
        <f t="shared" si="5"/>
        <v>0</v>
      </c>
    </row>
    <row r="178" spans="1:14" ht="29.25" customHeight="1" x14ac:dyDescent="0.2">
      <c r="A178" s="340">
        <v>14</v>
      </c>
      <c r="B178" s="344" t="str">
        <f t="shared" si="4"/>
        <v>0472415---</v>
      </c>
      <c r="C178" s="343"/>
      <c r="D178" s="343"/>
      <c r="E178" s="343"/>
      <c r="F178" s="342"/>
      <c r="G178" s="342"/>
      <c r="H178" s="345"/>
      <c r="I178" s="357"/>
      <c r="J178" s="346"/>
      <c r="K178" s="342" t="s">
        <v>10371</v>
      </c>
      <c r="L178" s="342" t="s">
        <v>9606</v>
      </c>
      <c r="M178" s="347"/>
      <c r="N178" s="347">
        <f t="shared" si="5"/>
        <v>0</v>
      </c>
    </row>
    <row r="179" spans="1:14" ht="29.25" customHeight="1" x14ac:dyDescent="0.2">
      <c r="A179" s="340">
        <v>15</v>
      </c>
      <c r="B179" s="344" t="str">
        <f t="shared" si="4"/>
        <v>0472415---</v>
      </c>
      <c r="C179" s="343"/>
      <c r="D179" s="343"/>
      <c r="E179" s="343"/>
      <c r="F179" s="342"/>
      <c r="G179" s="342"/>
      <c r="H179" s="345"/>
      <c r="I179" s="357"/>
      <c r="J179" s="346"/>
      <c r="K179" s="342" t="s">
        <v>10372</v>
      </c>
      <c r="L179" s="342" t="s">
        <v>9606</v>
      </c>
      <c r="M179" s="347"/>
      <c r="N179" s="347">
        <f t="shared" si="5"/>
        <v>0</v>
      </c>
    </row>
    <row r="180" spans="1:14" ht="29.25" customHeight="1" x14ac:dyDescent="0.2">
      <c r="A180" s="340">
        <v>16</v>
      </c>
      <c r="B180" s="344" t="str">
        <f t="shared" si="4"/>
        <v>0472415---</v>
      </c>
      <c r="C180" s="343"/>
      <c r="D180" s="343"/>
      <c r="E180" s="343"/>
      <c r="F180" s="342"/>
      <c r="G180" s="342"/>
      <c r="H180" s="345"/>
      <c r="I180" s="357"/>
      <c r="J180" s="346"/>
      <c r="K180" s="342" t="s">
        <v>10373</v>
      </c>
      <c r="L180" s="342" t="s">
        <v>9606</v>
      </c>
      <c r="M180" s="347"/>
      <c r="N180" s="347">
        <f t="shared" si="5"/>
        <v>0</v>
      </c>
    </row>
    <row r="181" spans="1:14" ht="29.25" customHeight="1" x14ac:dyDescent="0.2">
      <c r="A181" s="340">
        <v>17</v>
      </c>
      <c r="B181" s="344" t="str">
        <f t="shared" si="4"/>
        <v>0472415---</v>
      </c>
      <c r="C181" s="343"/>
      <c r="D181" s="343"/>
      <c r="E181" s="343"/>
      <c r="F181" s="342"/>
      <c r="G181" s="342"/>
      <c r="H181" s="345"/>
      <c r="I181" s="357"/>
      <c r="J181" s="346"/>
      <c r="K181" s="342" t="s">
        <v>10374</v>
      </c>
      <c r="L181" s="342" t="s">
        <v>9606</v>
      </c>
      <c r="M181" s="347"/>
      <c r="N181" s="347">
        <f t="shared" si="5"/>
        <v>0</v>
      </c>
    </row>
    <row r="182" spans="1:14" ht="29.25" customHeight="1" x14ac:dyDescent="0.2">
      <c r="A182" s="340">
        <v>1</v>
      </c>
      <c r="B182" s="344" t="str">
        <f t="shared" si="4"/>
        <v>0472415---</v>
      </c>
      <c r="C182" s="343"/>
      <c r="D182" s="343"/>
      <c r="E182" s="343"/>
      <c r="F182" s="342"/>
      <c r="G182" s="342"/>
      <c r="H182" s="345"/>
      <c r="I182" s="357"/>
      <c r="J182" s="346"/>
      <c r="K182" s="342" t="s">
        <v>10375</v>
      </c>
      <c r="L182" s="342" t="s">
        <v>9606</v>
      </c>
      <c r="M182" s="347"/>
      <c r="N182" s="347">
        <f t="shared" si="5"/>
        <v>0</v>
      </c>
    </row>
    <row r="183" spans="1:14" ht="29.25" customHeight="1" x14ac:dyDescent="0.2">
      <c r="A183" s="340">
        <v>2</v>
      </c>
      <c r="B183" s="344" t="str">
        <f t="shared" si="4"/>
        <v>0472415---</v>
      </c>
      <c r="C183" s="343"/>
      <c r="D183" s="343"/>
      <c r="E183" s="343"/>
      <c r="F183" s="342"/>
      <c r="G183" s="342"/>
      <c r="H183" s="345"/>
      <c r="I183" s="357"/>
      <c r="J183" s="346"/>
      <c r="K183" s="342" t="s">
        <v>10376</v>
      </c>
      <c r="L183" s="342" t="s">
        <v>9606</v>
      </c>
      <c r="M183" s="347"/>
      <c r="N183" s="347">
        <f t="shared" si="5"/>
        <v>0</v>
      </c>
    </row>
    <row r="184" spans="1:14" ht="29.25" customHeight="1" x14ac:dyDescent="0.2">
      <c r="A184" s="340">
        <v>3</v>
      </c>
      <c r="B184" s="344" t="str">
        <f t="shared" si="4"/>
        <v>0472415---</v>
      </c>
      <c r="C184" s="343"/>
      <c r="D184" s="343"/>
      <c r="E184" s="343"/>
      <c r="F184" s="342"/>
      <c r="G184" s="342"/>
      <c r="H184" s="345"/>
      <c r="I184" s="357"/>
      <c r="J184" s="346"/>
      <c r="K184" s="342" t="s">
        <v>10377</v>
      </c>
      <c r="L184" s="342" t="s">
        <v>9606</v>
      </c>
      <c r="M184" s="347"/>
      <c r="N184" s="347">
        <f t="shared" si="5"/>
        <v>0</v>
      </c>
    </row>
    <row r="185" spans="1:14" ht="29.25" customHeight="1" x14ac:dyDescent="0.2">
      <c r="A185" s="340">
        <v>4</v>
      </c>
      <c r="B185" s="344" t="str">
        <f t="shared" si="4"/>
        <v>0472415---</v>
      </c>
      <c r="C185" s="343"/>
      <c r="D185" s="343"/>
      <c r="E185" s="343"/>
      <c r="F185" s="342"/>
      <c r="G185" s="342"/>
      <c r="H185" s="345"/>
      <c r="I185" s="357"/>
      <c r="J185" s="346"/>
      <c r="K185" s="342" t="s">
        <v>10378</v>
      </c>
      <c r="L185" s="342" t="s">
        <v>9606</v>
      </c>
      <c r="M185" s="347"/>
      <c r="N185" s="347">
        <f t="shared" si="5"/>
        <v>0</v>
      </c>
    </row>
    <row r="186" spans="1:14" ht="29.25" customHeight="1" x14ac:dyDescent="0.2">
      <c r="A186" s="340">
        <v>5</v>
      </c>
      <c r="B186" s="344" t="str">
        <f t="shared" si="4"/>
        <v>0472415---</v>
      </c>
      <c r="C186" s="343"/>
      <c r="D186" s="343"/>
      <c r="E186" s="343"/>
      <c r="F186" s="342"/>
      <c r="G186" s="342"/>
      <c r="H186" s="345"/>
      <c r="I186" s="357"/>
      <c r="J186" s="346"/>
      <c r="K186" s="342" t="s">
        <v>10379</v>
      </c>
      <c r="L186" s="342" t="s">
        <v>9606</v>
      </c>
      <c r="M186" s="347"/>
      <c r="N186" s="347">
        <f t="shared" si="5"/>
        <v>0</v>
      </c>
    </row>
    <row r="187" spans="1:14" ht="29.25" customHeight="1" x14ac:dyDescent="0.2">
      <c r="A187" s="340">
        <v>6</v>
      </c>
      <c r="B187" s="344" t="str">
        <f t="shared" si="4"/>
        <v>0472415---</v>
      </c>
      <c r="C187" s="343"/>
      <c r="D187" s="343"/>
      <c r="E187" s="343"/>
      <c r="F187" s="342"/>
      <c r="G187" s="342"/>
      <c r="H187" s="345"/>
      <c r="I187" s="357"/>
      <c r="J187" s="346"/>
      <c r="K187" s="342" t="s">
        <v>10380</v>
      </c>
      <c r="L187" s="342" t="s">
        <v>9606</v>
      </c>
      <c r="M187" s="347"/>
      <c r="N187" s="347">
        <f t="shared" si="5"/>
        <v>0</v>
      </c>
    </row>
    <row r="188" spans="1:14" ht="29.25" customHeight="1" x14ac:dyDescent="0.2">
      <c r="A188" s="340">
        <v>7</v>
      </c>
      <c r="B188" s="344" t="str">
        <f t="shared" si="4"/>
        <v>0472415---</v>
      </c>
      <c r="C188" s="343"/>
      <c r="D188" s="343"/>
      <c r="E188" s="343"/>
      <c r="F188" s="342"/>
      <c r="G188" s="342"/>
      <c r="H188" s="345"/>
      <c r="I188" s="357"/>
      <c r="J188" s="346"/>
      <c r="K188" s="342" t="s">
        <v>10381</v>
      </c>
      <c r="L188" s="342" t="s">
        <v>9606</v>
      </c>
      <c r="M188" s="347"/>
      <c r="N188" s="347">
        <f t="shared" si="5"/>
        <v>0</v>
      </c>
    </row>
    <row r="189" spans="1:14" ht="29.25" customHeight="1" x14ac:dyDescent="0.2">
      <c r="A189" s="340">
        <v>8</v>
      </c>
      <c r="B189" s="344" t="str">
        <f t="shared" si="4"/>
        <v>0472415---</v>
      </c>
      <c r="C189" s="343"/>
      <c r="D189" s="343"/>
      <c r="E189" s="343"/>
      <c r="F189" s="342"/>
      <c r="G189" s="342"/>
      <c r="H189" s="345"/>
      <c r="I189" s="357"/>
      <c r="J189" s="346"/>
      <c r="K189" s="342" t="s">
        <v>10382</v>
      </c>
      <c r="L189" s="342" t="s">
        <v>9606</v>
      </c>
      <c r="M189" s="347"/>
      <c r="N189" s="347">
        <f t="shared" si="5"/>
        <v>0</v>
      </c>
    </row>
    <row r="190" spans="1:14" ht="29.25" customHeight="1" x14ac:dyDescent="0.2">
      <c r="A190" s="340">
        <v>9</v>
      </c>
      <c r="B190" s="344" t="str">
        <f t="shared" si="4"/>
        <v>0472415---</v>
      </c>
      <c r="C190" s="343"/>
      <c r="D190" s="343"/>
      <c r="E190" s="343"/>
      <c r="F190" s="342"/>
      <c r="G190" s="342"/>
      <c r="H190" s="345"/>
      <c r="I190" s="357"/>
      <c r="J190" s="346"/>
      <c r="K190" s="342" t="s">
        <v>10383</v>
      </c>
      <c r="L190" s="342" t="s">
        <v>9606</v>
      </c>
      <c r="M190" s="347"/>
      <c r="N190" s="347">
        <f t="shared" si="5"/>
        <v>0</v>
      </c>
    </row>
    <row r="191" spans="1:14" ht="29.25" customHeight="1" x14ac:dyDescent="0.2">
      <c r="A191" s="340">
        <v>10</v>
      </c>
      <c r="B191" s="344" t="str">
        <f t="shared" si="4"/>
        <v>0472415---</v>
      </c>
      <c r="C191" s="343"/>
      <c r="D191" s="343"/>
      <c r="E191" s="343"/>
      <c r="F191" s="342"/>
      <c r="G191" s="342"/>
      <c r="H191" s="345"/>
      <c r="I191" s="357"/>
      <c r="J191" s="346"/>
      <c r="K191" s="342" t="s">
        <v>10384</v>
      </c>
      <c r="L191" s="342" t="s">
        <v>9606</v>
      </c>
      <c r="M191" s="347"/>
      <c r="N191" s="347">
        <f t="shared" si="5"/>
        <v>0</v>
      </c>
    </row>
    <row r="192" spans="1:14" ht="29.25" customHeight="1" x14ac:dyDescent="0.2">
      <c r="A192" s="340">
        <v>11</v>
      </c>
      <c r="B192" s="344" t="str">
        <f t="shared" si="4"/>
        <v>0472415---</v>
      </c>
      <c r="C192" s="343"/>
      <c r="D192" s="343"/>
      <c r="E192" s="343"/>
      <c r="F192" s="342"/>
      <c r="G192" s="342"/>
      <c r="H192" s="345"/>
      <c r="I192" s="357"/>
      <c r="J192" s="346"/>
      <c r="K192" s="342" t="s">
        <v>10385</v>
      </c>
      <c r="L192" s="342" t="s">
        <v>9606</v>
      </c>
      <c r="M192" s="347"/>
      <c r="N192" s="347">
        <f t="shared" si="5"/>
        <v>0</v>
      </c>
    </row>
    <row r="193" spans="1:14" ht="29.25" customHeight="1" x14ac:dyDescent="0.2">
      <c r="A193" s="340">
        <v>12</v>
      </c>
      <c r="B193" s="344" t="str">
        <f t="shared" si="4"/>
        <v>0472415---</v>
      </c>
      <c r="C193" s="343"/>
      <c r="D193" s="343"/>
      <c r="E193" s="343"/>
      <c r="F193" s="342"/>
      <c r="G193" s="342"/>
      <c r="H193" s="345"/>
      <c r="I193" s="357"/>
      <c r="J193" s="346"/>
      <c r="K193" s="342" t="s">
        <v>10386</v>
      </c>
      <c r="L193" s="342" t="s">
        <v>9606</v>
      </c>
      <c r="M193" s="347"/>
      <c r="N193" s="347">
        <f t="shared" si="5"/>
        <v>0</v>
      </c>
    </row>
    <row r="194" spans="1:14" ht="29.25" customHeight="1" x14ac:dyDescent="0.2">
      <c r="A194" s="340">
        <v>13</v>
      </c>
      <c r="B194" s="344" t="str">
        <f t="shared" si="4"/>
        <v>0472415---</v>
      </c>
      <c r="C194" s="343"/>
      <c r="D194" s="343"/>
      <c r="E194" s="343"/>
      <c r="F194" s="342"/>
      <c r="G194" s="342"/>
      <c r="H194" s="345"/>
      <c r="I194" s="357"/>
      <c r="J194" s="346"/>
      <c r="K194" s="342" t="s">
        <v>10387</v>
      </c>
      <c r="L194" s="342" t="s">
        <v>9606</v>
      </c>
      <c r="M194" s="347"/>
      <c r="N194" s="347">
        <f t="shared" si="5"/>
        <v>0</v>
      </c>
    </row>
    <row r="195" spans="1:14" ht="29.25" customHeight="1" x14ac:dyDescent="0.2">
      <c r="A195" s="340">
        <v>14</v>
      </c>
      <c r="B195" s="344" t="str">
        <f t="shared" si="4"/>
        <v>0472415---</v>
      </c>
      <c r="C195" s="343"/>
      <c r="D195" s="343"/>
      <c r="E195" s="343"/>
      <c r="F195" s="342"/>
      <c r="G195" s="342"/>
      <c r="H195" s="345"/>
      <c r="I195" s="357"/>
      <c r="J195" s="346"/>
      <c r="K195" s="342" t="s">
        <v>10388</v>
      </c>
      <c r="L195" s="342" t="s">
        <v>9606</v>
      </c>
      <c r="M195" s="347"/>
      <c r="N195" s="347">
        <f t="shared" si="5"/>
        <v>0</v>
      </c>
    </row>
    <row r="196" spans="1:14" ht="29.25" customHeight="1" x14ac:dyDescent="0.2">
      <c r="A196" s="340">
        <v>15</v>
      </c>
      <c r="B196" s="344" t="str">
        <f t="shared" si="4"/>
        <v>0472415---</v>
      </c>
      <c r="C196" s="343"/>
      <c r="D196" s="343"/>
      <c r="E196" s="343"/>
      <c r="F196" s="342"/>
      <c r="G196" s="342"/>
      <c r="H196" s="345"/>
      <c r="I196" s="357"/>
      <c r="J196" s="346"/>
      <c r="K196" s="342" t="s">
        <v>10389</v>
      </c>
      <c r="L196" s="342" t="s">
        <v>9606</v>
      </c>
      <c r="M196" s="347"/>
      <c r="N196" s="347">
        <f t="shared" si="5"/>
        <v>0</v>
      </c>
    </row>
    <row r="197" spans="1:14" ht="29.25" customHeight="1" x14ac:dyDescent="0.2">
      <c r="A197" s="340">
        <v>16</v>
      </c>
      <c r="B197" s="344" t="str">
        <f t="shared" si="4"/>
        <v>0472415---</v>
      </c>
      <c r="C197" s="343"/>
      <c r="D197" s="343"/>
      <c r="E197" s="343"/>
      <c r="F197" s="342"/>
      <c r="G197" s="342"/>
      <c r="H197" s="345"/>
      <c r="I197" s="357"/>
      <c r="J197" s="346"/>
      <c r="K197" s="342" t="s">
        <v>10390</v>
      </c>
      <c r="L197" s="342" t="s">
        <v>9606</v>
      </c>
      <c r="M197" s="347"/>
      <c r="N197" s="347">
        <f t="shared" si="5"/>
        <v>0</v>
      </c>
    </row>
    <row r="198" spans="1:14" ht="29.25" customHeight="1" x14ac:dyDescent="0.2">
      <c r="A198" s="340">
        <v>17</v>
      </c>
      <c r="B198" s="344" t="str">
        <f t="shared" si="4"/>
        <v>0472415---</v>
      </c>
      <c r="C198" s="343"/>
      <c r="D198" s="343"/>
      <c r="E198" s="343"/>
      <c r="F198" s="342"/>
      <c r="G198" s="342"/>
      <c r="H198" s="345"/>
      <c r="I198" s="357"/>
      <c r="J198" s="346"/>
      <c r="K198" s="342" t="s">
        <v>10391</v>
      </c>
      <c r="L198" s="342" t="s">
        <v>9606</v>
      </c>
      <c r="M198" s="347"/>
      <c r="N198" s="347">
        <f t="shared" si="5"/>
        <v>0</v>
      </c>
    </row>
    <row r="199" spans="1:14" ht="29.25" customHeight="1" x14ac:dyDescent="0.2">
      <c r="A199" s="340">
        <v>1</v>
      </c>
      <c r="B199" s="344" t="str">
        <f t="shared" si="4"/>
        <v>0472415---</v>
      </c>
      <c r="C199" s="343"/>
      <c r="D199" s="343"/>
      <c r="E199" s="343"/>
      <c r="F199" s="342"/>
      <c r="G199" s="342"/>
      <c r="H199" s="345"/>
      <c r="I199" s="357"/>
      <c r="J199" s="346"/>
      <c r="K199" s="342" t="s">
        <v>10392</v>
      </c>
      <c r="L199" s="342" t="s">
        <v>9606</v>
      </c>
      <c r="M199" s="347"/>
      <c r="N199" s="347">
        <f t="shared" si="5"/>
        <v>0</v>
      </c>
    </row>
    <row r="200" spans="1:14" ht="29.25" customHeight="1" x14ac:dyDescent="0.2">
      <c r="A200" s="340">
        <v>2</v>
      </c>
      <c r="B200" s="344" t="str">
        <f t="shared" si="4"/>
        <v>0472415---</v>
      </c>
      <c r="C200" s="343"/>
      <c r="D200" s="343"/>
      <c r="E200" s="343"/>
      <c r="F200" s="342"/>
      <c r="G200" s="342"/>
      <c r="H200" s="345"/>
      <c r="I200" s="357"/>
      <c r="J200" s="346"/>
      <c r="K200" s="342" t="s">
        <v>10393</v>
      </c>
      <c r="L200" s="342" t="s">
        <v>9606</v>
      </c>
      <c r="M200" s="347"/>
      <c r="N200" s="347">
        <f t="shared" si="5"/>
        <v>0</v>
      </c>
    </row>
    <row r="201" spans="1:14" ht="29.25" customHeight="1" x14ac:dyDescent="0.2">
      <c r="A201" s="340">
        <v>3</v>
      </c>
      <c r="B201" s="344" t="str">
        <f t="shared" si="4"/>
        <v>0472415---</v>
      </c>
      <c r="C201" s="343"/>
      <c r="D201" s="343"/>
      <c r="E201" s="343"/>
      <c r="F201" s="342"/>
      <c r="G201" s="342"/>
      <c r="H201" s="345"/>
      <c r="I201" s="357"/>
      <c r="J201" s="346"/>
      <c r="K201" s="342" t="s">
        <v>10394</v>
      </c>
      <c r="L201" s="342" t="s">
        <v>9606</v>
      </c>
      <c r="M201" s="347"/>
      <c r="N201" s="347">
        <f t="shared" si="5"/>
        <v>0</v>
      </c>
    </row>
    <row r="202" spans="1:14" ht="29.25" customHeight="1" x14ac:dyDescent="0.2">
      <c r="A202" s="340">
        <v>4</v>
      </c>
      <c r="B202" s="344" t="str">
        <f t="shared" si="4"/>
        <v>0472415---</v>
      </c>
      <c r="C202" s="343"/>
      <c r="D202" s="343"/>
      <c r="E202" s="343"/>
      <c r="F202" s="342"/>
      <c r="G202" s="342"/>
      <c r="H202" s="345"/>
      <c r="I202" s="357"/>
      <c r="J202" s="346"/>
      <c r="K202" s="342" t="s">
        <v>10395</v>
      </c>
      <c r="L202" s="342" t="s">
        <v>9606</v>
      </c>
      <c r="M202" s="347"/>
      <c r="N202" s="347">
        <f t="shared" si="5"/>
        <v>0</v>
      </c>
    </row>
    <row r="203" spans="1:14" ht="29.25" customHeight="1" x14ac:dyDescent="0.2">
      <c r="A203" s="340">
        <v>5</v>
      </c>
      <c r="B203" s="344" t="str">
        <f t="shared" si="4"/>
        <v>0472415---</v>
      </c>
      <c r="C203" s="343"/>
      <c r="D203" s="343"/>
      <c r="E203" s="343"/>
      <c r="F203" s="342"/>
      <c r="G203" s="342"/>
      <c r="H203" s="345"/>
      <c r="I203" s="357"/>
      <c r="J203" s="346"/>
      <c r="K203" s="342" t="s">
        <v>10396</v>
      </c>
      <c r="L203" s="342" t="s">
        <v>9606</v>
      </c>
      <c r="M203" s="347"/>
      <c r="N203" s="347">
        <f t="shared" si="5"/>
        <v>0</v>
      </c>
    </row>
    <row r="204" spans="1:14" ht="29.25" customHeight="1" x14ac:dyDescent="0.2">
      <c r="A204" s="340">
        <v>6</v>
      </c>
      <c r="B204" s="344" t="str">
        <f t="shared" si="4"/>
        <v>0472415---</v>
      </c>
      <c r="C204" s="343"/>
      <c r="D204" s="343"/>
      <c r="E204" s="343"/>
      <c r="F204" s="342"/>
      <c r="G204" s="342"/>
      <c r="H204" s="345"/>
      <c r="I204" s="357"/>
      <c r="J204" s="346"/>
      <c r="K204" s="342" t="s">
        <v>10397</v>
      </c>
      <c r="L204" s="342" t="s">
        <v>9606</v>
      </c>
      <c r="M204" s="347"/>
      <c r="N204" s="347">
        <f t="shared" si="5"/>
        <v>0</v>
      </c>
    </row>
    <row r="205" spans="1:14" ht="29.25" customHeight="1" x14ac:dyDescent="0.2">
      <c r="A205" s="340">
        <v>7</v>
      </c>
      <c r="B205" s="344" t="str">
        <f t="shared" si="4"/>
        <v>0472415---</v>
      </c>
      <c r="C205" s="343"/>
      <c r="D205" s="343"/>
      <c r="E205" s="343"/>
      <c r="F205" s="342"/>
      <c r="G205" s="342"/>
      <c r="H205" s="345"/>
      <c r="I205" s="357"/>
      <c r="J205" s="346"/>
      <c r="K205" s="342" t="s">
        <v>10398</v>
      </c>
      <c r="L205" s="342" t="s">
        <v>9606</v>
      </c>
      <c r="M205" s="347"/>
      <c r="N205" s="347">
        <f t="shared" si="5"/>
        <v>0</v>
      </c>
    </row>
    <row r="206" spans="1:14" ht="29.25" customHeight="1" x14ac:dyDescent="0.2">
      <c r="A206" s="340">
        <v>8</v>
      </c>
      <c r="B206" s="344" t="str">
        <f t="shared" ref="B206:B269" si="6">CONCATENATE(MID($N$9,1,8),"-",MID(C206,1,2),"-",MID(F206,1,4),"-",MID(I206,1,4))</f>
        <v>0472415---</v>
      </c>
      <c r="C206" s="343"/>
      <c r="D206" s="343"/>
      <c r="E206" s="343"/>
      <c r="F206" s="342"/>
      <c r="G206" s="342"/>
      <c r="H206" s="345"/>
      <c r="I206" s="357"/>
      <c r="J206" s="346"/>
      <c r="K206" s="342" t="s">
        <v>10399</v>
      </c>
      <c r="L206" s="342" t="s">
        <v>9606</v>
      </c>
      <c r="M206" s="347"/>
      <c r="N206" s="347">
        <f t="shared" ref="N206:N269" si="7">L206*M206</f>
        <v>0</v>
      </c>
    </row>
    <row r="207" spans="1:14" ht="29.25" customHeight="1" x14ac:dyDescent="0.2">
      <c r="A207" s="340">
        <v>9</v>
      </c>
      <c r="B207" s="344" t="str">
        <f t="shared" si="6"/>
        <v>0472415---</v>
      </c>
      <c r="C207" s="343"/>
      <c r="D207" s="343"/>
      <c r="E207" s="343"/>
      <c r="F207" s="342"/>
      <c r="G207" s="342"/>
      <c r="H207" s="345"/>
      <c r="I207" s="357"/>
      <c r="J207" s="346"/>
      <c r="K207" s="342" t="s">
        <v>10400</v>
      </c>
      <c r="L207" s="342" t="s">
        <v>9606</v>
      </c>
      <c r="M207" s="347"/>
      <c r="N207" s="347">
        <f t="shared" si="7"/>
        <v>0</v>
      </c>
    </row>
    <row r="208" spans="1:14" ht="29.25" customHeight="1" x14ac:dyDescent="0.2">
      <c r="A208" s="340">
        <v>10</v>
      </c>
      <c r="B208" s="344" t="str">
        <f t="shared" si="6"/>
        <v>0472415---</v>
      </c>
      <c r="C208" s="343"/>
      <c r="D208" s="343"/>
      <c r="E208" s="343"/>
      <c r="F208" s="342"/>
      <c r="G208" s="342"/>
      <c r="H208" s="345"/>
      <c r="I208" s="357"/>
      <c r="J208" s="346"/>
      <c r="K208" s="342" t="s">
        <v>10401</v>
      </c>
      <c r="L208" s="342" t="s">
        <v>9606</v>
      </c>
      <c r="M208" s="347"/>
      <c r="N208" s="347">
        <f t="shared" si="7"/>
        <v>0</v>
      </c>
    </row>
    <row r="209" spans="1:14" ht="29.25" customHeight="1" x14ac:dyDescent="0.2">
      <c r="A209" s="340">
        <v>11</v>
      </c>
      <c r="B209" s="344" t="str">
        <f t="shared" si="6"/>
        <v>0472415---</v>
      </c>
      <c r="C209" s="343"/>
      <c r="D209" s="343"/>
      <c r="E209" s="343"/>
      <c r="F209" s="342"/>
      <c r="G209" s="342"/>
      <c r="H209" s="345"/>
      <c r="I209" s="357"/>
      <c r="J209" s="346"/>
      <c r="K209" s="342" t="s">
        <v>10402</v>
      </c>
      <c r="L209" s="342" t="s">
        <v>9606</v>
      </c>
      <c r="M209" s="347"/>
      <c r="N209" s="347">
        <f t="shared" si="7"/>
        <v>0</v>
      </c>
    </row>
    <row r="210" spans="1:14" ht="29.25" customHeight="1" x14ac:dyDescent="0.2">
      <c r="A210" s="340">
        <v>12</v>
      </c>
      <c r="B210" s="344" t="str">
        <f t="shared" si="6"/>
        <v>0472415---</v>
      </c>
      <c r="C210" s="343"/>
      <c r="D210" s="343"/>
      <c r="E210" s="343"/>
      <c r="F210" s="342"/>
      <c r="G210" s="342"/>
      <c r="H210" s="345"/>
      <c r="I210" s="357"/>
      <c r="J210" s="346"/>
      <c r="K210" s="342" t="s">
        <v>10403</v>
      </c>
      <c r="L210" s="342" t="s">
        <v>9606</v>
      </c>
      <c r="M210" s="347"/>
      <c r="N210" s="347">
        <f t="shared" si="7"/>
        <v>0</v>
      </c>
    </row>
    <row r="211" spans="1:14" ht="29.25" customHeight="1" x14ac:dyDescent="0.2">
      <c r="A211" s="340">
        <v>13</v>
      </c>
      <c r="B211" s="344" t="str">
        <f t="shared" si="6"/>
        <v>0472415---</v>
      </c>
      <c r="C211" s="343"/>
      <c r="D211" s="343"/>
      <c r="E211" s="343"/>
      <c r="F211" s="342"/>
      <c r="G211" s="342"/>
      <c r="H211" s="345"/>
      <c r="I211" s="357"/>
      <c r="J211" s="346"/>
      <c r="K211" s="342" t="s">
        <v>10404</v>
      </c>
      <c r="L211" s="342" t="s">
        <v>9606</v>
      </c>
      <c r="M211" s="347"/>
      <c r="N211" s="347">
        <f t="shared" si="7"/>
        <v>0</v>
      </c>
    </row>
    <row r="212" spans="1:14" ht="29.25" customHeight="1" x14ac:dyDescent="0.2">
      <c r="A212" s="340">
        <v>14</v>
      </c>
      <c r="B212" s="344" t="str">
        <f t="shared" si="6"/>
        <v>0472415---</v>
      </c>
      <c r="C212" s="343"/>
      <c r="D212" s="343"/>
      <c r="E212" s="343"/>
      <c r="F212" s="342"/>
      <c r="G212" s="342"/>
      <c r="H212" s="345"/>
      <c r="I212" s="357"/>
      <c r="J212" s="346"/>
      <c r="K212" s="342" t="s">
        <v>10405</v>
      </c>
      <c r="L212" s="342" t="s">
        <v>9606</v>
      </c>
      <c r="M212" s="347"/>
      <c r="N212" s="347">
        <f t="shared" si="7"/>
        <v>0</v>
      </c>
    </row>
    <row r="213" spans="1:14" ht="29.25" customHeight="1" x14ac:dyDescent="0.2">
      <c r="A213" s="340">
        <v>15</v>
      </c>
      <c r="B213" s="344" t="str">
        <f t="shared" si="6"/>
        <v>0472415---</v>
      </c>
      <c r="C213" s="343"/>
      <c r="D213" s="343"/>
      <c r="E213" s="343"/>
      <c r="F213" s="342"/>
      <c r="G213" s="342"/>
      <c r="H213" s="345"/>
      <c r="I213" s="357"/>
      <c r="J213" s="346"/>
      <c r="K213" s="342" t="s">
        <v>10406</v>
      </c>
      <c r="L213" s="342" t="s">
        <v>9606</v>
      </c>
      <c r="M213" s="347"/>
      <c r="N213" s="347">
        <f t="shared" si="7"/>
        <v>0</v>
      </c>
    </row>
    <row r="214" spans="1:14" ht="29.25" customHeight="1" x14ac:dyDescent="0.2">
      <c r="A214" s="340">
        <v>16</v>
      </c>
      <c r="B214" s="344" t="str">
        <f t="shared" si="6"/>
        <v>0472415---</v>
      </c>
      <c r="C214" s="343"/>
      <c r="D214" s="343"/>
      <c r="E214" s="343"/>
      <c r="F214" s="342"/>
      <c r="G214" s="342"/>
      <c r="H214" s="345"/>
      <c r="I214" s="357"/>
      <c r="J214" s="346"/>
      <c r="K214" s="342" t="s">
        <v>10407</v>
      </c>
      <c r="L214" s="342" t="s">
        <v>9606</v>
      </c>
      <c r="M214" s="347"/>
      <c r="N214" s="347">
        <f t="shared" si="7"/>
        <v>0</v>
      </c>
    </row>
    <row r="215" spans="1:14" ht="29.25" customHeight="1" x14ac:dyDescent="0.2">
      <c r="A215" s="340">
        <v>17</v>
      </c>
      <c r="B215" s="344" t="str">
        <f t="shared" si="6"/>
        <v>0472415---</v>
      </c>
      <c r="C215" s="343"/>
      <c r="D215" s="343"/>
      <c r="E215" s="343"/>
      <c r="F215" s="342"/>
      <c r="G215" s="342"/>
      <c r="H215" s="345"/>
      <c r="I215" s="357"/>
      <c r="J215" s="346"/>
      <c r="K215" s="342" t="s">
        <v>10408</v>
      </c>
      <c r="L215" s="342" t="s">
        <v>9606</v>
      </c>
      <c r="M215" s="347"/>
      <c r="N215" s="347">
        <f t="shared" si="7"/>
        <v>0</v>
      </c>
    </row>
    <row r="216" spans="1:14" ht="29.25" customHeight="1" x14ac:dyDescent="0.2">
      <c r="A216" s="340">
        <v>1</v>
      </c>
      <c r="B216" s="344" t="str">
        <f t="shared" si="6"/>
        <v>0472415---</v>
      </c>
      <c r="C216" s="343"/>
      <c r="D216" s="343"/>
      <c r="E216" s="343"/>
      <c r="F216" s="342"/>
      <c r="G216" s="342"/>
      <c r="H216" s="345"/>
      <c r="I216" s="357"/>
      <c r="J216" s="346"/>
      <c r="K216" s="342" t="s">
        <v>10409</v>
      </c>
      <c r="L216" s="342" t="s">
        <v>9606</v>
      </c>
      <c r="M216" s="347"/>
      <c r="N216" s="347">
        <f t="shared" si="7"/>
        <v>0</v>
      </c>
    </row>
    <row r="217" spans="1:14" ht="29.25" customHeight="1" x14ac:dyDescent="0.2">
      <c r="A217" s="340">
        <v>2</v>
      </c>
      <c r="B217" s="344" t="str">
        <f t="shared" si="6"/>
        <v>0472415---</v>
      </c>
      <c r="C217" s="343"/>
      <c r="D217" s="343"/>
      <c r="E217" s="343"/>
      <c r="F217" s="342"/>
      <c r="G217" s="342"/>
      <c r="H217" s="345"/>
      <c r="I217" s="357"/>
      <c r="J217" s="346"/>
      <c r="K217" s="342" t="s">
        <v>10410</v>
      </c>
      <c r="L217" s="342" t="s">
        <v>9606</v>
      </c>
      <c r="M217" s="347"/>
      <c r="N217" s="347">
        <f t="shared" si="7"/>
        <v>0</v>
      </c>
    </row>
    <row r="218" spans="1:14" ht="29.25" customHeight="1" x14ac:dyDescent="0.2">
      <c r="A218" s="340">
        <v>3</v>
      </c>
      <c r="B218" s="344" t="str">
        <f t="shared" si="6"/>
        <v>0472415---</v>
      </c>
      <c r="C218" s="343"/>
      <c r="D218" s="343"/>
      <c r="E218" s="343"/>
      <c r="F218" s="342"/>
      <c r="G218" s="342"/>
      <c r="H218" s="345"/>
      <c r="I218" s="357"/>
      <c r="J218" s="346"/>
      <c r="K218" s="342" t="s">
        <v>10411</v>
      </c>
      <c r="L218" s="342" t="s">
        <v>9606</v>
      </c>
      <c r="M218" s="347"/>
      <c r="N218" s="347">
        <f t="shared" si="7"/>
        <v>0</v>
      </c>
    </row>
    <row r="219" spans="1:14" ht="29.25" customHeight="1" x14ac:dyDescent="0.2">
      <c r="A219" s="340">
        <v>4</v>
      </c>
      <c r="B219" s="344" t="str">
        <f t="shared" si="6"/>
        <v>0472415---</v>
      </c>
      <c r="C219" s="343"/>
      <c r="D219" s="343"/>
      <c r="E219" s="343"/>
      <c r="F219" s="342"/>
      <c r="G219" s="342"/>
      <c r="H219" s="345"/>
      <c r="I219" s="357"/>
      <c r="J219" s="346"/>
      <c r="K219" s="342" t="s">
        <v>10412</v>
      </c>
      <c r="L219" s="342" t="s">
        <v>9606</v>
      </c>
      <c r="M219" s="347"/>
      <c r="N219" s="347">
        <f t="shared" si="7"/>
        <v>0</v>
      </c>
    </row>
    <row r="220" spans="1:14" ht="29.25" customHeight="1" x14ac:dyDescent="0.2">
      <c r="A220" s="340">
        <v>5</v>
      </c>
      <c r="B220" s="344" t="str">
        <f t="shared" si="6"/>
        <v>0472415---</v>
      </c>
      <c r="C220" s="343"/>
      <c r="D220" s="343"/>
      <c r="E220" s="343"/>
      <c r="F220" s="342"/>
      <c r="G220" s="342"/>
      <c r="H220" s="345"/>
      <c r="I220" s="357"/>
      <c r="J220" s="346"/>
      <c r="K220" s="342" t="s">
        <v>10413</v>
      </c>
      <c r="L220" s="342" t="s">
        <v>9606</v>
      </c>
      <c r="M220" s="347"/>
      <c r="N220" s="347">
        <f t="shared" si="7"/>
        <v>0</v>
      </c>
    </row>
    <row r="221" spans="1:14" ht="29.25" customHeight="1" x14ac:dyDescent="0.2">
      <c r="A221" s="340">
        <v>6</v>
      </c>
      <c r="B221" s="344" t="str">
        <f t="shared" si="6"/>
        <v>0472415---</v>
      </c>
      <c r="C221" s="343"/>
      <c r="D221" s="343"/>
      <c r="E221" s="343"/>
      <c r="F221" s="342"/>
      <c r="G221" s="342"/>
      <c r="H221" s="345"/>
      <c r="I221" s="357"/>
      <c r="J221" s="346"/>
      <c r="K221" s="342" t="s">
        <v>10414</v>
      </c>
      <c r="L221" s="342" t="s">
        <v>9606</v>
      </c>
      <c r="M221" s="347"/>
      <c r="N221" s="347">
        <f t="shared" si="7"/>
        <v>0</v>
      </c>
    </row>
    <row r="222" spans="1:14" ht="29.25" customHeight="1" x14ac:dyDescent="0.2">
      <c r="A222" s="340">
        <v>7</v>
      </c>
      <c r="B222" s="344" t="str">
        <f t="shared" si="6"/>
        <v>0472415---</v>
      </c>
      <c r="C222" s="343"/>
      <c r="D222" s="343"/>
      <c r="E222" s="343"/>
      <c r="F222" s="342"/>
      <c r="G222" s="342"/>
      <c r="H222" s="345"/>
      <c r="I222" s="357"/>
      <c r="J222" s="346"/>
      <c r="K222" s="342" t="s">
        <v>10415</v>
      </c>
      <c r="L222" s="342" t="s">
        <v>9606</v>
      </c>
      <c r="M222" s="347"/>
      <c r="N222" s="347">
        <f t="shared" si="7"/>
        <v>0</v>
      </c>
    </row>
    <row r="223" spans="1:14" ht="29.25" customHeight="1" x14ac:dyDescent="0.2">
      <c r="A223" s="340">
        <v>8</v>
      </c>
      <c r="B223" s="344" t="str">
        <f t="shared" si="6"/>
        <v>0472415---</v>
      </c>
      <c r="C223" s="343"/>
      <c r="D223" s="343"/>
      <c r="E223" s="343"/>
      <c r="F223" s="342"/>
      <c r="G223" s="342"/>
      <c r="H223" s="345"/>
      <c r="I223" s="357"/>
      <c r="J223" s="346"/>
      <c r="K223" s="342" t="s">
        <v>10416</v>
      </c>
      <c r="L223" s="342" t="s">
        <v>9606</v>
      </c>
      <c r="M223" s="347"/>
      <c r="N223" s="347">
        <f t="shared" si="7"/>
        <v>0</v>
      </c>
    </row>
    <row r="224" spans="1:14" ht="29.25" customHeight="1" x14ac:dyDescent="0.2">
      <c r="A224" s="340">
        <v>9</v>
      </c>
      <c r="B224" s="344" t="str">
        <f t="shared" si="6"/>
        <v>0472415---</v>
      </c>
      <c r="C224" s="343"/>
      <c r="D224" s="343"/>
      <c r="E224" s="343"/>
      <c r="F224" s="342"/>
      <c r="G224" s="342"/>
      <c r="H224" s="345"/>
      <c r="I224" s="357"/>
      <c r="J224" s="346"/>
      <c r="K224" s="342" t="s">
        <v>10417</v>
      </c>
      <c r="L224" s="342" t="s">
        <v>9606</v>
      </c>
      <c r="M224" s="347"/>
      <c r="N224" s="347">
        <f t="shared" si="7"/>
        <v>0</v>
      </c>
    </row>
    <row r="225" spans="1:14" ht="29.25" customHeight="1" x14ac:dyDescent="0.2">
      <c r="A225" s="340">
        <v>10</v>
      </c>
      <c r="B225" s="344" t="str">
        <f t="shared" si="6"/>
        <v>0472415---</v>
      </c>
      <c r="C225" s="343"/>
      <c r="D225" s="343"/>
      <c r="E225" s="343"/>
      <c r="F225" s="342"/>
      <c r="G225" s="342"/>
      <c r="H225" s="345"/>
      <c r="I225" s="357"/>
      <c r="J225" s="346"/>
      <c r="K225" s="342" t="s">
        <v>10418</v>
      </c>
      <c r="L225" s="342" t="s">
        <v>9606</v>
      </c>
      <c r="M225" s="347"/>
      <c r="N225" s="347">
        <f t="shared" si="7"/>
        <v>0</v>
      </c>
    </row>
    <row r="226" spans="1:14" ht="29.25" customHeight="1" x14ac:dyDescent="0.2">
      <c r="A226" s="340">
        <v>11</v>
      </c>
      <c r="B226" s="344" t="str">
        <f t="shared" si="6"/>
        <v>0472415---</v>
      </c>
      <c r="C226" s="343"/>
      <c r="D226" s="343"/>
      <c r="E226" s="343"/>
      <c r="F226" s="342"/>
      <c r="G226" s="342"/>
      <c r="H226" s="345"/>
      <c r="I226" s="357"/>
      <c r="J226" s="346"/>
      <c r="K226" s="342" t="s">
        <v>10419</v>
      </c>
      <c r="L226" s="342" t="s">
        <v>9606</v>
      </c>
      <c r="M226" s="347"/>
      <c r="N226" s="347">
        <f t="shared" si="7"/>
        <v>0</v>
      </c>
    </row>
    <row r="227" spans="1:14" ht="29.25" customHeight="1" x14ac:dyDescent="0.2">
      <c r="A227" s="340">
        <v>12</v>
      </c>
      <c r="B227" s="344" t="str">
        <f t="shared" si="6"/>
        <v>0472415---</v>
      </c>
      <c r="C227" s="343"/>
      <c r="D227" s="343"/>
      <c r="E227" s="343"/>
      <c r="F227" s="342"/>
      <c r="G227" s="342"/>
      <c r="H227" s="345"/>
      <c r="I227" s="357"/>
      <c r="J227" s="346"/>
      <c r="K227" s="342" t="s">
        <v>10420</v>
      </c>
      <c r="L227" s="342" t="s">
        <v>9606</v>
      </c>
      <c r="M227" s="347"/>
      <c r="N227" s="347">
        <f t="shared" si="7"/>
        <v>0</v>
      </c>
    </row>
    <row r="228" spans="1:14" ht="29.25" customHeight="1" x14ac:dyDescent="0.2">
      <c r="A228" s="340">
        <v>13</v>
      </c>
      <c r="B228" s="344" t="str">
        <f t="shared" si="6"/>
        <v>0472415---</v>
      </c>
      <c r="C228" s="343"/>
      <c r="D228" s="343"/>
      <c r="E228" s="343"/>
      <c r="F228" s="342"/>
      <c r="G228" s="342"/>
      <c r="H228" s="345"/>
      <c r="I228" s="357"/>
      <c r="J228" s="346"/>
      <c r="K228" s="342" t="s">
        <v>10421</v>
      </c>
      <c r="L228" s="342" t="s">
        <v>9606</v>
      </c>
      <c r="M228" s="347"/>
      <c r="N228" s="347">
        <f t="shared" si="7"/>
        <v>0</v>
      </c>
    </row>
    <row r="229" spans="1:14" ht="29.25" customHeight="1" x14ac:dyDescent="0.2">
      <c r="A229" s="340">
        <v>14</v>
      </c>
      <c r="B229" s="344" t="str">
        <f t="shared" si="6"/>
        <v>0472415---</v>
      </c>
      <c r="C229" s="343"/>
      <c r="D229" s="343"/>
      <c r="E229" s="343"/>
      <c r="F229" s="342"/>
      <c r="G229" s="342"/>
      <c r="H229" s="345"/>
      <c r="I229" s="357"/>
      <c r="J229" s="346"/>
      <c r="K229" s="342" t="s">
        <v>10422</v>
      </c>
      <c r="L229" s="342" t="s">
        <v>9606</v>
      </c>
      <c r="M229" s="347"/>
      <c r="N229" s="347">
        <f t="shared" si="7"/>
        <v>0</v>
      </c>
    </row>
    <row r="230" spans="1:14" ht="29.25" customHeight="1" x14ac:dyDescent="0.2">
      <c r="A230" s="340">
        <v>15</v>
      </c>
      <c r="B230" s="344" t="str">
        <f t="shared" si="6"/>
        <v>0472415---</v>
      </c>
      <c r="C230" s="343"/>
      <c r="D230" s="343"/>
      <c r="E230" s="343"/>
      <c r="F230" s="342"/>
      <c r="G230" s="342"/>
      <c r="H230" s="345"/>
      <c r="I230" s="357"/>
      <c r="J230" s="346"/>
      <c r="K230" s="342" t="s">
        <v>10423</v>
      </c>
      <c r="L230" s="342" t="s">
        <v>9606</v>
      </c>
      <c r="M230" s="347"/>
      <c r="N230" s="347">
        <f t="shared" si="7"/>
        <v>0</v>
      </c>
    </row>
    <row r="231" spans="1:14" ht="29.25" customHeight="1" x14ac:dyDescent="0.2">
      <c r="A231" s="340">
        <v>16</v>
      </c>
      <c r="B231" s="344" t="str">
        <f t="shared" si="6"/>
        <v>0472415---</v>
      </c>
      <c r="C231" s="343"/>
      <c r="D231" s="343"/>
      <c r="E231" s="343"/>
      <c r="F231" s="342"/>
      <c r="G231" s="342"/>
      <c r="H231" s="345"/>
      <c r="I231" s="357"/>
      <c r="J231" s="346"/>
      <c r="K231" s="342" t="s">
        <v>10424</v>
      </c>
      <c r="L231" s="342" t="s">
        <v>9606</v>
      </c>
      <c r="M231" s="347"/>
      <c r="N231" s="347">
        <f t="shared" si="7"/>
        <v>0</v>
      </c>
    </row>
    <row r="232" spans="1:14" ht="29.25" customHeight="1" x14ac:dyDescent="0.2">
      <c r="A232" s="340">
        <v>17</v>
      </c>
      <c r="B232" s="344" t="str">
        <f t="shared" si="6"/>
        <v>0472415---</v>
      </c>
      <c r="C232" s="343"/>
      <c r="D232" s="343"/>
      <c r="E232" s="343"/>
      <c r="F232" s="342"/>
      <c r="G232" s="342"/>
      <c r="H232" s="345"/>
      <c r="I232" s="357"/>
      <c r="J232" s="346"/>
      <c r="K232" s="342" t="s">
        <v>10425</v>
      </c>
      <c r="L232" s="342" t="s">
        <v>9606</v>
      </c>
      <c r="M232" s="347"/>
      <c r="N232" s="347">
        <f t="shared" si="7"/>
        <v>0</v>
      </c>
    </row>
    <row r="233" spans="1:14" ht="29.25" customHeight="1" x14ac:dyDescent="0.2">
      <c r="A233" s="340">
        <v>1</v>
      </c>
      <c r="B233" s="344" t="str">
        <f t="shared" si="6"/>
        <v>0472415---</v>
      </c>
      <c r="C233" s="343"/>
      <c r="D233" s="343"/>
      <c r="E233" s="343"/>
      <c r="F233" s="342"/>
      <c r="G233" s="342"/>
      <c r="H233" s="345"/>
      <c r="I233" s="357"/>
      <c r="J233" s="346"/>
      <c r="K233" s="342" t="s">
        <v>10426</v>
      </c>
      <c r="L233" s="342" t="s">
        <v>9606</v>
      </c>
      <c r="M233" s="347"/>
      <c r="N233" s="347">
        <f t="shared" si="7"/>
        <v>0</v>
      </c>
    </row>
    <row r="234" spans="1:14" ht="29.25" customHeight="1" x14ac:dyDescent="0.2">
      <c r="A234" s="340">
        <v>2</v>
      </c>
      <c r="B234" s="344" t="str">
        <f t="shared" si="6"/>
        <v>0472415---</v>
      </c>
      <c r="C234" s="343"/>
      <c r="D234" s="343"/>
      <c r="E234" s="343"/>
      <c r="F234" s="342"/>
      <c r="G234" s="342"/>
      <c r="H234" s="345"/>
      <c r="I234" s="357"/>
      <c r="J234" s="346"/>
      <c r="K234" s="342" t="s">
        <v>10427</v>
      </c>
      <c r="L234" s="342" t="s">
        <v>9606</v>
      </c>
      <c r="M234" s="347"/>
      <c r="N234" s="347">
        <f t="shared" si="7"/>
        <v>0</v>
      </c>
    </row>
    <row r="235" spans="1:14" ht="29.25" customHeight="1" x14ac:dyDescent="0.2">
      <c r="A235" s="340">
        <v>3</v>
      </c>
      <c r="B235" s="344" t="str">
        <f t="shared" si="6"/>
        <v>0472415---</v>
      </c>
      <c r="C235" s="343"/>
      <c r="D235" s="343"/>
      <c r="E235" s="343"/>
      <c r="F235" s="342"/>
      <c r="G235" s="342"/>
      <c r="H235" s="345"/>
      <c r="I235" s="357"/>
      <c r="J235" s="346"/>
      <c r="K235" s="342" t="s">
        <v>10428</v>
      </c>
      <c r="L235" s="342" t="s">
        <v>9606</v>
      </c>
      <c r="M235" s="347"/>
      <c r="N235" s="347">
        <f t="shared" si="7"/>
        <v>0</v>
      </c>
    </row>
    <row r="236" spans="1:14" ht="29.25" customHeight="1" x14ac:dyDescent="0.2">
      <c r="A236" s="340">
        <v>4</v>
      </c>
      <c r="B236" s="344" t="str">
        <f t="shared" si="6"/>
        <v>0472415---</v>
      </c>
      <c r="C236" s="343"/>
      <c r="D236" s="343"/>
      <c r="E236" s="343"/>
      <c r="F236" s="342"/>
      <c r="G236" s="342"/>
      <c r="H236" s="345"/>
      <c r="I236" s="357"/>
      <c r="J236" s="346"/>
      <c r="K236" s="342" t="s">
        <v>10429</v>
      </c>
      <c r="L236" s="342" t="s">
        <v>9606</v>
      </c>
      <c r="M236" s="347"/>
      <c r="N236" s="347">
        <f t="shared" si="7"/>
        <v>0</v>
      </c>
    </row>
    <row r="237" spans="1:14" ht="29.25" customHeight="1" x14ac:dyDescent="0.2">
      <c r="A237" s="340">
        <v>5</v>
      </c>
      <c r="B237" s="344" t="str">
        <f t="shared" si="6"/>
        <v>0472415---</v>
      </c>
      <c r="C237" s="343"/>
      <c r="D237" s="343"/>
      <c r="E237" s="343"/>
      <c r="F237" s="342"/>
      <c r="G237" s="342"/>
      <c r="H237" s="345"/>
      <c r="I237" s="357"/>
      <c r="J237" s="346"/>
      <c r="K237" s="342" t="s">
        <v>10430</v>
      </c>
      <c r="L237" s="342" t="s">
        <v>9606</v>
      </c>
      <c r="M237" s="347"/>
      <c r="N237" s="347">
        <f t="shared" si="7"/>
        <v>0</v>
      </c>
    </row>
    <row r="238" spans="1:14" ht="29.25" customHeight="1" x14ac:dyDescent="0.2">
      <c r="A238" s="340">
        <v>6</v>
      </c>
      <c r="B238" s="344" t="str">
        <f t="shared" si="6"/>
        <v>0472415---</v>
      </c>
      <c r="C238" s="343"/>
      <c r="D238" s="343"/>
      <c r="E238" s="343"/>
      <c r="F238" s="342"/>
      <c r="G238" s="342"/>
      <c r="H238" s="345"/>
      <c r="I238" s="357"/>
      <c r="J238" s="346"/>
      <c r="K238" s="342" t="s">
        <v>10431</v>
      </c>
      <c r="L238" s="342" t="s">
        <v>9606</v>
      </c>
      <c r="M238" s="347"/>
      <c r="N238" s="347">
        <f t="shared" si="7"/>
        <v>0</v>
      </c>
    </row>
    <row r="239" spans="1:14" ht="29.25" customHeight="1" x14ac:dyDescent="0.2">
      <c r="A239" s="340">
        <v>7</v>
      </c>
      <c r="B239" s="344" t="str">
        <f t="shared" si="6"/>
        <v>0472415---</v>
      </c>
      <c r="C239" s="343"/>
      <c r="D239" s="343"/>
      <c r="E239" s="343"/>
      <c r="F239" s="342"/>
      <c r="G239" s="342"/>
      <c r="H239" s="345"/>
      <c r="I239" s="357"/>
      <c r="J239" s="346"/>
      <c r="K239" s="342" t="s">
        <v>10432</v>
      </c>
      <c r="L239" s="342" t="s">
        <v>9606</v>
      </c>
      <c r="M239" s="347"/>
      <c r="N239" s="347">
        <f t="shared" si="7"/>
        <v>0</v>
      </c>
    </row>
    <row r="240" spans="1:14" ht="29.25" customHeight="1" x14ac:dyDescent="0.2">
      <c r="A240" s="340">
        <v>8</v>
      </c>
      <c r="B240" s="344" t="str">
        <f t="shared" si="6"/>
        <v>0472415---</v>
      </c>
      <c r="C240" s="343"/>
      <c r="D240" s="343"/>
      <c r="E240" s="343"/>
      <c r="F240" s="342"/>
      <c r="G240" s="342"/>
      <c r="H240" s="345"/>
      <c r="I240" s="357"/>
      <c r="J240" s="346"/>
      <c r="K240" s="342" t="s">
        <v>10433</v>
      </c>
      <c r="L240" s="342" t="s">
        <v>9606</v>
      </c>
      <c r="M240" s="347"/>
      <c r="N240" s="347">
        <f t="shared" si="7"/>
        <v>0</v>
      </c>
    </row>
    <row r="241" spans="1:14" ht="29.25" customHeight="1" x14ac:dyDescent="0.2">
      <c r="A241" s="340">
        <v>9</v>
      </c>
      <c r="B241" s="344" t="str">
        <f t="shared" si="6"/>
        <v>0472415---</v>
      </c>
      <c r="C241" s="343"/>
      <c r="D241" s="343"/>
      <c r="E241" s="343"/>
      <c r="F241" s="342"/>
      <c r="G241" s="342"/>
      <c r="H241" s="345"/>
      <c r="I241" s="357"/>
      <c r="J241" s="346"/>
      <c r="K241" s="342" t="s">
        <v>10434</v>
      </c>
      <c r="L241" s="342" t="s">
        <v>9606</v>
      </c>
      <c r="M241" s="347"/>
      <c r="N241" s="347">
        <f t="shared" si="7"/>
        <v>0</v>
      </c>
    </row>
    <row r="242" spans="1:14" ht="29.25" customHeight="1" x14ac:dyDescent="0.2">
      <c r="A242" s="340">
        <v>10</v>
      </c>
      <c r="B242" s="344" t="str">
        <f t="shared" si="6"/>
        <v>0472415---</v>
      </c>
      <c r="C242" s="343"/>
      <c r="D242" s="343"/>
      <c r="E242" s="343"/>
      <c r="F242" s="342"/>
      <c r="G242" s="342"/>
      <c r="H242" s="345"/>
      <c r="I242" s="357"/>
      <c r="J242" s="346"/>
      <c r="K242" s="342" t="s">
        <v>10435</v>
      </c>
      <c r="L242" s="342" t="s">
        <v>9606</v>
      </c>
      <c r="M242" s="347"/>
      <c r="N242" s="347">
        <f t="shared" si="7"/>
        <v>0</v>
      </c>
    </row>
    <row r="243" spans="1:14" ht="29.25" customHeight="1" x14ac:dyDescent="0.2">
      <c r="A243" s="340">
        <v>11</v>
      </c>
      <c r="B243" s="344" t="str">
        <f t="shared" si="6"/>
        <v>0472415---</v>
      </c>
      <c r="C243" s="343"/>
      <c r="D243" s="343"/>
      <c r="E243" s="343"/>
      <c r="F243" s="342"/>
      <c r="G243" s="342"/>
      <c r="H243" s="345"/>
      <c r="I243" s="357"/>
      <c r="J243" s="346"/>
      <c r="K243" s="342" t="s">
        <v>10436</v>
      </c>
      <c r="L243" s="342" t="s">
        <v>9606</v>
      </c>
      <c r="M243" s="347"/>
      <c r="N243" s="347">
        <f t="shared" si="7"/>
        <v>0</v>
      </c>
    </row>
    <row r="244" spans="1:14" ht="29.25" customHeight="1" x14ac:dyDescent="0.2">
      <c r="A244" s="340">
        <v>12</v>
      </c>
      <c r="B244" s="344" t="str">
        <f t="shared" si="6"/>
        <v>0472415---</v>
      </c>
      <c r="C244" s="343"/>
      <c r="D244" s="343"/>
      <c r="E244" s="343"/>
      <c r="F244" s="342"/>
      <c r="G244" s="342"/>
      <c r="H244" s="345"/>
      <c r="I244" s="357"/>
      <c r="J244" s="346"/>
      <c r="K244" s="342" t="s">
        <v>10437</v>
      </c>
      <c r="L244" s="342" t="s">
        <v>9606</v>
      </c>
      <c r="M244" s="347"/>
      <c r="N244" s="347">
        <f t="shared" si="7"/>
        <v>0</v>
      </c>
    </row>
    <row r="245" spans="1:14" ht="29.25" customHeight="1" x14ac:dyDescent="0.2">
      <c r="A245" s="340">
        <v>13</v>
      </c>
      <c r="B245" s="344" t="str">
        <f t="shared" si="6"/>
        <v>0472415---</v>
      </c>
      <c r="C245" s="343"/>
      <c r="D245" s="343"/>
      <c r="E245" s="343"/>
      <c r="F245" s="342"/>
      <c r="G245" s="342"/>
      <c r="H245" s="345"/>
      <c r="I245" s="357"/>
      <c r="J245" s="346"/>
      <c r="K245" s="342" t="s">
        <v>10438</v>
      </c>
      <c r="L245" s="342" t="s">
        <v>9606</v>
      </c>
      <c r="M245" s="347"/>
      <c r="N245" s="347">
        <f t="shared" si="7"/>
        <v>0</v>
      </c>
    </row>
    <row r="246" spans="1:14" ht="29.25" customHeight="1" x14ac:dyDescent="0.2">
      <c r="A246" s="340">
        <v>14</v>
      </c>
      <c r="B246" s="344" t="str">
        <f t="shared" si="6"/>
        <v>0472415---</v>
      </c>
      <c r="C246" s="343"/>
      <c r="D246" s="343"/>
      <c r="E246" s="343"/>
      <c r="F246" s="342"/>
      <c r="G246" s="342"/>
      <c r="H246" s="345"/>
      <c r="I246" s="357"/>
      <c r="J246" s="346"/>
      <c r="K246" s="342" t="s">
        <v>10439</v>
      </c>
      <c r="L246" s="342" t="s">
        <v>9606</v>
      </c>
      <c r="M246" s="347"/>
      <c r="N246" s="347">
        <f t="shared" si="7"/>
        <v>0</v>
      </c>
    </row>
    <row r="247" spans="1:14" ht="29.25" customHeight="1" x14ac:dyDescent="0.2">
      <c r="A247" s="340">
        <v>15</v>
      </c>
      <c r="B247" s="344" t="str">
        <f t="shared" si="6"/>
        <v>0472415---</v>
      </c>
      <c r="C247" s="343"/>
      <c r="D247" s="343"/>
      <c r="E247" s="343"/>
      <c r="F247" s="342"/>
      <c r="G247" s="342"/>
      <c r="H247" s="345"/>
      <c r="I247" s="357"/>
      <c r="J247" s="346"/>
      <c r="K247" s="342" t="s">
        <v>10440</v>
      </c>
      <c r="L247" s="342" t="s">
        <v>9606</v>
      </c>
      <c r="M247" s="347"/>
      <c r="N247" s="347">
        <f t="shared" si="7"/>
        <v>0</v>
      </c>
    </row>
    <row r="248" spans="1:14" ht="29.25" customHeight="1" x14ac:dyDescent="0.2">
      <c r="A248" s="340">
        <v>16</v>
      </c>
      <c r="B248" s="344" t="str">
        <f t="shared" si="6"/>
        <v>0472415---</v>
      </c>
      <c r="C248" s="343"/>
      <c r="D248" s="343"/>
      <c r="E248" s="343"/>
      <c r="F248" s="342"/>
      <c r="G248" s="342"/>
      <c r="H248" s="345"/>
      <c r="I248" s="357"/>
      <c r="J248" s="346"/>
      <c r="K248" s="342" t="s">
        <v>10441</v>
      </c>
      <c r="L248" s="342" t="s">
        <v>9606</v>
      </c>
      <c r="M248" s="347"/>
      <c r="N248" s="347">
        <f t="shared" si="7"/>
        <v>0</v>
      </c>
    </row>
    <row r="249" spans="1:14" ht="29.25" customHeight="1" x14ac:dyDescent="0.2">
      <c r="A249" s="340">
        <v>17</v>
      </c>
      <c r="B249" s="344" t="str">
        <f t="shared" si="6"/>
        <v>0472415---</v>
      </c>
      <c r="C249" s="343"/>
      <c r="D249" s="343"/>
      <c r="E249" s="343"/>
      <c r="F249" s="342"/>
      <c r="G249" s="342"/>
      <c r="H249" s="345"/>
      <c r="I249" s="357"/>
      <c r="J249" s="346"/>
      <c r="K249" s="342" t="s">
        <v>10442</v>
      </c>
      <c r="L249" s="342" t="s">
        <v>9606</v>
      </c>
      <c r="M249" s="347"/>
      <c r="N249" s="347">
        <f t="shared" si="7"/>
        <v>0</v>
      </c>
    </row>
    <row r="250" spans="1:14" ht="29.25" customHeight="1" x14ac:dyDescent="0.2">
      <c r="A250" s="340">
        <v>1</v>
      </c>
      <c r="B250" s="344" t="str">
        <f t="shared" si="6"/>
        <v>0472415---</v>
      </c>
      <c r="C250" s="343"/>
      <c r="D250" s="343"/>
      <c r="E250" s="343"/>
      <c r="F250" s="342"/>
      <c r="G250" s="342"/>
      <c r="H250" s="345"/>
      <c r="I250" s="357"/>
      <c r="J250" s="346"/>
      <c r="K250" s="342" t="s">
        <v>10443</v>
      </c>
      <c r="L250" s="342" t="s">
        <v>9606</v>
      </c>
      <c r="M250" s="347"/>
      <c r="N250" s="347">
        <f t="shared" si="7"/>
        <v>0</v>
      </c>
    </row>
    <row r="251" spans="1:14" ht="29.25" customHeight="1" x14ac:dyDescent="0.2">
      <c r="A251" s="340">
        <v>2</v>
      </c>
      <c r="B251" s="344" t="str">
        <f t="shared" si="6"/>
        <v>0472415---</v>
      </c>
      <c r="C251" s="343"/>
      <c r="D251" s="343"/>
      <c r="E251" s="343"/>
      <c r="F251" s="342"/>
      <c r="G251" s="342"/>
      <c r="H251" s="345"/>
      <c r="I251" s="357"/>
      <c r="J251" s="346"/>
      <c r="K251" s="342" t="s">
        <v>10444</v>
      </c>
      <c r="L251" s="342" t="s">
        <v>9606</v>
      </c>
      <c r="M251" s="347"/>
      <c r="N251" s="347">
        <f t="shared" si="7"/>
        <v>0</v>
      </c>
    </row>
    <row r="252" spans="1:14" ht="29.25" customHeight="1" x14ac:dyDescent="0.2">
      <c r="A252" s="340">
        <v>3</v>
      </c>
      <c r="B252" s="344" t="str">
        <f t="shared" si="6"/>
        <v>0472415---</v>
      </c>
      <c r="C252" s="343"/>
      <c r="D252" s="343"/>
      <c r="E252" s="343"/>
      <c r="F252" s="342"/>
      <c r="G252" s="342"/>
      <c r="H252" s="345"/>
      <c r="I252" s="357"/>
      <c r="J252" s="346"/>
      <c r="K252" s="342" t="s">
        <v>10445</v>
      </c>
      <c r="L252" s="342" t="s">
        <v>9606</v>
      </c>
      <c r="M252" s="347"/>
      <c r="N252" s="347">
        <f t="shared" si="7"/>
        <v>0</v>
      </c>
    </row>
    <row r="253" spans="1:14" ht="29.25" customHeight="1" x14ac:dyDescent="0.2">
      <c r="A253" s="340">
        <v>4</v>
      </c>
      <c r="B253" s="344" t="str">
        <f t="shared" si="6"/>
        <v>0472415---</v>
      </c>
      <c r="C253" s="343"/>
      <c r="D253" s="343"/>
      <c r="E253" s="343"/>
      <c r="F253" s="342"/>
      <c r="G253" s="342"/>
      <c r="H253" s="345"/>
      <c r="I253" s="357"/>
      <c r="J253" s="346"/>
      <c r="K253" s="342" t="s">
        <v>10446</v>
      </c>
      <c r="L253" s="342" t="s">
        <v>9606</v>
      </c>
      <c r="M253" s="347"/>
      <c r="N253" s="347">
        <f t="shared" si="7"/>
        <v>0</v>
      </c>
    </row>
    <row r="254" spans="1:14" ht="29.25" customHeight="1" x14ac:dyDescent="0.2">
      <c r="A254" s="340">
        <v>5</v>
      </c>
      <c r="B254" s="344" t="str">
        <f t="shared" si="6"/>
        <v>0472415---</v>
      </c>
      <c r="C254" s="343"/>
      <c r="D254" s="343"/>
      <c r="E254" s="343"/>
      <c r="F254" s="342"/>
      <c r="G254" s="342"/>
      <c r="H254" s="345"/>
      <c r="I254" s="357"/>
      <c r="J254" s="346"/>
      <c r="K254" s="342" t="s">
        <v>10447</v>
      </c>
      <c r="L254" s="342" t="s">
        <v>9606</v>
      </c>
      <c r="M254" s="347"/>
      <c r="N254" s="347">
        <f t="shared" si="7"/>
        <v>0</v>
      </c>
    </row>
    <row r="255" spans="1:14" ht="29.25" customHeight="1" x14ac:dyDescent="0.2">
      <c r="A255" s="340">
        <v>6</v>
      </c>
      <c r="B255" s="344" t="str">
        <f t="shared" si="6"/>
        <v>0472415---</v>
      </c>
      <c r="C255" s="343"/>
      <c r="D255" s="343"/>
      <c r="E255" s="343"/>
      <c r="F255" s="342"/>
      <c r="G255" s="342"/>
      <c r="H255" s="345"/>
      <c r="I255" s="357"/>
      <c r="J255" s="346"/>
      <c r="K255" s="342" t="s">
        <v>10448</v>
      </c>
      <c r="L255" s="342" t="s">
        <v>9606</v>
      </c>
      <c r="M255" s="347"/>
      <c r="N255" s="347">
        <f t="shared" si="7"/>
        <v>0</v>
      </c>
    </row>
    <row r="256" spans="1:14" ht="29.25" customHeight="1" x14ac:dyDescent="0.2">
      <c r="A256" s="340">
        <v>7</v>
      </c>
      <c r="B256" s="344" t="str">
        <f t="shared" si="6"/>
        <v>0472415---</v>
      </c>
      <c r="C256" s="343"/>
      <c r="D256" s="343"/>
      <c r="E256" s="343"/>
      <c r="F256" s="342"/>
      <c r="G256" s="342"/>
      <c r="H256" s="345"/>
      <c r="I256" s="357"/>
      <c r="J256" s="346"/>
      <c r="K256" s="342" t="s">
        <v>10449</v>
      </c>
      <c r="L256" s="342" t="s">
        <v>9606</v>
      </c>
      <c r="M256" s="347"/>
      <c r="N256" s="347">
        <f t="shared" si="7"/>
        <v>0</v>
      </c>
    </row>
    <row r="257" spans="1:14" ht="29.25" customHeight="1" x14ac:dyDescent="0.2">
      <c r="A257" s="340">
        <v>8</v>
      </c>
      <c r="B257" s="344" t="str">
        <f t="shared" si="6"/>
        <v>0472415---</v>
      </c>
      <c r="C257" s="343"/>
      <c r="D257" s="343"/>
      <c r="E257" s="343"/>
      <c r="F257" s="342"/>
      <c r="G257" s="342"/>
      <c r="H257" s="345"/>
      <c r="I257" s="357"/>
      <c r="J257" s="346"/>
      <c r="K257" s="342" t="s">
        <v>10450</v>
      </c>
      <c r="L257" s="342" t="s">
        <v>9606</v>
      </c>
      <c r="M257" s="347"/>
      <c r="N257" s="347">
        <f t="shared" si="7"/>
        <v>0</v>
      </c>
    </row>
    <row r="258" spans="1:14" ht="29.25" customHeight="1" x14ac:dyDescent="0.2">
      <c r="A258" s="340">
        <v>9</v>
      </c>
      <c r="B258" s="344" t="str">
        <f t="shared" si="6"/>
        <v>0472415---</v>
      </c>
      <c r="C258" s="343"/>
      <c r="D258" s="343"/>
      <c r="E258" s="343"/>
      <c r="F258" s="342"/>
      <c r="G258" s="342"/>
      <c r="H258" s="345"/>
      <c r="I258" s="357"/>
      <c r="J258" s="346"/>
      <c r="K258" s="342" t="s">
        <v>10451</v>
      </c>
      <c r="L258" s="342" t="s">
        <v>9606</v>
      </c>
      <c r="M258" s="347"/>
      <c r="N258" s="347">
        <f t="shared" si="7"/>
        <v>0</v>
      </c>
    </row>
    <row r="259" spans="1:14" ht="29.25" customHeight="1" x14ac:dyDescent="0.2">
      <c r="A259" s="340">
        <v>10</v>
      </c>
      <c r="B259" s="344" t="str">
        <f t="shared" si="6"/>
        <v>0472415---</v>
      </c>
      <c r="C259" s="343"/>
      <c r="D259" s="343"/>
      <c r="E259" s="343"/>
      <c r="F259" s="342"/>
      <c r="G259" s="342"/>
      <c r="H259" s="345"/>
      <c r="I259" s="357"/>
      <c r="J259" s="346"/>
      <c r="K259" s="342" t="s">
        <v>10452</v>
      </c>
      <c r="L259" s="342" t="s">
        <v>9606</v>
      </c>
      <c r="M259" s="347"/>
      <c r="N259" s="347">
        <f t="shared" si="7"/>
        <v>0</v>
      </c>
    </row>
    <row r="260" spans="1:14" ht="29.25" customHeight="1" x14ac:dyDescent="0.2">
      <c r="A260" s="340">
        <v>11</v>
      </c>
      <c r="B260" s="344" t="str">
        <f t="shared" si="6"/>
        <v>0472415---</v>
      </c>
      <c r="C260" s="343"/>
      <c r="D260" s="343"/>
      <c r="E260" s="343"/>
      <c r="F260" s="342"/>
      <c r="G260" s="342"/>
      <c r="H260" s="345"/>
      <c r="I260" s="357"/>
      <c r="J260" s="346"/>
      <c r="K260" s="342" t="s">
        <v>10453</v>
      </c>
      <c r="L260" s="342" t="s">
        <v>9606</v>
      </c>
      <c r="M260" s="347"/>
      <c r="N260" s="347">
        <f t="shared" si="7"/>
        <v>0</v>
      </c>
    </row>
    <row r="261" spans="1:14" ht="29.25" customHeight="1" x14ac:dyDescent="0.2">
      <c r="A261" s="340">
        <v>12</v>
      </c>
      <c r="B261" s="344" t="str">
        <f t="shared" si="6"/>
        <v>0472415---</v>
      </c>
      <c r="C261" s="343"/>
      <c r="D261" s="343"/>
      <c r="E261" s="343"/>
      <c r="F261" s="342"/>
      <c r="G261" s="342"/>
      <c r="H261" s="345"/>
      <c r="I261" s="357"/>
      <c r="J261" s="346"/>
      <c r="K261" s="342" t="s">
        <v>10454</v>
      </c>
      <c r="L261" s="342" t="s">
        <v>9606</v>
      </c>
      <c r="M261" s="347"/>
      <c r="N261" s="347">
        <f t="shared" si="7"/>
        <v>0</v>
      </c>
    </row>
    <row r="262" spans="1:14" ht="29.25" customHeight="1" x14ac:dyDescent="0.2">
      <c r="A262" s="340">
        <v>13</v>
      </c>
      <c r="B262" s="344" t="str">
        <f t="shared" si="6"/>
        <v>0472415---</v>
      </c>
      <c r="C262" s="343"/>
      <c r="D262" s="343"/>
      <c r="E262" s="343"/>
      <c r="F262" s="342"/>
      <c r="G262" s="342"/>
      <c r="H262" s="345"/>
      <c r="I262" s="357"/>
      <c r="J262" s="346"/>
      <c r="K262" s="342" t="s">
        <v>10455</v>
      </c>
      <c r="L262" s="342" t="s">
        <v>9606</v>
      </c>
      <c r="M262" s="347"/>
      <c r="N262" s="347">
        <f t="shared" si="7"/>
        <v>0</v>
      </c>
    </row>
    <row r="263" spans="1:14" ht="29.25" customHeight="1" x14ac:dyDescent="0.2">
      <c r="A263" s="340">
        <v>14</v>
      </c>
      <c r="B263" s="344" t="str">
        <f t="shared" si="6"/>
        <v>0472415---</v>
      </c>
      <c r="C263" s="343"/>
      <c r="D263" s="343"/>
      <c r="E263" s="343"/>
      <c r="F263" s="342"/>
      <c r="G263" s="342"/>
      <c r="H263" s="345"/>
      <c r="I263" s="357"/>
      <c r="J263" s="346"/>
      <c r="K263" s="342" t="s">
        <v>10456</v>
      </c>
      <c r="L263" s="342" t="s">
        <v>9606</v>
      </c>
      <c r="M263" s="347"/>
      <c r="N263" s="347">
        <f t="shared" si="7"/>
        <v>0</v>
      </c>
    </row>
    <row r="264" spans="1:14" ht="29.25" customHeight="1" x14ac:dyDescent="0.2">
      <c r="A264" s="340">
        <v>15</v>
      </c>
      <c r="B264" s="344" t="str">
        <f t="shared" si="6"/>
        <v>0472415---</v>
      </c>
      <c r="C264" s="343"/>
      <c r="D264" s="343"/>
      <c r="E264" s="343"/>
      <c r="F264" s="342"/>
      <c r="G264" s="342"/>
      <c r="H264" s="345"/>
      <c r="I264" s="357"/>
      <c r="J264" s="346"/>
      <c r="K264" s="342" t="s">
        <v>12275</v>
      </c>
      <c r="L264" s="342" t="s">
        <v>9606</v>
      </c>
      <c r="M264" s="347"/>
      <c r="N264" s="347">
        <f t="shared" si="7"/>
        <v>0</v>
      </c>
    </row>
    <row r="265" spans="1:14" ht="29.25" customHeight="1" x14ac:dyDescent="0.2">
      <c r="A265" s="340">
        <v>16</v>
      </c>
      <c r="B265" s="344" t="str">
        <f t="shared" si="6"/>
        <v>0472415---</v>
      </c>
      <c r="C265" s="343"/>
      <c r="D265" s="343"/>
      <c r="E265" s="343"/>
      <c r="F265" s="342"/>
      <c r="G265" s="342"/>
      <c r="H265" s="345"/>
      <c r="I265" s="357"/>
      <c r="J265" s="346"/>
      <c r="K265" s="342" t="s">
        <v>12276</v>
      </c>
      <c r="L265" s="342" t="s">
        <v>9606</v>
      </c>
      <c r="M265" s="347"/>
      <c r="N265" s="347">
        <f t="shared" si="7"/>
        <v>0</v>
      </c>
    </row>
    <row r="266" spans="1:14" ht="29.25" customHeight="1" x14ac:dyDescent="0.2">
      <c r="A266" s="340">
        <v>17</v>
      </c>
      <c r="B266" s="344" t="str">
        <f t="shared" si="6"/>
        <v>0472415---</v>
      </c>
      <c r="C266" s="343"/>
      <c r="D266" s="343"/>
      <c r="E266" s="343"/>
      <c r="F266" s="342"/>
      <c r="G266" s="342"/>
      <c r="H266" s="345"/>
      <c r="I266" s="357"/>
      <c r="J266" s="346"/>
      <c r="K266" s="342" t="s">
        <v>12277</v>
      </c>
      <c r="L266" s="342" t="s">
        <v>9606</v>
      </c>
      <c r="M266" s="347"/>
      <c r="N266" s="347">
        <f t="shared" si="7"/>
        <v>0</v>
      </c>
    </row>
    <row r="267" spans="1:14" ht="29.25" customHeight="1" x14ac:dyDescent="0.2">
      <c r="A267" s="340">
        <v>1</v>
      </c>
      <c r="B267" s="344" t="str">
        <f t="shared" si="6"/>
        <v>0472415---</v>
      </c>
      <c r="C267" s="343"/>
      <c r="D267" s="343"/>
      <c r="E267" s="343"/>
      <c r="F267" s="342"/>
      <c r="G267" s="342"/>
      <c r="H267" s="345"/>
      <c r="I267" s="357"/>
      <c r="J267" s="346"/>
      <c r="K267" s="342" t="s">
        <v>12278</v>
      </c>
      <c r="L267" s="342" t="s">
        <v>9606</v>
      </c>
      <c r="M267" s="347"/>
      <c r="N267" s="347">
        <f t="shared" si="7"/>
        <v>0</v>
      </c>
    </row>
    <row r="268" spans="1:14" ht="29.25" customHeight="1" x14ac:dyDescent="0.2">
      <c r="A268" s="340">
        <v>2</v>
      </c>
      <c r="B268" s="344" t="str">
        <f t="shared" si="6"/>
        <v>0472415---</v>
      </c>
      <c r="C268" s="343"/>
      <c r="D268" s="343"/>
      <c r="E268" s="343"/>
      <c r="F268" s="342"/>
      <c r="G268" s="342"/>
      <c r="H268" s="345"/>
      <c r="I268" s="357"/>
      <c r="J268" s="346"/>
      <c r="K268" s="342" t="s">
        <v>12279</v>
      </c>
      <c r="L268" s="342" t="s">
        <v>9606</v>
      </c>
      <c r="M268" s="347"/>
      <c r="N268" s="347">
        <f t="shared" si="7"/>
        <v>0</v>
      </c>
    </row>
    <row r="269" spans="1:14" ht="29.25" customHeight="1" x14ac:dyDescent="0.2">
      <c r="A269" s="340">
        <v>3</v>
      </c>
      <c r="B269" s="344" t="str">
        <f t="shared" si="6"/>
        <v>0472415---</v>
      </c>
      <c r="C269" s="343"/>
      <c r="D269" s="343"/>
      <c r="E269" s="343"/>
      <c r="F269" s="342"/>
      <c r="G269" s="342"/>
      <c r="H269" s="345"/>
      <c r="I269" s="357"/>
      <c r="J269" s="346"/>
      <c r="K269" s="342" t="s">
        <v>12280</v>
      </c>
      <c r="L269" s="342" t="s">
        <v>9606</v>
      </c>
      <c r="M269" s="347"/>
      <c r="N269" s="347">
        <f t="shared" si="7"/>
        <v>0</v>
      </c>
    </row>
    <row r="270" spans="1:14" ht="29.25" customHeight="1" x14ac:dyDescent="0.2">
      <c r="A270" s="340">
        <v>4</v>
      </c>
      <c r="B270" s="344" t="str">
        <f t="shared" ref="B270:B333" si="8">CONCATENATE(MID($N$9,1,8),"-",MID(C270,1,2),"-",MID(F270,1,4),"-",MID(I270,1,4))</f>
        <v>0472415---</v>
      </c>
      <c r="C270" s="343"/>
      <c r="D270" s="343"/>
      <c r="E270" s="343"/>
      <c r="F270" s="342"/>
      <c r="G270" s="342"/>
      <c r="H270" s="345"/>
      <c r="I270" s="357"/>
      <c r="J270" s="346"/>
      <c r="K270" s="342" t="s">
        <v>12281</v>
      </c>
      <c r="L270" s="342" t="s">
        <v>9606</v>
      </c>
      <c r="M270" s="347"/>
      <c r="N270" s="347">
        <f t="shared" ref="N270:N333" si="9">L270*M270</f>
        <v>0</v>
      </c>
    </row>
    <row r="271" spans="1:14" ht="29.25" customHeight="1" x14ac:dyDescent="0.2">
      <c r="A271" s="340">
        <v>5</v>
      </c>
      <c r="B271" s="344" t="str">
        <f t="shared" si="8"/>
        <v>0472415---</v>
      </c>
      <c r="C271" s="343"/>
      <c r="D271" s="343"/>
      <c r="E271" s="343"/>
      <c r="F271" s="342"/>
      <c r="G271" s="342"/>
      <c r="H271" s="345"/>
      <c r="I271" s="357"/>
      <c r="J271" s="346"/>
      <c r="K271" s="342" t="s">
        <v>12282</v>
      </c>
      <c r="L271" s="342" t="s">
        <v>9606</v>
      </c>
      <c r="M271" s="347"/>
      <c r="N271" s="347">
        <f t="shared" si="9"/>
        <v>0</v>
      </c>
    </row>
    <row r="272" spans="1:14" ht="29.25" customHeight="1" x14ac:dyDescent="0.2">
      <c r="A272" s="340">
        <v>6</v>
      </c>
      <c r="B272" s="344" t="str">
        <f t="shared" si="8"/>
        <v>0472415---</v>
      </c>
      <c r="C272" s="343"/>
      <c r="D272" s="343"/>
      <c r="E272" s="343"/>
      <c r="F272" s="342"/>
      <c r="G272" s="342"/>
      <c r="H272" s="345"/>
      <c r="I272" s="357"/>
      <c r="J272" s="346"/>
      <c r="K272" s="342" t="s">
        <v>12283</v>
      </c>
      <c r="L272" s="342" t="s">
        <v>9606</v>
      </c>
      <c r="M272" s="347"/>
      <c r="N272" s="347">
        <f t="shared" si="9"/>
        <v>0</v>
      </c>
    </row>
    <row r="273" spans="1:14" ht="29.25" customHeight="1" x14ac:dyDescent="0.2">
      <c r="A273" s="340">
        <v>7</v>
      </c>
      <c r="B273" s="344" t="str">
        <f t="shared" si="8"/>
        <v>0472415---</v>
      </c>
      <c r="C273" s="343"/>
      <c r="D273" s="343"/>
      <c r="E273" s="343"/>
      <c r="F273" s="342"/>
      <c r="G273" s="342"/>
      <c r="H273" s="345"/>
      <c r="I273" s="357"/>
      <c r="J273" s="346"/>
      <c r="K273" s="342" t="s">
        <v>12284</v>
      </c>
      <c r="L273" s="342" t="s">
        <v>9606</v>
      </c>
      <c r="M273" s="347"/>
      <c r="N273" s="347">
        <f t="shared" si="9"/>
        <v>0</v>
      </c>
    </row>
    <row r="274" spans="1:14" ht="29.25" customHeight="1" x14ac:dyDescent="0.2">
      <c r="A274" s="340">
        <v>8</v>
      </c>
      <c r="B274" s="344" t="str">
        <f t="shared" si="8"/>
        <v>0472415---</v>
      </c>
      <c r="C274" s="343"/>
      <c r="D274" s="343"/>
      <c r="E274" s="343"/>
      <c r="F274" s="342"/>
      <c r="G274" s="342"/>
      <c r="H274" s="345"/>
      <c r="I274" s="357"/>
      <c r="J274" s="346"/>
      <c r="K274" s="342" t="s">
        <v>12285</v>
      </c>
      <c r="L274" s="342" t="s">
        <v>9606</v>
      </c>
      <c r="M274" s="347"/>
      <c r="N274" s="347">
        <f t="shared" si="9"/>
        <v>0</v>
      </c>
    </row>
    <row r="275" spans="1:14" ht="29.25" customHeight="1" x14ac:dyDescent="0.2">
      <c r="A275" s="340">
        <v>9</v>
      </c>
      <c r="B275" s="344" t="str">
        <f t="shared" si="8"/>
        <v>0472415---</v>
      </c>
      <c r="C275" s="343"/>
      <c r="D275" s="343"/>
      <c r="E275" s="343"/>
      <c r="F275" s="342"/>
      <c r="G275" s="342"/>
      <c r="H275" s="345"/>
      <c r="I275" s="357"/>
      <c r="J275" s="346"/>
      <c r="K275" s="342" t="s">
        <v>12286</v>
      </c>
      <c r="L275" s="342" t="s">
        <v>9606</v>
      </c>
      <c r="M275" s="347"/>
      <c r="N275" s="347">
        <f t="shared" si="9"/>
        <v>0</v>
      </c>
    </row>
    <row r="276" spans="1:14" ht="29.25" customHeight="1" x14ac:dyDescent="0.2">
      <c r="A276" s="340">
        <v>10</v>
      </c>
      <c r="B276" s="344" t="str">
        <f t="shared" si="8"/>
        <v>0472415---</v>
      </c>
      <c r="C276" s="343"/>
      <c r="D276" s="343"/>
      <c r="E276" s="343"/>
      <c r="F276" s="342"/>
      <c r="G276" s="342"/>
      <c r="H276" s="345"/>
      <c r="I276" s="357"/>
      <c r="J276" s="346"/>
      <c r="K276" s="342" t="s">
        <v>12287</v>
      </c>
      <c r="L276" s="342" t="s">
        <v>9606</v>
      </c>
      <c r="M276" s="347"/>
      <c r="N276" s="347">
        <f t="shared" si="9"/>
        <v>0</v>
      </c>
    </row>
    <row r="277" spans="1:14" ht="29.25" customHeight="1" x14ac:dyDescent="0.2">
      <c r="A277" s="340">
        <v>11</v>
      </c>
      <c r="B277" s="344" t="str">
        <f t="shared" si="8"/>
        <v>0472415---</v>
      </c>
      <c r="C277" s="343"/>
      <c r="D277" s="343"/>
      <c r="E277" s="343"/>
      <c r="F277" s="342"/>
      <c r="G277" s="342"/>
      <c r="H277" s="345"/>
      <c r="I277" s="357"/>
      <c r="J277" s="346"/>
      <c r="K277" s="342" t="s">
        <v>12288</v>
      </c>
      <c r="L277" s="342" t="s">
        <v>9606</v>
      </c>
      <c r="M277" s="347"/>
      <c r="N277" s="347">
        <f t="shared" si="9"/>
        <v>0</v>
      </c>
    </row>
    <row r="278" spans="1:14" ht="29.25" customHeight="1" x14ac:dyDescent="0.2">
      <c r="A278" s="340">
        <v>12</v>
      </c>
      <c r="B278" s="344" t="str">
        <f t="shared" si="8"/>
        <v>0472415---</v>
      </c>
      <c r="C278" s="343"/>
      <c r="D278" s="343"/>
      <c r="E278" s="343"/>
      <c r="F278" s="342"/>
      <c r="G278" s="342"/>
      <c r="H278" s="345"/>
      <c r="I278" s="357"/>
      <c r="J278" s="346"/>
      <c r="K278" s="342" t="s">
        <v>12289</v>
      </c>
      <c r="L278" s="342" t="s">
        <v>9606</v>
      </c>
      <c r="M278" s="347"/>
      <c r="N278" s="347">
        <f t="shared" si="9"/>
        <v>0</v>
      </c>
    </row>
    <row r="279" spans="1:14" ht="29.25" customHeight="1" x14ac:dyDescent="0.2">
      <c r="A279" s="340">
        <v>13</v>
      </c>
      <c r="B279" s="344" t="str">
        <f t="shared" si="8"/>
        <v>0472415---</v>
      </c>
      <c r="C279" s="343"/>
      <c r="D279" s="343"/>
      <c r="E279" s="343"/>
      <c r="F279" s="342"/>
      <c r="G279" s="342"/>
      <c r="H279" s="345"/>
      <c r="I279" s="357"/>
      <c r="J279" s="346"/>
      <c r="K279" s="342" t="s">
        <v>12290</v>
      </c>
      <c r="L279" s="342" t="s">
        <v>9606</v>
      </c>
      <c r="M279" s="347"/>
      <c r="N279" s="347">
        <f t="shared" si="9"/>
        <v>0</v>
      </c>
    </row>
    <row r="280" spans="1:14" ht="29.25" customHeight="1" x14ac:dyDescent="0.2">
      <c r="A280" s="340">
        <v>14</v>
      </c>
      <c r="B280" s="344" t="str">
        <f t="shared" si="8"/>
        <v>0472415---</v>
      </c>
      <c r="C280" s="343"/>
      <c r="D280" s="343"/>
      <c r="E280" s="343"/>
      <c r="F280" s="342"/>
      <c r="G280" s="342"/>
      <c r="H280" s="345"/>
      <c r="I280" s="357"/>
      <c r="J280" s="346"/>
      <c r="K280" s="342" t="s">
        <v>12291</v>
      </c>
      <c r="L280" s="342" t="s">
        <v>9606</v>
      </c>
      <c r="M280" s="347"/>
      <c r="N280" s="347">
        <f t="shared" si="9"/>
        <v>0</v>
      </c>
    </row>
    <row r="281" spans="1:14" ht="29.25" customHeight="1" x14ac:dyDescent="0.2">
      <c r="A281" s="340">
        <v>15</v>
      </c>
      <c r="B281" s="344" t="str">
        <f t="shared" si="8"/>
        <v>0472415---</v>
      </c>
      <c r="C281" s="343"/>
      <c r="D281" s="343"/>
      <c r="E281" s="343"/>
      <c r="F281" s="342"/>
      <c r="G281" s="342"/>
      <c r="H281" s="345"/>
      <c r="I281" s="357"/>
      <c r="J281" s="346"/>
      <c r="K281" s="342" t="s">
        <v>12292</v>
      </c>
      <c r="L281" s="342" t="s">
        <v>9606</v>
      </c>
      <c r="M281" s="347"/>
      <c r="N281" s="347">
        <f t="shared" si="9"/>
        <v>0</v>
      </c>
    </row>
    <row r="282" spans="1:14" ht="29.25" customHeight="1" x14ac:dyDescent="0.2">
      <c r="A282" s="340">
        <v>16</v>
      </c>
      <c r="B282" s="344" t="str">
        <f t="shared" si="8"/>
        <v>0472415---</v>
      </c>
      <c r="C282" s="343"/>
      <c r="D282" s="343"/>
      <c r="E282" s="343"/>
      <c r="F282" s="342"/>
      <c r="G282" s="342"/>
      <c r="H282" s="345"/>
      <c r="I282" s="357"/>
      <c r="J282" s="346"/>
      <c r="K282" s="342" t="s">
        <v>12293</v>
      </c>
      <c r="L282" s="342" t="s">
        <v>9606</v>
      </c>
      <c r="M282" s="347"/>
      <c r="N282" s="347">
        <f t="shared" si="9"/>
        <v>0</v>
      </c>
    </row>
    <row r="283" spans="1:14" ht="29.25" customHeight="1" x14ac:dyDescent="0.2">
      <c r="A283" s="340">
        <v>17</v>
      </c>
      <c r="B283" s="344" t="str">
        <f t="shared" si="8"/>
        <v>0472415---</v>
      </c>
      <c r="C283" s="343"/>
      <c r="D283" s="343"/>
      <c r="E283" s="343"/>
      <c r="F283" s="342"/>
      <c r="G283" s="342"/>
      <c r="H283" s="345"/>
      <c r="I283" s="357"/>
      <c r="J283" s="346"/>
      <c r="K283" s="342" t="s">
        <v>12294</v>
      </c>
      <c r="L283" s="342" t="s">
        <v>9606</v>
      </c>
      <c r="M283" s="347"/>
      <c r="N283" s="347">
        <f t="shared" si="9"/>
        <v>0</v>
      </c>
    </row>
    <row r="284" spans="1:14" ht="29.25" customHeight="1" x14ac:dyDescent="0.2">
      <c r="A284" s="340">
        <v>1</v>
      </c>
      <c r="B284" s="344" t="str">
        <f t="shared" si="8"/>
        <v>0472415---</v>
      </c>
      <c r="C284" s="343"/>
      <c r="D284" s="343"/>
      <c r="E284" s="343"/>
      <c r="F284" s="342"/>
      <c r="G284" s="342"/>
      <c r="H284" s="345"/>
      <c r="I284" s="357"/>
      <c r="J284" s="346"/>
      <c r="K284" s="342" t="s">
        <v>12295</v>
      </c>
      <c r="L284" s="342" t="s">
        <v>9606</v>
      </c>
      <c r="M284" s="347"/>
      <c r="N284" s="347">
        <f t="shared" si="9"/>
        <v>0</v>
      </c>
    </row>
    <row r="285" spans="1:14" ht="29.25" customHeight="1" x14ac:dyDescent="0.2">
      <c r="A285" s="340">
        <v>2</v>
      </c>
      <c r="B285" s="344" t="str">
        <f t="shared" si="8"/>
        <v>0472415---</v>
      </c>
      <c r="C285" s="343"/>
      <c r="D285" s="343"/>
      <c r="E285" s="343"/>
      <c r="F285" s="342"/>
      <c r="G285" s="342"/>
      <c r="H285" s="345"/>
      <c r="I285" s="357"/>
      <c r="J285" s="346"/>
      <c r="K285" s="342" t="s">
        <v>12296</v>
      </c>
      <c r="L285" s="342" t="s">
        <v>9606</v>
      </c>
      <c r="M285" s="347"/>
      <c r="N285" s="347">
        <f t="shared" si="9"/>
        <v>0</v>
      </c>
    </row>
    <row r="286" spans="1:14" ht="29.25" customHeight="1" x14ac:dyDescent="0.2">
      <c r="A286" s="340">
        <v>3</v>
      </c>
      <c r="B286" s="344" t="str">
        <f t="shared" si="8"/>
        <v>0472415---</v>
      </c>
      <c r="C286" s="343"/>
      <c r="D286" s="343"/>
      <c r="E286" s="343"/>
      <c r="F286" s="342"/>
      <c r="G286" s="342"/>
      <c r="H286" s="345"/>
      <c r="I286" s="357"/>
      <c r="J286" s="346"/>
      <c r="K286" s="342" t="s">
        <v>12297</v>
      </c>
      <c r="L286" s="342" t="s">
        <v>9606</v>
      </c>
      <c r="M286" s="347"/>
      <c r="N286" s="347">
        <f t="shared" si="9"/>
        <v>0</v>
      </c>
    </row>
    <row r="287" spans="1:14" ht="29.25" customHeight="1" x14ac:dyDescent="0.2">
      <c r="A287" s="340">
        <v>4</v>
      </c>
      <c r="B287" s="344" t="str">
        <f t="shared" si="8"/>
        <v>0472415---</v>
      </c>
      <c r="C287" s="343"/>
      <c r="D287" s="343"/>
      <c r="E287" s="343"/>
      <c r="F287" s="342"/>
      <c r="G287" s="342"/>
      <c r="H287" s="345"/>
      <c r="I287" s="357"/>
      <c r="J287" s="346"/>
      <c r="K287" s="342" t="s">
        <v>12298</v>
      </c>
      <c r="L287" s="342" t="s">
        <v>9606</v>
      </c>
      <c r="M287" s="347"/>
      <c r="N287" s="347">
        <f t="shared" si="9"/>
        <v>0</v>
      </c>
    </row>
    <row r="288" spans="1:14" ht="29.25" customHeight="1" x14ac:dyDescent="0.2">
      <c r="A288" s="340">
        <v>5</v>
      </c>
      <c r="B288" s="344" t="str">
        <f t="shared" si="8"/>
        <v>0472415---</v>
      </c>
      <c r="C288" s="343"/>
      <c r="D288" s="343"/>
      <c r="E288" s="343"/>
      <c r="F288" s="342"/>
      <c r="G288" s="342"/>
      <c r="H288" s="345"/>
      <c r="I288" s="357"/>
      <c r="J288" s="346"/>
      <c r="K288" s="342" t="s">
        <v>12299</v>
      </c>
      <c r="L288" s="342" t="s">
        <v>9606</v>
      </c>
      <c r="M288" s="347"/>
      <c r="N288" s="347">
        <f t="shared" si="9"/>
        <v>0</v>
      </c>
    </row>
    <row r="289" spans="1:14" ht="29.25" customHeight="1" x14ac:dyDescent="0.2">
      <c r="A289" s="340">
        <v>6</v>
      </c>
      <c r="B289" s="344" t="str">
        <f t="shared" si="8"/>
        <v>0472415---</v>
      </c>
      <c r="C289" s="343"/>
      <c r="D289" s="343"/>
      <c r="E289" s="343"/>
      <c r="F289" s="342"/>
      <c r="G289" s="342"/>
      <c r="H289" s="345"/>
      <c r="I289" s="357"/>
      <c r="J289" s="346"/>
      <c r="K289" s="342" t="s">
        <v>12300</v>
      </c>
      <c r="L289" s="342" t="s">
        <v>9606</v>
      </c>
      <c r="M289" s="347"/>
      <c r="N289" s="347">
        <f t="shared" si="9"/>
        <v>0</v>
      </c>
    </row>
    <row r="290" spans="1:14" ht="29.25" customHeight="1" x14ac:dyDescent="0.2">
      <c r="A290" s="340">
        <v>7</v>
      </c>
      <c r="B290" s="344" t="str">
        <f t="shared" si="8"/>
        <v>0472415---</v>
      </c>
      <c r="C290" s="343"/>
      <c r="D290" s="343"/>
      <c r="E290" s="343"/>
      <c r="F290" s="342"/>
      <c r="G290" s="342"/>
      <c r="H290" s="345"/>
      <c r="I290" s="357"/>
      <c r="J290" s="346"/>
      <c r="K290" s="342" t="s">
        <v>12301</v>
      </c>
      <c r="L290" s="342" t="s">
        <v>9606</v>
      </c>
      <c r="M290" s="347"/>
      <c r="N290" s="347">
        <f t="shared" si="9"/>
        <v>0</v>
      </c>
    </row>
    <row r="291" spans="1:14" ht="29.25" customHeight="1" x14ac:dyDescent="0.2">
      <c r="A291" s="340">
        <v>8</v>
      </c>
      <c r="B291" s="344" t="str">
        <f t="shared" si="8"/>
        <v>0472415---</v>
      </c>
      <c r="C291" s="343"/>
      <c r="D291" s="343"/>
      <c r="E291" s="343"/>
      <c r="F291" s="342"/>
      <c r="G291" s="342"/>
      <c r="H291" s="345"/>
      <c r="I291" s="357"/>
      <c r="J291" s="346"/>
      <c r="K291" s="342" t="s">
        <v>12302</v>
      </c>
      <c r="L291" s="342" t="s">
        <v>9606</v>
      </c>
      <c r="M291" s="347"/>
      <c r="N291" s="347">
        <f t="shared" si="9"/>
        <v>0</v>
      </c>
    </row>
    <row r="292" spans="1:14" ht="29.25" customHeight="1" x14ac:dyDescent="0.2">
      <c r="A292" s="340">
        <v>9</v>
      </c>
      <c r="B292" s="344" t="str">
        <f t="shared" si="8"/>
        <v>0472415---</v>
      </c>
      <c r="C292" s="343"/>
      <c r="D292" s="343"/>
      <c r="E292" s="343"/>
      <c r="F292" s="342"/>
      <c r="G292" s="342"/>
      <c r="H292" s="345"/>
      <c r="I292" s="357"/>
      <c r="J292" s="346"/>
      <c r="K292" s="342" t="s">
        <v>12303</v>
      </c>
      <c r="L292" s="342" t="s">
        <v>9606</v>
      </c>
      <c r="M292" s="347"/>
      <c r="N292" s="347">
        <f t="shared" si="9"/>
        <v>0</v>
      </c>
    </row>
    <row r="293" spans="1:14" ht="29.25" customHeight="1" x14ac:dyDescent="0.2">
      <c r="A293" s="340">
        <v>10</v>
      </c>
      <c r="B293" s="344" t="str">
        <f t="shared" si="8"/>
        <v>0472415---</v>
      </c>
      <c r="C293" s="343"/>
      <c r="D293" s="343"/>
      <c r="E293" s="343"/>
      <c r="F293" s="342"/>
      <c r="G293" s="342"/>
      <c r="H293" s="345"/>
      <c r="I293" s="357"/>
      <c r="J293" s="346"/>
      <c r="K293" s="342" t="s">
        <v>12304</v>
      </c>
      <c r="L293" s="342" t="s">
        <v>9606</v>
      </c>
      <c r="M293" s="347"/>
      <c r="N293" s="347">
        <f t="shared" si="9"/>
        <v>0</v>
      </c>
    </row>
    <row r="294" spans="1:14" ht="29.25" customHeight="1" x14ac:dyDescent="0.2">
      <c r="A294" s="340">
        <v>11</v>
      </c>
      <c r="B294" s="344" t="str">
        <f t="shared" si="8"/>
        <v>0472415---</v>
      </c>
      <c r="C294" s="343"/>
      <c r="D294" s="343"/>
      <c r="E294" s="343"/>
      <c r="F294" s="342"/>
      <c r="G294" s="342"/>
      <c r="H294" s="345"/>
      <c r="I294" s="357"/>
      <c r="J294" s="346"/>
      <c r="K294" s="342" t="s">
        <v>12305</v>
      </c>
      <c r="L294" s="342" t="s">
        <v>9606</v>
      </c>
      <c r="M294" s="347"/>
      <c r="N294" s="347">
        <f t="shared" si="9"/>
        <v>0</v>
      </c>
    </row>
    <row r="295" spans="1:14" ht="29.25" customHeight="1" x14ac:dyDescent="0.2">
      <c r="A295" s="340">
        <v>12</v>
      </c>
      <c r="B295" s="344" t="str">
        <f t="shared" si="8"/>
        <v>0472415---</v>
      </c>
      <c r="C295" s="343"/>
      <c r="D295" s="343"/>
      <c r="E295" s="343"/>
      <c r="F295" s="342"/>
      <c r="G295" s="342"/>
      <c r="H295" s="345"/>
      <c r="I295" s="357"/>
      <c r="J295" s="346"/>
      <c r="K295" s="342" t="s">
        <v>12306</v>
      </c>
      <c r="L295" s="342" t="s">
        <v>9606</v>
      </c>
      <c r="M295" s="347"/>
      <c r="N295" s="347">
        <f t="shared" si="9"/>
        <v>0</v>
      </c>
    </row>
    <row r="296" spans="1:14" ht="29.25" customHeight="1" x14ac:dyDescent="0.2">
      <c r="A296" s="340">
        <v>13</v>
      </c>
      <c r="B296" s="344" t="str">
        <f t="shared" si="8"/>
        <v>0472415---</v>
      </c>
      <c r="C296" s="343"/>
      <c r="D296" s="343"/>
      <c r="E296" s="343"/>
      <c r="F296" s="342"/>
      <c r="G296" s="342"/>
      <c r="H296" s="345"/>
      <c r="I296" s="357"/>
      <c r="J296" s="346"/>
      <c r="K296" s="342" t="s">
        <v>12307</v>
      </c>
      <c r="L296" s="342" t="s">
        <v>9606</v>
      </c>
      <c r="M296" s="347"/>
      <c r="N296" s="347">
        <f t="shared" si="9"/>
        <v>0</v>
      </c>
    </row>
    <row r="297" spans="1:14" ht="29.25" customHeight="1" x14ac:dyDescent="0.2">
      <c r="A297" s="340">
        <v>14</v>
      </c>
      <c r="B297" s="344" t="str">
        <f t="shared" si="8"/>
        <v>0472415---</v>
      </c>
      <c r="C297" s="343"/>
      <c r="D297" s="343"/>
      <c r="E297" s="343"/>
      <c r="F297" s="342"/>
      <c r="G297" s="342"/>
      <c r="H297" s="345"/>
      <c r="I297" s="357"/>
      <c r="J297" s="346"/>
      <c r="K297" s="342" t="s">
        <v>12308</v>
      </c>
      <c r="L297" s="342" t="s">
        <v>9606</v>
      </c>
      <c r="M297" s="347"/>
      <c r="N297" s="347">
        <f t="shared" si="9"/>
        <v>0</v>
      </c>
    </row>
    <row r="298" spans="1:14" ht="29.25" customHeight="1" x14ac:dyDescent="0.2">
      <c r="A298" s="340">
        <v>15</v>
      </c>
      <c r="B298" s="344" t="str">
        <f t="shared" si="8"/>
        <v>0472415---</v>
      </c>
      <c r="C298" s="343"/>
      <c r="D298" s="343"/>
      <c r="E298" s="343"/>
      <c r="F298" s="342"/>
      <c r="G298" s="342"/>
      <c r="H298" s="345"/>
      <c r="I298" s="357"/>
      <c r="J298" s="346"/>
      <c r="K298" s="342" t="s">
        <v>12309</v>
      </c>
      <c r="L298" s="342" t="s">
        <v>9606</v>
      </c>
      <c r="M298" s="347"/>
      <c r="N298" s="347">
        <f t="shared" si="9"/>
        <v>0</v>
      </c>
    </row>
    <row r="299" spans="1:14" ht="29.25" customHeight="1" x14ac:dyDescent="0.2">
      <c r="A299" s="340">
        <v>16</v>
      </c>
      <c r="B299" s="344" t="str">
        <f t="shared" si="8"/>
        <v>0472415---</v>
      </c>
      <c r="C299" s="343"/>
      <c r="D299" s="343"/>
      <c r="E299" s="343"/>
      <c r="F299" s="342"/>
      <c r="G299" s="342"/>
      <c r="H299" s="345"/>
      <c r="I299" s="357"/>
      <c r="J299" s="346"/>
      <c r="K299" s="342" t="s">
        <v>12310</v>
      </c>
      <c r="L299" s="342" t="s">
        <v>9606</v>
      </c>
      <c r="M299" s="347"/>
      <c r="N299" s="347">
        <f t="shared" si="9"/>
        <v>0</v>
      </c>
    </row>
    <row r="300" spans="1:14" ht="29.25" customHeight="1" x14ac:dyDescent="0.2">
      <c r="A300" s="340">
        <v>17</v>
      </c>
      <c r="B300" s="344" t="str">
        <f t="shared" si="8"/>
        <v>0472415---</v>
      </c>
      <c r="C300" s="343"/>
      <c r="D300" s="343"/>
      <c r="E300" s="343"/>
      <c r="F300" s="342"/>
      <c r="G300" s="342"/>
      <c r="H300" s="345"/>
      <c r="I300" s="357"/>
      <c r="J300" s="346"/>
      <c r="K300" s="342" t="s">
        <v>12311</v>
      </c>
      <c r="L300" s="342" t="s">
        <v>9606</v>
      </c>
      <c r="M300" s="347"/>
      <c r="N300" s="347">
        <f t="shared" si="9"/>
        <v>0</v>
      </c>
    </row>
    <row r="301" spans="1:14" ht="29.25" customHeight="1" x14ac:dyDescent="0.2">
      <c r="A301" s="340">
        <v>1</v>
      </c>
      <c r="B301" s="344" t="str">
        <f t="shared" si="8"/>
        <v>0472415---</v>
      </c>
      <c r="C301" s="343"/>
      <c r="D301" s="343"/>
      <c r="E301" s="343"/>
      <c r="F301" s="342"/>
      <c r="G301" s="342"/>
      <c r="H301" s="345"/>
      <c r="I301" s="357"/>
      <c r="J301" s="346"/>
      <c r="K301" s="342" t="s">
        <v>12312</v>
      </c>
      <c r="L301" s="342" t="s">
        <v>9606</v>
      </c>
      <c r="M301" s="347"/>
      <c r="N301" s="347">
        <f t="shared" si="9"/>
        <v>0</v>
      </c>
    </row>
    <row r="302" spans="1:14" ht="29.25" customHeight="1" x14ac:dyDescent="0.2">
      <c r="A302" s="340">
        <v>2</v>
      </c>
      <c r="B302" s="344" t="str">
        <f t="shared" si="8"/>
        <v>0472415---</v>
      </c>
      <c r="C302" s="343"/>
      <c r="D302" s="343"/>
      <c r="E302" s="343"/>
      <c r="F302" s="342"/>
      <c r="G302" s="342"/>
      <c r="H302" s="345"/>
      <c r="I302" s="357"/>
      <c r="J302" s="346"/>
      <c r="K302" s="342" t="s">
        <v>12313</v>
      </c>
      <c r="L302" s="342" t="s">
        <v>9606</v>
      </c>
      <c r="M302" s="347"/>
      <c r="N302" s="347">
        <f t="shared" si="9"/>
        <v>0</v>
      </c>
    </row>
    <row r="303" spans="1:14" ht="29.25" customHeight="1" x14ac:dyDescent="0.2">
      <c r="A303" s="340">
        <v>3</v>
      </c>
      <c r="B303" s="344" t="str">
        <f t="shared" si="8"/>
        <v>0472415---</v>
      </c>
      <c r="C303" s="343"/>
      <c r="D303" s="343"/>
      <c r="E303" s="343"/>
      <c r="F303" s="342"/>
      <c r="G303" s="342"/>
      <c r="H303" s="345"/>
      <c r="I303" s="357"/>
      <c r="J303" s="346"/>
      <c r="K303" s="342" t="s">
        <v>12314</v>
      </c>
      <c r="L303" s="342" t="s">
        <v>9606</v>
      </c>
      <c r="M303" s="347"/>
      <c r="N303" s="347">
        <f t="shared" si="9"/>
        <v>0</v>
      </c>
    </row>
    <row r="304" spans="1:14" ht="29.25" customHeight="1" x14ac:dyDescent="0.2">
      <c r="A304" s="340">
        <v>4</v>
      </c>
      <c r="B304" s="344" t="str">
        <f t="shared" si="8"/>
        <v>0472415---</v>
      </c>
      <c r="C304" s="343"/>
      <c r="D304" s="343"/>
      <c r="E304" s="343"/>
      <c r="F304" s="342"/>
      <c r="G304" s="342"/>
      <c r="H304" s="345"/>
      <c r="I304" s="357"/>
      <c r="J304" s="346"/>
      <c r="K304" s="342" t="s">
        <v>12315</v>
      </c>
      <c r="L304" s="342" t="s">
        <v>9606</v>
      </c>
      <c r="M304" s="347"/>
      <c r="N304" s="347">
        <f t="shared" si="9"/>
        <v>0</v>
      </c>
    </row>
    <row r="305" spans="1:14" ht="29.25" customHeight="1" x14ac:dyDescent="0.2">
      <c r="A305" s="340">
        <v>5</v>
      </c>
      <c r="B305" s="344" t="str">
        <f t="shared" si="8"/>
        <v>0472415---</v>
      </c>
      <c r="C305" s="343"/>
      <c r="D305" s="343"/>
      <c r="E305" s="343"/>
      <c r="F305" s="342"/>
      <c r="G305" s="342"/>
      <c r="H305" s="345"/>
      <c r="I305" s="357"/>
      <c r="J305" s="346"/>
      <c r="K305" s="342" t="s">
        <v>12316</v>
      </c>
      <c r="L305" s="342" t="s">
        <v>9606</v>
      </c>
      <c r="M305" s="347"/>
      <c r="N305" s="347">
        <f t="shared" si="9"/>
        <v>0</v>
      </c>
    </row>
    <row r="306" spans="1:14" ht="29.25" customHeight="1" x14ac:dyDescent="0.2">
      <c r="A306" s="340">
        <v>6</v>
      </c>
      <c r="B306" s="344" t="str">
        <f t="shared" si="8"/>
        <v>0472415---</v>
      </c>
      <c r="C306" s="343"/>
      <c r="D306" s="343"/>
      <c r="E306" s="343"/>
      <c r="F306" s="342"/>
      <c r="G306" s="342"/>
      <c r="H306" s="345"/>
      <c r="I306" s="357"/>
      <c r="J306" s="346"/>
      <c r="K306" s="342" t="s">
        <v>12317</v>
      </c>
      <c r="L306" s="342" t="s">
        <v>9606</v>
      </c>
      <c r="M306" s="347"/>
      <c r="N306" s="347">
        <f t="shared" si="9"/>
        <v>0</v>
      </c>
    </row>
    <row r="307" spans="1:14" ht="29.25" customHeight="1" x14ac:dyDescent="0.2">
      <c r="A307" s="340">
        <v>7</v>
      </c>
      <c r="B307" s="344" t="str">
        <f t="shared" si="8"/>
        <v>0472415---</v>
      </c>
      <c r="C307" s="343"/>
      <c r="D307" s="343"/>
      <c r="E307" s="343"/>
      <c r="F307" s="342"/>
      <c r="G307" s="342"/>
      <c r="H307" s="345"/>
      <c r="I307" s="357"/>
      <c r="J307" s="346"/>
      <c r="K307" s="342" t="s">
        <v>12318</v>
      </c>
      <c r="L307" s="342" t="s">
        <v>9606</v>
      </c>
      <c r="M307" s="347"/>
      <c r="N307" s="347">
        <f t="shared" si="9"/>
        <v>0</v>
      </c>
    </row>
    <row r="308" spans="1:14" ht="29.25" customHeight="1" x14ac:dyDescent="0.2">
      <c r="A308" s="340">
        <v>8</v>
      </c>
      <c r="B308" s="344" t="str">
        <f t="shared" si="8"/>
        <v>0472415---</v>
      </c>
      <c r="C308" s="343"/>
      <c r="D308" s="343"/>
      <c r="E308" s="343"/>
      <c r="F308" s="342"/>
      <c r="G308" s="342"/>
      <c r="H308" s="345"/>
      <c r="I308" s="357"/>
      <c r="J308" s="346"/>
      <c r="K308" s="342" t="s">
        <v>12319</v>
      </c>
      <c r="L308" s="342" t="s">
        <v>9606</v>
      </c>
      <c r="M308" s="347"/>
      <c r="N308" s="347">
        <f t="shared" si="9"/>
        <v>0</v>
      </c>
    </row>
    <row r="309" spans="1:14" ht="29.25" customHeight="1" x14ac:dyDescent="0.2">
      <c r="A309" s="340">
        <v>9</v>
      </c>
      <c r="B309" s="344" t="str">
        <f t="shared" si="8"/>
        <v>0472415---</v>
      </c>
      <c r="C309" s="343"/>
      <c r="D309" s="343"/>
      <c r="E309" s="343"/>
      <c r="F309" s="342"/>
      <c r="G309" s="342"/>
      <c r="H309" s="345"/>
      <c r="I309" s="357"/>
      <c r="J309" s="346"/>
      <c r="K309" s="342" t="s">
        <v>12320</v>
      </c>
      <c r="L309" s="342" t="s">
        <v>9606</v>
      </c>
      <c r="M309" s="347"/>
      <c r="N309" s="347">
        <f t="shared" si="9"/>
        <v>0</v>
      </c>
    </row>
    <row r="310" spans="1:14" ht="29.25" customHeight="1" x14ac:dyDescent="0.2">
      <c r="A310" s="340">
        <v>10</v>
      </c>
      <c r="B310" s="344" t="str">
        <f t="shared" si="8"/>
        <v>0472415---</v>
      </c>
      <c r="C310" s="343"/>
      <c r="D310" s="343"/>
      <c r="E310" s="343"/>
      <c r="F310" s="342"/>
      <c r="G310" s="342"/>
      <c r="H310" s="345"/>
      <c r="I310" s="357"/>
      <c r="J310" s="346"/>
      <c r="K310" s="342" t="s">
        <v>12321</v>
      </c>
      <c r="L310" s="342" t="s">
        <v>9606</v>
      </c>
      <c r="M310" s="347"/>
      <c r="N310" s="347">
        <f t="shared" si="9"/>
        <v>0</v>
      </c>
    </row>
    <row r="311" spans="1:14" ht="29.25" customHeight="1" x14ac:dyDescent="0.2">
      <c r="A311" s="340">
        <v>11</v>
      </c>
      <c r="B311" s="344" t="str">
        <f t="shared" si="8"/>
        <v>0472415---</v>
      </c>
      <c r="C311" s="343"/>
      <c r="D311" s="343"/>
      <c r="E311" s="343"/>
      <c r="F311" s="342"/>
      <c r="G311" s="342"/>
      <c r="H311" s="345"/>
      <c r="I311" s="357"/>
      <c r="J311" s="346"/>
      <c r="K311" s="342" t="s">
        <v>12322</v>
      </c>
      <c r="L311" s="342" t="s">
        <v>9606</v>
      </c>
      <c r="M311" s="347"/>
      <c r="N311" s="347">
        <f t="shared" si="9"/>
        <v>0</v>
      </c>
    </row>
    <row r="312" spans="1:14" ht="29.25" customHeight="1" x14ac:dyDescent="0.2">
      <c r="A312" s="340">
        <v>12</v>
      </c>
      <c r="B312" s="344" t="str">
        <f t="shared" si="8"/>
        <v>0472415---</v>
      </c>
      <c r="C312" s="343"/>
      <c r="D312" s="343"/>
      <c r="E312" s="343"/>
      <c r="F312" s="342"/>
      <c r="G312" s="342"/>
      <c r="H312" s="345"/>
      <c r="I312" s="357"/>
      <c r="J312" s="346"/>
      <c r="K312" s="342" t="s">
        <v>12323</v>
      </c>
      <c r="L312" s="342" t="s">
        <v>9606</v>
      </c>
      <c r="M312" s="347"/>
      <c r="N312" s="347">
        <f t="shared" si="9"/>
        <v>0</v>
      </c>
    </row>
    <row r="313" spans="1:14" ht="29.25" customHeight="1" x14ac:dyDescent="0.2">
      <c r="A313" s="340">
        <v>13</v>
      </c>
      <c r="B313" s="344" t="str">
        <f t="shared" si="8"/>
        <v>0472415---</v>
      </c>
      <c r="C313" s="343"/>
      <c r="D313" s="343"/>
      <c r="E313" s="343"/>
      <c r="F313" s="342"/>
      <c r="G313" s="342"/>
      <c r="H313" s="345"/>
      <c r="I313" s="357"/>
      <c r="J313" s="346"/>
      <c r="K313" s="342" t="s">
        <v>12324</v>
      </c>
      <c r="L313" s="342" t="s">
        <v>9606</v>
      </c>
      <c r="M313" s="347"/>
      <c r="N313" s="347">
        <f t="shared" si="9"/>
        <v>0</v>
      </c>
    </row>
    <row r="314" spans="1:14" ht="29.25" customHeight="1" x14ac:dyDescent="0.2">
      <c r="A314" s="340">
        <v>14</v>
      </c>
      <c r="B314" s="344" t="str">
        <f t="shared" si="8"/>
        <v>0472415---</v>
      </c>
      <c r="C314" s="343"/>
      <c r="D314" s="343"/>
      <c r="E314" s="343"/>
      <c r="F314" s="342"/>
      <c r="G314" s="342"/>
      <c r="H314" s="345"/>
      <c r="I314" s="357"/>
      <c r="J314" s="346"/>
      <c r="K314" s="342" t="s">
        <v>12325</v>
      </c>
      <c r="L314" s="342" t="s">
        <v>9606</v>
      </c>
      <c r="M314" s="347"/>
      <c r="N314" s="347">
        <f t="shared" si="9"/>
        <v>0</v>
      </c>
    </row>
    <row r="315" spans="1:14" ht="29.25" customHeight="1" x14ac:dyDescent="0.2">
      <c r="A315" s="340">
        <v>15</v>
      </c>
      <c r="B315" s="344" t="str">
        <f t="shared" si="8"/>
        <v>0472415---</v>
      </c>
      <c r="C315" s="343"/>
      <c r="D315" s="343"/>
      <c r="E315" s="343"/>
      <c r="F315" s="342"/>
      <c r="G315" s="342"/>
      <c r="H315" s="345"/>
      <c r="I315" s="357"/>
      <c r="J315" s="346"/>
      <c r="K315" s="342" t="s">
        <v>12326</v>
      </c>
      <c r="L315" s="342" t="s">
        <v>9606</v>
      </c>
      <c r="M315" s="347"/>
      <c r="N315" s="347">
        <f t="shared" si="9"/>
        <v>0</v>
      </c>
    </row>
    <row r="316" spans="1:14" ht="29.25" customHeight="1" x14ac:dyDescent="0.2">
      <c r="A316" s="340">
        <v>16</v>
      </c>
      <c r="B316" s="344" t="str">
        <f t="shared" si="8"/>
        <v>0472415---</v>
      </c>
      <c r="C316" s="343"/>
      <c r="D316" s="343"/>
      <c r="E316" s="343"/>
      <c r="F316" s="342"/>
      <c r="G316" s="342"/>
      <c r="H316" s="345"/>
      <c r="I316" s="357"/>
      <c r="J316" s="346"/>
      <c r="K316" s="342" t="s">
        <v>12327</v>
      </c>
      <c r="L316" s="342" t="s">
        <v>9606</v>
      </c>
      <c r="M316" s="347"/>
      <c r="N316" s="347">
        <f t="shared" si="9"/>
        <v>0</v>
      </c>
    </row>
    <row r="317" spans="1:14" ht="29.25" customHeight="1" x14ac:dyDescent="0.2">
      <c r="A317" s="340">
        <v>17</v>
      </c>
      <c r="B317" s="344" t="str">
        <f t="shared" si="8"/>
        <v>0472415---</v>
      </c>
      <c r="C317" s="343"/>
      <c r="D317" s="343"/>
      <c r="E317" s="343"/>
      <c r="F317" s="342"/>
      <c r="G317" s="342"/>
      <c r="H317" s="345"/>
      <c r="I317" s="357"/>
      <c r="J317" s="346"/>
      <c r="K317" s="342" t="s">
        <v>12328</v>
      </c>
      <c r="L317" s="342" t="s">
        <v>9606</v>
      </c>
      <c r="M317" s="347"/>
      <c r="N317" s="347">
        <f t="shared" si="9"/>
        <v>0</v>
      </c>
    </row>
    <row r="318" spans="1:14" ht="29.25" customHeight="1" x14ac:dyDescent="0.2">
      <c r="A318" s="340">
        <v>1</v>
      </c>
      <c r="B318" s="344" t="str">
        <f t="shared" si="8"/>
        <v>0472415---</v>
      </c>
      <c r="C318" s="343"/>
      <c r="D318" s="343"/>
      <c r="E318" s="343"/>
      <c r="F318" s="342"/>
      <c r="G318" s="342"/>
      <c r="H318" s="345"/>
      <c r="I318" s="357"/>
      <c r="J318" s="346"/>
      <c r="K318" s="342" t="s">
        <v>12329</v>
      </c>
      <c r="L318" s="342" t="s">
        <v>9606</v>
      </c>
      <c r="M318" s="347"/>
      <c r="N318" s="347">
        <f t="shared" si="9"/>
        <v>0</v>
      </c>
    </row>
    <row r="319" spans="1:14" ht="29.25" customHeight="1" x14ac:dyDescent="0.2">
      <c r="A319" s="340">
        <v>2</v>
      </c>
      <c r="B319" s="344" t="str">
        <f t="shared" si="8"/>
        <v>0472415---</v>
      </c>
      <c r="C319" s="343"/>
      <c r="D319" s="343"/>
      <c r="E319" s="343"/>
      <c r="F319" s="342"/>
      <c r="G319" s="342"/>
      <c r="H319" s="345"/>
      <c r="I319" s="357"/>
      <c r="J319" s="346"/>
      <c r="K319" s="342" t="s">
        <v>12330</v>
      </c>
      <c r="L319" s="342" t="s">
        <v>9606</v>
      </c>
      <c r="M319" s="347"/>
      <c r="N319" s="347">
        <f t="shared" si="9"/>
        <v>0</v>
      </c>
    </row>
    <row r="320" spans="1:14" ht="29.25" customHeight="1" x14ac:dyDescent="0.2">
      <c r="A320" s="340">
        <v>3</v>
      </c>
      <c r="B320" s="344" t="str">
        <f t="shared" si="8"/>
        <v>0472415---</v>
      </c>
      <c r="C320" s="343"/>
      <c r="D320" s="343"/>
      <c r="E320" s="343"/>
      <c r="F320" s="342"/>
      <c r="G320" s="342"/>
      <c r="H320" s="345"/>
      <c r="I320" s="357"/>
      <c r="J320" s="346"/>
      <c r="K320" s="342" t="s">
        <v>12331</v>
      </c>
      <c r="L320" s="342" t="s">
        <v>9606</v>
      </c>
      <c r="M320" s="347"/>
      <c r="N320" s="347">
        <f t="shared" si="9"/>
        <v>0</v>
      </c>
    </row>
    <row r="321" spans="1:14" ht="29.25" customHeight="1" x14ac:dyDescent="0.2">
      <c r="A321" s="340">
        <v>4</v>
      </c>
      <c r="B321" s="344" t="str">
        <f t="shared" si="8"/>
        <v>0472415---</v>
      </c>
      <c r="C321" s="343"/>
      <c r="D321" s="343"/>
      <c r="E321" s="343"/>
      <c r="F321" s="342"/>
      <c r="G321" s="342"/>
      <c r="H321" s="345"/>
      <c r="I321" s="357"/>
      <c r="J321" s="346"/>
      <c r="K321" s="342" t="s">
        <v>12332</v>
      </c>
      <c r="L321" s="342" t="s">
        <v>9606</v>
      </c>
      <c r="M321" s="347"/>
      <c r="N321" s="347">
        <f t="shared" si="9"/>
        <v>0</v>
      </c>
    </row>
    <row r="322" spans="1:14" ht="29.25" customHeight="1" x14ac:dyDescent="0.2">
      <c r="A322" s="340">
        <v>5</v>
      </c>
      <c r="B322" s="344" t="str">
        <f t="shared" si="8"/>
        <v>0472415---</v>
      </c>
      <c r="C322" s="343"/>
      <c r="D322" s="343"/>
      <c r="E322" s="343"/>
      <c r="F322" s="342"/>
      <c r="G322" s="342"/>
      <c r="H322" s="345"/>
      <c r="I322" s="357"/>
      <c r="J322" s="346"/>
      <c r="K322" s="342" t="s">
        <v>12333</v>
      </c>
      <c r="L322" s="342" t="s">
        <v>9606</v>
      </c>
      <c r="M322" s="347"/>
      <c r="N322" s="347">
        <f t="shared" si="9"/>
        <v>0</v>
      </c>
    </row>
    <row r="323" spans="1:14" ht="29.25" customHeight="1" x14ac:dyDescent="0.2">
      <c r="A323" s="340">
        <v>6</v>
      </c>
      <c r="B323" s="344" t="str">
        <f t="shared" si="8"/>
        <v>0472415---</v>
      </c>
      <c r="C323" s="343"/>
      <c r="D323" s="343"/>
      <c r="E323" s="343"/>
      <c r="F323" s="342"/>
      <c r="G323" s="342"/>
      <c r="H323" s="345"/>
      <c r="I323" s="357"/>
      <c r="J323" s="346"/>
      <c r="K323" s="342" t="s">
        <v>12334</v>
      </c>
      <c r="L323" s="342" t="s">
        <v>9606</v>
      </c>
      <c r="M323" s="347"/>
      <c r="N323" s="347">
        <f t="shared" si="9"/>
        <v>0</v>
      </c>
    </row>
    <row r="324" spans="1:14" ht="29.25" customHeight="1" x14ac:dyDescent="0.2">
      <c r="A324" s="340">
        <v>7</v>
      </c>
      <c r="B324" s="344" t="str">
        <f t="shared" si="8"/>
        <v>0472415---</v>
      </c>
      <c r="C324" s="343"/>
      <c r="D324" s="343"/>
      <c r="E324" s="343"/>
      <c r="F324" s="342"/>
      <c r="G324" s="342"/>
      <c r="H324" s="345"/>
      <c r="I324" s="357"/>
      <c r="J324" s="346"/>
      <c r="K324" s="342" t="s">
        <v>12335</v>
      </c>
      <c r="L324" s="342" t="s">
        <v>9606</v>
      </c>
      <c r="M324" s="347"/>
      <c r="N324" s="347">
        <f t="shared" si="9"/>
        <v>0</v>
      </c>
    </row>
    <row r="325" spans="1:14" ht="29.25" customHeight="1" x14ac:dyDescent="0.2">
      <c r="A325" s="340">
        <v>8</v>
      </c>
      <c r="B325" s="344" t="str">
        <f t="shared" si="8"/>
        <v>0472415---</v>
      </c>
      <c r="C325" s="343"/>
      <c r="D325" s="343"/>
      <c r="E325" s="343"/>
      <c r="F325" s="342"/>
      <c r="G325" s="342"/>
      <c r="H325" s="345"/>
      <c r="I325" s="357"/>
      <c r="J325" s="346"/>
      <c r="K325" s="342" t="s">
        <v>12336</v>
      </c>
      <c r="L325" s="342" t="s">
        <v>9606</v>
      </c>
      <c r="M325" s="347"/>
      <c r="N325" s="347">
        <f t="shared" si="9"/>
        <v>0</v>
      </c>
    </row>
    <row r="326" spans="1:14" ht="29.25" customHeight="1" x14ac:dyDescent="0.2">
      <c r="A326" s="340">
        <v>9</v>
      </c>
      <c r="B326" s="344" t="str">
        <f t="shared" si="8"/>
        <v>0472415---</v>
      </c>
      <c r="C326" s="343"/>
      <c r="D326" s="343"/>
      <c r="E326" s="343"/>
      <c r="F326" s="342"/>
      <c r="G326" s="342"/>
      <c r="H326" s="345"/>
      <c r="I326" s="357"/>
      <c r="J326" s="346"/>
      <c r="K326" s="342" t="s">
        <v>12337</v>
      </c>
      <c r="L326" s="342" t="s">
        <v>9606</v>
      </c>
      <c r="M326" s="347"/>
      <c r="N326" s="347">
        <f t="shared" si="9"/>
        <v>0</v>
      </c>
    </row>
    <row r="327" spans="1:14" ht="29.25" customHeight="1" x14ac:dyDescent="0.2">
      <c r="A327" s="340">
        <v>10</v>
      </c>
      <c r="B327" s="344" t="str">
        <f t="shared" si="8"/>
        <v>0472415---</v>
      </c>
      <c r="C327" s="343"/>
      <c r="D327" s="343"/>
      <c r="E327" s="343"/>
      <c r="F327" s="342"/>
      <c r="G327" s="342"/>
      <c r="H327" s="345"/>
      <c r="I327" s="357"/>
      <c r="J327" s="346"/>
      <c r="K327" s="342" t="s">
        <v>12338</v>
      </c>
      <c r="L327" s="342" t="s">
        <v>9606</v>
      </c>
      <c r="M327" s="347"/>
      <c r="N327" s="347">
        <f t="shared" si="9"/>
        <v>0</v>
      </c>
    </row>
    <row r="328" spans="1:14" ht="29.25" customHeight="1" x14ac:dyDescent="0.2">
      <c r="A328" s="340">
        <v>11</v>
      </c>
      <c r="B328" s="344" t="str">
        <f t="shared" si="8"/>
        <v>0472415---</v>
      </c>
      <c r="C328" s="343"/>
      <c r="D328" s="343"/>
      <c r="E328" s="343"/>
      <c r="F328" s="342"/>
      <c r="G328" s="342"/>
      <c r="H328" s="345"/>
      <c r="I328" s="357"/>
      <c r="J328" s="346"/>
      <c r="K328" s="342" t="s">
        <v>12339</v>
      </c>
      <c r="L328" s="342" t="s">
        <v>9606</v>
      </c>
      <c r="M328" s="347"/>
      <c r="N328" s="347">
        <f t="shared" si="9"/>
        <v>0</v>
      </c>
    </row>
    <row r="329" spans="1:14" ht="29.25" customHeight="1" x14ac:dyDescent="0.2">
      <c r="A329" s="340">
        <v>12</v>
      </c>
      <c r="B329" s="344" t="str">
        <f t="shared" si="8"/>
        <v>0472415---</v>
      </c>
      <c r="C329" s="343"/>
      <c r="D329" s="343"/>
      <c r="E329" s="343"/>
      <c r="F329" s="342"/>
      <c r="G329" s="342"/>
      <c r="H329" s="345"/>
      <c r="I329" s="357"/>
      <c r="J329" s="346"/>
      <c r="K329" s="342" t="s">
        <v>12340</v>
      </c>
      <c r="L329" s="342" t="s">
        <v>9606</v>
      </c>
      <c r="M329" s="347"/>
      <c r="N329" s="347">
        <f t="shared" si="9"/>
        <v>0</v>
      </c>
    </row>
    <row r="330" spans="1:14" ht="29.25" customHeight="1" x14ac:dyDescent="0.2">
      <c r="A330" s="340">
        <v>13</v>
      </c>
      <c r="B330" s="344" t="str">
        <f t="shared" si="8"/>
        <v>0472415---</v>
      </c>
      <c r="C330" s="343"/>
      <c r="D330" s="343"/>
      <c r="E330" s="343"/>
      <c r="F330" s="342"/>
      <c r="G330" s="342"/>
      <c r="H330" s="345"/>
      <c r="I330" s="357"/>
      <c r="J330" s="346"/>
      <c r="K330" s="342" t="s">
        <v>12341</v>
      </c>
      <c r="L330" s="342" t="s">
        <v>9606</v>
      </c>
      <c r="M330" s="347"/>
      <c r="N330" s="347">
        <f t="shared" si="9"/>
        <v>0</v>
      </c>
    </row>
    <row r="331" spans="1:14" ht="29.25" customHeight="1" x14ac:dyDescent="0.2">
      <c r="A331" s="340">
        <v>14</v>
      </c>
      <c r="B331" s="344" t="str">
        <f t="shared" si="8"/>
        <v>0472415---</v>
      </c>
      <c r="C331" s="343"/>
      <c r="D331" s="343"/>
      <c r="E331" s="343"/>
      <c r="F331" s="342"/>
      <c r="G331" s="342"/>
      <c r="H331" s="345"/>
      <c r="I331" s="357"/>
      <c r="J331" s="346"/>
      <c r="K331" s="342" t="s">
        <v>12342</v>
      </c>
      <c r="L331" s="342" t="s">
        <v>9606</v>
      </c>
      <c r="M331" s="347"/>
      <c r="N331" s="347">
        <f t="shared" si="9"/>
        <v>0</v>
      </c>
    </row>
    <row r="332" spans="1:14" ht="29.25" customHeight="1" x14ac:dyDescent="0.2">
      <c r="A332" s="340">
        <v>15</v>
      </c>
      <c r="B332" s="344" t="str">
        <f t="shared" si="8"/>
        <v>0472415---</v>
      </c>
      <c r="C332" s="343"/>
      <c r="D332" s="343"/>
      <c r="E332" s="343"/>
      <c r="F332" s="342"/>
      <c r="G332" s="342"/>
      <c r="H332" s="345"/>
      <c r="I332" s="357"/>
      <c r="J332" s="346"/>
      <c r="K332" s="342" t="s">
        <v>12343</v>
      </c>
      <c r="L332" s="342" t="s">
        <v>9606</v>
      </c>
      <c r="M332" s="347"/>
      <c r="N332" s="347">
        <f t="shared" si="9"/>
        <v>0</v>
      </c>
    </row>
    <row r="333" spans="1:14" ht="29.25" customHeight="1" x14ac:dyDescent="0.2">
      <c r="A333" s="340">
        <v>16</v>
      </c>
      <c r="B333" s="344" t="str">
        <f t="shared" si="8"/>
        <v>0472415---</v>
      </c>
      <c r="C333" s="343"/>
      <c r="D333" s="343"/>
      <c r="E333" s="343"/>
      <c r="F333" s="342"/>
      <c r="G333" s="342"/>
      <c r="H333" s="345"/>
      <c r="I333" s="357"/>
      <c r="J333" s="346"/>
      <c r="K333" s="342" t="s">
        <v>12344</v>
      </c>
      <c r="L333" s="342" t="s">
        <v>9606</v>
      </c>
      <c r="M333" s="347"/>
      <c r="N333" s="347">
        <f t="shared" si="9"/>
        <v>0</v>
      </c>
    </row>
    <row r="334" spans="1:14" ht="29.25" customHeight="1" x14ac:dyDescent="0.2">
      <c r="A334" s="340">
        <v>17</v>
      </c>
      <c r="B334" s="344" t="str">
        <f t="shared" ref="B334:B397" si="10">CONCATENATE(MID($N$9,1,8),"-",MID(C334,1,2),"-",MID(F334,1,4),"-",MID(I334,1,4))</f>
        <v>0472415---</v>
      </c>
      <c r="C334" s="343"/>
      <c r="D334" s="343"/>
      <c r="E334" s="343"/>
      <c r="F334" s="342"/>
      <c r="G334" s="342"/>
      <c r="H334" s="345"/>
      <c r="I334" s="357"/>
      <c r="J334" s="346"/>
      <c r="K334" s="342" t="s">
        <v>12345</v>
      </c>
      <c r="L334" s="342" t="s">
        <v>9606</v>
      </c>
      <c r="M334" s="347"/>
      <c r="N334" s="347">
        <f t="shared" ref="N334:N397" si="11">L334*M334</f>
        <v>0</v>
      </c>
    </row>
    <row r="335" spans="1:14" ht="29.25" customHeight="1" x14ac:dyDescent="0.2">
      <c r="A335" s="340">
        <v>1</v>
      </c>
      <c r="B335" s="344" t="str">
        <f t="shared" si="10"/>
        <v>0472415---</v>
      </c>
      <c r="C335" s="343"/>
      <c r="D335" s="343"/>
      <c r="E335" s="343"/>
      <c r="F335" s="342"/>
      <c r="G335" s="342"/>
      <c r="H335" s="345"/>
      <c r="I335" s="357"/>
      <c r="J335" s="346"/>
      <c r="K335" s="342" t="s">
        <v>12346</v>
      </c>
      <c r="L335" s="342" t="s">
        <v>9606</v>
      </c>
      <c r="M335" s="347"/>
      <c r="N335" s="347">
        <f t="shared" si="11"/>
        <v>0</v>
      </c>
    </row>
    <row r="336" spans="1:14" ht="29.25" customHeight="1" x14ac:dyDescent="0.2">
      <c r="A336" s="340">
        <v>2</v>
      </c>
      <c r="B336" s="344" t="str">
        <f t="shared" si="10"/>
        <v>0472415---</v>
      </c>
      <c r="C336" s="343"/>
      <c r="D336" s="343"/>
      <c r="E336" s="343"/>
      <c r="F336" s="342"/>
      <c r="G336" s="342"/>
      <c r="H336" s="345"/>
      <c r="I336" s="357"/>
      <c r="J336" s="346"/>
      <c r="K336" s="342" t="s">
        <v>12347</v>
      </c>
      <c r="L336" s="342" t="s">
        <v>9606</v>
      </c>
      <c r="M336" s="347"/>
      <c r="N336" s="347">
        <f t="shared" si="11"/>
        <v>0</v>
      </c>
    </row>
    <row r="337" spans="1:14" ht="29.25" customHeight="1" x14ac:dyDescent="0.2">
      <c r="A337" s="340">
        <v>3</v>
      </c>
      <c r="B337" s="344" t="str">
        <f t="shared" si="10"/>
        <v>0472415---</v>
      </c>
      <c r="C337" s="343"/>
      <c r="D337" s="343"/>
      <c r="E337" s="343"/>
      <c r="F337" s="342"/>
      <c r="G337" s="342"/>
      <c r="H337" s="345"/>
      <c r="I337" s="357"/>
      <c r="J337" s="346"/>
      <c r="K337" s="342" t="s">
        <v>12348</v>
      </c>
      <c r="L337" s="342" t="s">
        <v>9606</v>
      </c>
      <c r="M337" s="347"/>
      <c r="N337" s="347">
        <f t="shared" si="11"/>
        <v>0</v>
      </c>
    </row>
    <row r="338" spans="1:14" ht="29.25" customHeight="1" x14ac:dyDescent="0.2">
      <c r="A338" s="340">
        <v>4</v>
      </c>
      <c r="B338" s="344" t="str">
        <f t="shared" si="10"/>
        <v>0472415---</v>
      </c>
      <c r="C338" s="343"/>
      <c r="D338" s="343"/>
      <c r="E338" s="343"/>
      <c r="F338" s="342"/>
      <c r="G338" s="342"/>
      <c r="H338" s="345"/>
      <c r="I338" s="357"/>
      <c r="J338" s="346"/>
      <c r="K338" s="342" t="s">
        <v>12349</v>
      </c>
      <c r="L338" s="342" t="s">
        <v>9606</v>
      </c>
      <c r="M338" s="347"/>
      <c r="N338" s="347">
        <f t="shared" si="11"/>
        <v>0</v>
      </c>
    </row>
    <row r="339" spans="1:14" ht="29.25" customHeight="1" x14ac:dyDescent="0.2">
      <c r="A339" s="340">
        <v>5</v>
      </c>
      <c r="B339" s="344" t="str">
        <f t="shared" si="10"/>
        <v>0472415---</v>
      </c>
      <c r="C339" s="343"/>
      <c r="D339" s="343"/>
      <c r="E339" s="343"/>
      <c r="F339" s="342"/>
      <c r="G339" s="342"/>
      <c r="H339" s="345"/>
      <c r="I339" s="357"/>
      <c r="J339" s="346"/>
      <c r="K339" s="342" t="s">
        <v>12350</v>
      </c>
      <c r="L339" s="342" t="s">
        <v>9606</v>
      </c>
      <c r="M339" s="347"/>
      <c r="N339" s="347">
        <f t="shared" si="11"/>
        <v>0</v>
      </c>
    </row>
    <row r="340" spans="1:14" ht="29.25" customHeight="1" x14ac:dyDescent="0.2">
      <c r="A340" s="340">
        <v>6</v>
      </c>
      <c r="B340" s="344" t="str">
        <f t="shared" si="10"/>
        <v>0472415---</v>
      </c>
      <c r="C340" s="343"/>
      <c r="D340" s="343"/>
      <c r="E340" s="343"/>
      <c r="F340" s="342"/>
      <c r="G340" s="342"/>
      <c r="H340" s="345"/>
      <c r="I340" s="357"/>
      <c r="J340" s="346"/>
      <c r="K340" s="342" t="s">
        <v>12351</v>
      </c>
      <c r="L340" s="342" t="s">
        <v>9606</v>
      </c>
      <c r="M340" s="347"/>
      <c r="N340" s="347">
        <f t="shared" si="11"/>
        <v>0</v>
      </c>
    </row>
    <row r="341" spans="1:14" ht="29.25" customHeight="1" x14ac:dyDescent="0.2">
      <c r="A341" s="340">
        <v>7</v>
      </c>
      <c r="B341" s="344" t="str">
        <f t="shared" si="10"/>
        <v>0472415---</v>
      </c>
      <c r="C341" s="343"/>
      <c r="D341" s="343"/>
      <c r="E341" s="343"/>
      <c r="F341" s="342"/>
      <c r="G341" s="342"/>
      <c r="H341" s="345"/>
      <c r="I341" s="357"/>
      <c r="J341" s="346"/>
      <c r="K341" s="342" t="s">
        <v>12352</v>
      </c>
      <c r="L341" s="342" t="s">
        <v>9606</v>
      </c>
      <c r="M341" s="347"/>
      <c r="N341" s="347">
        <f t="shared" si="11"/>
        <v>0</v>
      </c>
    </row>
    <row r="342" spans="1:14" ht="29.25" customHeight="1" x14ac:dyDescent="0.2">
      <c r="A342" s="340">
        <v>8</v>
      </c>
      <c r="B342" s="344" t="str">
        <f t="shared" si="10"/>
        <v>0472415---</v>
      </c>
      <c r="C342" s="343"/>
      <c r="D342" s="343"/>
      <c r="E342" s="343"/>
      <c r="F342" s="342"/>
      <c r="G342" s="342"/>
      <c r="H342" s="345"/>
      <c r="I342" s="357"/>
      <c r="J342" s="346"/>
      <c r="K342" s="342" t="s">
        <v>12353</v>
      </c>
      <c r="L342" s="342" t="s">
        <v>9606</v>
      </c>
      <c r="M342" s="347"/>
      <c r="N342" s="347">
        <f t="shared" si="11"/>
        <v>0</v>
      </c>
    </row>
    <row r="343" spans="1:14" ht="29.25" customHeight="1" x14ac:dyDescent="0.2">
      <c r="A343" s="340">
        <v>9</v>
      </c>
      <c r="B343" s="344" t="str">
        <f t="shared" si="10"/>
        <v>0472415---</v>
      </c>
      <c r="C343" s="343"/>
      <c r="D343" s="343"/>
      <c r="E343" s="343"/>
      <c r="F343" s="342"/>
      <c r="G343" s="342"/>
      <c r="H343" s="345"/>
      <c r="I343" s="357"/>
      <c r="J343" s="346"/>
      <c r="K343" s="342" t="s">
        <v>12354</v>
      </c>
      <c r="L343" s="342" t="s">
        <v>9606</v>
      </c>
      <c r="M343" s="347"/>
      <c r="N343" s="347">
        <f t="shared" si="11"/>
        <v>0</v>
      </c>
    </row>
    <row r="344" spans="1:14" ht="29.25" customHeight="1" x14ac:dyDescent="0.2">
      <c r="A344" s="340">
        <v>10</v>
      </c>
      <c r="B344" s="344" t="str">
        <f t="shared" si="10"/>
        <v>0472415---</v>
      </c>
      <c r="C344" s="343"/>
      <c r="D344" s="343"/>
      <c r="E344" s="343"/>
      <c r="F344" s="342"/>
      <c r="G344" s="342"/>
      <c r="H344" s="345"/>
      <c r="I344" s="357"/>
      <c r="J344" s="346"/>
      <c r="K344" s="342" t="s">
        <v>12355</v>
      </c>
      <c r="L344" s="342" t="s">
        <v>9606</v>
      </c>
      <c r="M344" s="347"/>
      <c r="N344" s="347">
        <f t="shared" si="11"/>
        <v>0</v>
      </c>
    </row>
    <row r="345" spans="1:14" ht="29.25" customHeight="1" x14ac:dyDescent="0.2">
      <c r="A345" s="340">
        <v>11</v>
      </c>
      <c r="B345" s="344" t="str">
        <f t="shared" si="10"/>
        <v>0472415---</v>
      </c>
      <c r="C345" s="343"/>
      <c r="D345" s="343"/>
      <c r="E345" s="343"/>
      <c r="F345" s="342"/>
      <c r="G345" s="342"/>
      <c r="H345" s="345"/>
      <c r="I345" s="357"/>
      <c r="J345" s="346"/>
      <c r="K345" s="342" t="s">
        <v>12356</v>
      </c>
      <c r="L345" s="342" t="s">
        <v>9606</v>
      </c>
      <c r="M345" s="347"/>
      <c r="N345" s="347">
        <f t="shared" si="11"/>
        <v>0</v>
      </c>
    </row>
    <row r="346" spans="1:14" ht="29.25" customHeight="1" x14ac:dyDescent="0.2">
      <c r="A346" s="340">
        <v>12</v>
      </c>
      <c r="B346" s="344" t="str">
        <f t="shared" si="10"/>
        <v>0472415---</v>
      </c>
      <c r="C346" s="343"/>
      <c r="D346" s="343"/>
      <c r="E346" s="343"/>
      <c r="F346" s="342"/>
      <c r="G346" s="342"/>
      <c r="H346" s="345"/>
      <c r="I346" s="357"/>
      <c r="J346" s="346"/>
      <c r="K346" s="342" t="s">
        <v>12357</v>
      </c>
      <c r="L346" s="342" t="s">
        <v>9606</v>
      </c>
      <c r="M346" s="347"/>
      <c r="N346" s="347">
        <f t="shared" si="11"/>
        <v>0</v>
      </c>
    </row>
    <row r="347" spans="1:14" ht="29.25" customHeight="1" x14ac:dyDescent="0.2">
      <c r="A347" s="340">
        <v>13</v>
      </c>
      <c r="B347" s="344" t="str">
        <f t="shared" si="10"/>
        <v>0472415---</v>
      </c>
      <c r="C347" s="343"/>
      <c r="D347" s="343"/>
      <c r="E347" s="343"/>
      <c r="F347" s="342"/>
      <c r="G347" s="342"/>
      <c r="H347" s="345"/>
      <c r="I347" s="357"/>
      <c r="J347" s="346"/>
      <c r="K347" s="342" t="s">
        <v>12358</v>
      </c>
      <c r="L347" s="342" t="s">
        <v>9606</v>
      </c>
      <c r="M347" s="347"/>
      <c r="N347" s="347">
        <f t="shared" si="11"/>
        <v>0</v>
      </c>
    </row>
    <row r="348" spans="1:14" ht="29.25" customHeight="1" x14ac:dyDescent="0.2">
      <c r="A348" s="340">
        <v>14</v>
      </c>
      <c r="B348" s="344" t="str">
        <f t="shared" si="10"/>
        <v>0472415---</v>
      </c>
      <c r="C348" s="343"/>
      <c r="D348" s="343"/>
      <c r="E348" s="343"/>
      <c r="F348" s="342"/>
      <c r="G348" s="342"/>
      <c r="H348" s="345"/>
      <c r="I348" s="357"/>
      <c r="J348" s="346"/>
      <c r="K348" s="342" t="s">
        <v>12359</v>
      </c>
      <c r="L348" s="342" t="s">
        <v>9606</v>
      </c>
      <c r="M348" s="347"/>
      <c r="N348" s="347">
        <f t="shared" si="11"/>
        <v>0</v>
      </c>
    </row>
    <row r="349" spans="1:14" ht="29.25" customHeight="1" x14ac:dyDescent="0.2">
      <c r="A349" s="340">
        <v>15</v>
      </c>
      <c r="B349" s="344" t="str">
        <f t="shared" si="10"/>
        <v>0472415---</v>
      </c>
      <c r="C349" s="343"/>
      <c r="D349" s="343"/>
      <c r="E349" s="343"/>
      <c r="F349" s="342"/>
      <c r="G349" s="342"/>
      <c r="H349" s="345"/>
      <c r="I349" s="357"/>
      <c r="J349" s="346"/>
      <c r="K349" s="342" t="s">
        <v>12360</v>
      </c>
      <c r="L349" s="342" t="s">
        <v>9606</v>
      </c>
      <c r="M349" s="347"/>
      <c r="N349" s="347">
        <f t="shared" si="11"/>
        <v>0</v>
      </c>
    </row>
    <row r="350" spans="1:14" ht="29.25" customHeight="1" x14ac:dyDescent="0.2">
      <c r="A350" s="340">
        <v>16</v>
      </c>
      <c r="B350" s="344" t="str">
        <f t="shared" si="10"/>
        <v>0472415---</v>
      </c>
      <c r="C350" s="343"/>
      <c r="D350" s="343"/>
      <c r="E350" s="343"/>
      <c r="F350" s="342"/>
      <c r="G350" s="342"/>
      <c r="H350" s="345"/>
      <c r="I350" s="357"/>
      <c r="J350" s="346"/>
      <c r="K350" s="342" t="s">
        <v>12361</v>
      </c>
      <c r="L350" s="342" t="s">
        <v>9606</v>
      </c>
      <c r="M350" s="347"/>
      <c r="N350" s="347">
        <f t="shared" si="11"/>
        <v>0</v>
      </c>
    </row>
    <row r="351" spans="1:14" ht="29.25" customHeight="1" x14ac:dyDescent="0.2">
      <c r="A351" s="340">
        <v>17</v>
      </c>
      <c r="B351" s="344" t="str">
        <f t="shared" si="10"/>
        <v>0472415---</v>
      </c>
      <c r="C351" s="343"/>
      <c r="D351" s="343"/>
      <c r="E351" s="343"/>
      <c r="F351" s="342"/>
      <c r="G351" s="342"/>
      <c r="H351" s="345"/>
      <c r="I351" s="357"/>
      <c r="J351" s="346"/>
      <c r="K351" s="342" t="s">
        <v>12362</v>
      </c>
      <c r="L351" s="342" t="s">
        <v>9606</v>
      </c>
      <c r="M351" s="347"/>
      <c r="N351" s="347">
        <f t="shared" si="11"/>
        <v>0</v>
      </c>
    </row>
    <row r="352" spans="1:14" ht="29.25" customHeight="1" x14ac:dyDescent="0.2">
      <c r="A352" s="340">
        <v>1</v>
      </c>
      <c r="B352" s="344" t="str">
        <f t="shared" si="10"/>
        <v>0472415---</v>
      </c>
      <c r="C352" s="343"/>
      <c r="D352" s="343"/>
      <c r="E352" s="343"/>
      <c r="F352" s="342"/>
      <c r="G352" s="342"/>
      <c r="H352" s="345"/>
      <c r="I352" s="357"/>
      <c r="J352" s="346"/>
      <c r="K352" s="342" t="s">
        <v>12363</v>
      </c>
      <c r="L352" s="342" t="s">
        <v>9606</v>
      </c>
      <c r="M352" s="347"/>
      <c r="N352" s="347">
        <f t="shared" si="11"/>
        <v>0</v>
      </c>
    </row>
    <row r="353" spans="1:14" ht="29.25" customHeight="1" x14ac:dyDescent="0.2">
      <c r="A353" s="340">
        <v>2</v>
      </c>
      <c r="B353" s="344" t="str">
        <f t="shared" si="10"/>
        <v>0472415---</v>
      </c>
      <c r="C353" s="343"/>
      <c r="D353" s="343"/>
      <c r="E353" s="343"/>
      <c r="F353" s="342"/>
      <c r="G353" s="342"/>
      <c r="H353" s="345"/>
      <c r="I353" s="357"/>
      <c r="J353" s="346"/>
      <c r="K353" s="342" t="s">
        <v>12364</v>
      </c>
      <c r="L353" s="342" t="s">
        <v>9606</v>
      </c>
      <c r="M353" s="347"/>
      <c r="N353" s="347">
        <f t="shared" si="11"/>
        <v>0</v>
      </c>
    </row>
    <row r="354" spans="1:14" ht="29.25" customHeight="1" x14ac:dyDescent="0.2">
      <c r="A354" s="340">
        <v>3</v>
      </c>
      <c r="B354" s="344" t="str">
        <f t="shared" si="10"/>
        <v>0472415---</v>
      </c>
      <c r="C354" s="343"/>
      <c r="D354" s="343"/>
      <c r="E354" s="343"/>
      <c r="F354" s="342"/>
      <c r="G354" s="342"/>
      <c r="H354" s="345"/>
      <c r="I354" s="357"/>
      <c r="J354" s="346"/>
      <c r="K354" s="342" t="s">
        <v>12365</v>
      </c>
      <c r="L354" s="342" t="s">
        <v>9606</v>
      </c>
      <c r="M354" s="347"/>
      <c r="N354" s="347">
        <f t="shared" si="11"/>
        <v>0</v>
      </c>
    </row>
    <row r="355" spans="1:14" ht="29.25" customHeight="1" x14ac:dyDescent="0.2">
      <c r="A355" s="340">
        <v>4</v>
      </c>
      <c r="B355" s="344" t="str">
        <f t="shared" si="10"/>
        <v>0472415---</v>
      </c>
      <c r="C355" s="343"/>
      <c r="D355" s="343"/>
      <c r="E355" s="343"/>
      <c r="F355" s="342"/>
      <c r="G355" s="342"/>
      <c r="H355" s="345"/>
      <c r="I355" s="357"/>
      <c r="J355" s="346"/>
      <c r="K355" s="342" t="s">
        <v>12366</v>
      </c>
      <c r="L355" s="342" t="s">
        <v>9606</v>
      </c>
      <c r="M355" s="347"/>
      <c r="N355" s="347">
        <f t="shared" si="11"/>
        <v>0</v>
      </c>
    </row>
    <row r="356" spans="1:14" ht="29.25" customHeight="1" x14ac:dyDescent="0.2">
      <c r="A356" s="340">
        <v>5</v>
      </c>
      <c r="B356" s="344" t="str">
        <f t="shared" si="10"/>
        <v>0472415---</v>
      </c>
      <c r="C356" s="343"/>
      <c r="D356" s="343"/>
      <c r="E356" s="343"/>
      <c r="F356" s="342"/>
      <c r="G356" s="342"/>
      <c r="H356" s="345"/>
      <c r="I356" s="357"/>
      <c r="J356" s="346"/>
      <c r="K356" s="342" t="s">
        <v>12367</v>
      </c>
      <c r="L356" s="342" t="s">
        <v>9606</v>
      </c>
      <c r="M356" s="347"/>
      <c r="N356" s="347">
        <f t="shared" si="11"/>
        <v>0</v>
      </c>
    </row>
    <row r="357" spans="1:14" ht="29.25" customHeight="1" x14ac:dyDescent="0.2">
      <c r="A357" s="340">
        <v>6</v>
      </c>
      <c r="B357" s="344" t="str">
        <f t="shared" si="10"/>
        <v>0472415---</v>
      </c>
      <c r="C357" s="343"/>
      <c r="D357" s="343"/>
      <c r="E357" s="343"/>
      <c r="F357" s="342"/>
      <c r="G357" s="342"/>
      <c r="H357" s="345"/>
      <c r="I357" s="357"/>
      <c r="J357" s="346"/>
      <c r="K357" s="342" t="s">
        <v>12368</v>
      </c>
      <c r="L357" s="342" t="s">
        <v>9606</v>
      </c>
      <c r="M357" s="347"/>
      <c r="N357" s="347">
        <f t="shared" si="11"/>
        <v>0</v>
      </c>
    </row>
    <row r="358" spans="1:14" ht="29.25" customHeight="1" x14ac:dyDescent="0.2">
      <c r="A358" s="340">
        <v>7</v>
      </c>
      <c r="B358" s="344" t="str">
        <f t="shared" si="10"/>
        <v>0472415---</v>
      </c>
      <c r="C358" s="343"/>
      <c r="D358" s="343"/>
      <c r="E358" s="343"/>
      <c r="F358" s="342"/>
      <c r="G358" s="342"/>
      <c r="H358" s="345"/>
      <c r="I358" s="357"/>
      <c r="J358" s="346"/>
      <c r="K358" s="342" t="s">
        <v>12369</v>
      </c>
      <c r="L358" s="342" t="s">
        <v>9606</v>
      </c>
      <c r="M358" s="347"/>
      <c r="N358" s="347">
        <f t="shared" si="11"/>
        <v>0</v>
      </c>
    </row>
    <row r="359" spans="1:14" ht="29.25" customHeight="1" x14ac:dyDescent="0.2">
      <c r="A359" s="340">
        <v>8</v>
      </c>
      <c r="B359" s="344" t="str">
        <f t="shared" si="10"/>
        <v>0472415---</v>
      </c>
      <c r="C359" s="343"/>
      <c r="D359" s="343"/>
      <c r="E359" s="343"/>
      <c r="F359" s="342"/>
      <c r="G359" s="342"/>
      <c r="H359" s="345"/>
      <c r="I359" s="357"/>
      <c r="J359" s="346"/>
      <c r="K359" s="342" t="s">
        <v>12370</v>
      </c>
      <c r="L359" s="342" t="s">
        <v>9606</v>
      </c>
      <c r="M359" s="347"/>
      <c r="N359" s="347">
        <f t="shared" si="11"/>
        <v>0</v>
      </c>
    </row>
    <row r="360" spans="1:14" ht="29.25" customHeight="1" x14ac:dyDescent="0.2">
      <c r="A360" s="340">
        <v>9</v>
      </c>
      <c r="B360" s="344" t="str">
        <f t="shared" si="10"/>
        <v>0472415---</v>
      </c>
      <c r="C360" s="343"/>
      <c r="D360" s="343"/>
      <c r="E360" s="343"/>
      <c r="F360" s="342"/>
      <c r="G360" s="342"/>
      <c r="H360" s="345"/>
      <c r="I360" s="357"/>
      <c r="J360" s="346"/>
      <c r="K360" s="342" t="s">
        <v>12371</v>
      </c>
      <c r="L360" s="342" t="s">
        <v>9606</v>
      </c>
      <c r="M360" s="347"/>
      <c r="N360" s="347">
        <f t="shared" si="11"/>
        <v>0</v>
      </c>
    </row>
    <row r="361" spans="1:14" ht="29.25" customHeight="1" x14ac:dyDescent="0.2">
      <c r="A361" s="340">
        <v>10</v>
      </c>
      <c r="B361" s="344" t="str">
        <f t="shared" si="10"/>
        <v>0472415---</v>
      </c>
      <c r="C361" s="343"/>
      <c r="D361" s="343"/>
      <c r="E361" s="343"/>
      <c r="F361" s="342"/>
      <c r="G361" s="342"/>
      <c r="H361" s="345"/>
      <c r="I361" s="357"/>
      <c r="J361" s="346"/>
      <c r="K361" s="342" t="s">
        <v>12372</v>
      </c>
      <c r="L361" s="342" t="s">
        <v>9606</v>
      </c>
      <c r="M361" s="347"/>
      <c r="N361" s="347">
        <f t="shared" si="11"/>
        <v>0</v>
      </c>
    </row>
    <row r="362" spans="1:14" ht="29.25" customHeight="1" x14ac:dyDescent="0.2">
      <c r="A362" s="340">
        <v>11</v>
      </c>
      <c r="B362" s="344" t="str">
        <f t="shared" si="10"/>
        <v>0472415---</v>
      </c>
      <c r="C362" s="343"/>
      <c r="D362" s="343"/>
      <c r="E362" s="343"/>
      <c r="F362" s="342"/>
      <c r="G362" s="342"/>
      <c r="H362" s="345"/>
      <c r="I362" s="357"/>
      <c r="J362" s="346"/>
      <c r="K362" s="342" t="s">
        <v>12373</v>
      </c>
      <c r="L362" s="342" t="s">
        <v>9606</v>
      </c>
      <c r="M362" s="347"/>
      <c r="N362" s="347">
        <f t="shared" si="11"/>
        <v>0</v>
      </c>
    </row>
    <row r="363" spans="1:14" ht="29.25" customHeight="1" x14ac:dyDescent="0.2">
      <c r="A363" s="340">
        <v>12</v>
      </c>
      <c r="B363" s="344" t="str">
        <f t="shared" si="10"/>
        <v>0472415---</v>
      </c>
      <c r="C363" s="343"/>
      <c r="D363" s="343"/>
      <c r="E363" s="343"/>
      <c r="F363" s="342"/>
      <c r="G363" s="342"/>
      <c r="H363" s="345"/>
      <c r="I363" s="357"/>
      <c r="J363" s="346"/>
      <c r="K363" s="342" t="s">
        <v>12374</v>
      </c>
      <c r="L363" s="342" t="s">
        <v>9606</v>
      </c>
      <c r="M363" s="347"/>
      <c r="N363" s="347">
        <f t="shared" si="11"/>
        <v>0</v>
      </c>
    </row>
    <row r="364" spans="1:14" ht="29.25" customHeight="1" x14ac:dyDescent="0.2">
      <c r="A364" s="340">
        <v>13</v>
      </c>
      <c r="B364" s="344" t="str">
        <f t="shared" si="10"/>
        <v>0472415---</v>
      </c>
      <c r="C364" s="343"/>
      <c r="D364" s="343"/>
      <c r="E364" s="343"/>
      <c r="F364" s="342"/>
      <c r="G364" s="342"/>
      <c r="H364" s="345"/>
      <c r="I364" s="357"/>
      <c r="J364" s="346"/>
      <c r="K364" s="342" t="s">
        <v>12375</v>
      </c>
      <c r="L364" s="342" t="s">
        <v>9606</v>
      </c>
      <c r="M364" s="347"/>
      <c r="N364" s="347">
        <f t="shared" si="11"/>
        <v>0</v>
      </c>
    </row>
    <row r="365" spans="1:14" ht="29.25" customHeight="1" x14ac:dyDescent="0.2">
      <c r="A365" s="340">
        <v>14</v>
      </c>
      <c r="B365" s="344" t="str">
        <f t="shared" si="10"/>
        <v>0472415---</v>
      </c>
      <c r="C365" s="343"/>
      <c r="D365" s="343"/>
      <c r="E365" s="343"/>
      <c r="F365" s="342"/>
      <c r="G365" s="342"/>
      <c r="H365" s="345"/>
      <c r="I365" s="357"/>
      <c r="J365" s="346"/>
      <c r="K365" s="342" t="s">
        <v>12376</v>
      </c>
      <c r="L365" s="342" t="s">
        <v>9606</v>
      </c>
      <c r="M365" s="347"/>
      <c r="N365" s="347">
        <f t="shared" si="11"/>
        <v>0</v>
      </c>
    </row>
    <row r="366" spans="1:14" ht="29.25" customHeight="1" x14ac:dyDescent="0.2">
      <c r="A366" s="340">
        <v>15</v>
      </c>
      <c r="B366" s="344" t="str">
        <f t="shared" si="10"/>
        <v>0472415---</v>
      </c>
      <c r="C366" s="343"/>
      <c r="D366" s="343"/>
      <c r="E366" s="343"/>
      <c r="F366" s="342"/>
      <c r="G366" s="342"/>
      <c r="H366" s="345"/>
      <c r="I366" s="357"/>
      <c r="J366" s="346"/>
      <c r="K366" s="342" t="s">
        <v>12377</v>
      </c>
      <c r="L366" s="342" t="s">
        <v>9606</v>
      </c>
      <c r="M366" s="347"/>
      <c r="N366" s="347">
        <f t="shared" si="11"/>
        <v>0</v>
      </c>
    </row>
    <row r="367" spans="1:14" ht="29.25" customHeight="1" x14ac:dyDescent="0.2">
      <c r="A367" s="340">
        <v>16</v>
      </c>
      <c r="B367" s="344" t="str">
        <f t="shared" si="10"/>
        <v>0472415---</v>
      </c>
      <c r="C367" s="343"/>
      <c r="D367" s="343"/>
      <c r="E367" s="343"/>
      <c r="F367" s="342"/>
      <c r="G367" s="342"/>
      <c r="H367" s="345"/>
      <c r="I367" s="357"/>
      <c r="J367" s="346"/>
      <c r="K367" s="342" t="s">
        <v>12378</v>
      </c>
      <c r="L367" s="342" t="s">
        <v>9606</v>
      </c>
      <c r="M367" s="347"/>
      <c r="N367" s="347">
        <f t="shared" si="11"/>
        <v>0</v>
      </c>
    </row>
    <row r="368" spans="1:14" ht="29.25" customHeight="1" x14ac:dyDescent="0.2">
      <c r="A368" s="340">
        <v>17</v>
      </c>
      <c r="B368" s="344" t="str">
        <f t="shared" si="10"/>
        <v>0472415---</v>
      </c>
      <c r="C368" s="343"/>
      <c r="D368" s="343"/>
      <c r="E368" s="343"/>
      <c r="F368" s="342"/>
      <c r="G368" s="342"/>
      <c r="H368" s="345"/>
      <c r="I368" s="357"/>
      <c r="J368" s="346"/>
      <c r="K368" s="342" t="s">
        <v>12379</v>
      </c>
      <c r="L368" s="342" t="s">
        <v>9606</v>
      </c>
      <c r="M368" s="347"/>
      <c r="N368" s="347">
        <f t="shared" si="11"/>
        <v>0</v>
      </c>
    </row>
    <row r="369" spans="1:14" ht="29.25" customHeight="1" x14ac:dyDescent="0.2">
      <c r="A369" s="340">
        <v>1</v>
      </c>
      <c r="B369" s="344" t="str">
        <f t="shared" si="10"/>
        <v>0472415---</v>
      </c>
      <c r="C369" s="343"/>
      <c r="D369" s="343"/>
      <c r="E369" s="343"/>
      <c r="F369" s="342"/>
      <c r="G369" s="342"/>
      <c r="H369" s="345"/>
      <c r="I369" s="357"/>
      <c r="J369" s="346"/>
      <c r="K369" s="342" t="s">
        <v>12380</v>
      </c>
      <c r="L369" s="342" t="s">
        <v>9606</v>
      </c>
      <c r="M369" s="347"/>
      <c r="N369" s="347">
        <f t="shared" si="11"/>
        <v>0</v>
      </c>
    </row>
    <row r="370" spans="1:14" ht="29.25" customHeight="1" x14ac:dyDescent="0.2">
      <c r="A370" s="340">
        <v>2</v>
      </c>
      <c r="B370" s="344" t="str">
        <f t="shared" si="10"/>
        <v>0472415---</v>
      </c>
      <c r="C370" s="343"/>
      <c r="D370" s="343"/>
      <c r="E370" s="343"/>
      <c r="F370" s="342"/>
      <c r="G370" s="342"/>
      <c r="H370" s="345"/>
      <c r="I370" s="357"/>
      <c r="J370" s="346"/>
      <c r="K370" s="342" t="s">
        <v>12381</v>
      </c>
      <c r="L370" s="342" t="s">
        <v>9606</v>
      </c>
      <c r="M370" s="347"/>
      <c r="N370" s="347">
        <f t="shared" si="11"/>
        <v>0</v>
      </c>
    </row>
    <row r="371" spans="1:14" ht="29.25" customHeight="1" x14ac:dyDescent="0.2">
      <c r="A371" s="340">
        <v>3</v>
      </c>
      <c r="B371" s="344" t="str">
        <f t="shared" si="10"/>
        <v>0472415---</v>
      </c>
      <c r="C371" s="343"/>
      <c r="D371" s="343"/>
      <c r="E371" s="343"/>
      <c r="F371" s="342"/>
      <c r="G371" s="342"/>
      <c r="H371" s="345"/>
      <c r="I371" s="357"/>
      <c r="J371" s="346"/>
      <c r="K371" s="342" t="s">
        <v>12382</v>
      </c>
      <c r="L371" s="342" t="s">
        <v>9606</v>
      </c>
      <c r="M371" s="347"/>
      <c r="N371" s="347">
        <f t="shared" si="11"/>
        <v>0</v>
      </c>
    </row>
    <row r="372" spans="1:14" ht="29.25" customHeight="1" x14ac:dyDescent="0.2">
      <c r="A372" s="340">
        <v>4</v>
      </c>
      <c r="B372" s="344" t="str">
        <f t="shared" si="10"/>
        <v>0472415---</v>
      </c>
      <c r="C372" s="343"/>
      <c r="D372" s="343"/>
      <c r="E372" s="343"/>
      <c r="F372" s="342"/>
      <c r="G372" s="342"/>
      <c r="H372" s="345"/>
      <c r="I372" s="357"/>
      <c r="J372" s="346"/>
      <c r="K372" s="342" t="s">
        <v>12383</v>
      </c>
      <c r="L372" s="342" t="s">
        <v>9606</v>
      </c>
      <c r="M372" s="347"/>
      <c r="N372" s="347">
        <f t="shared" si="11"/>
        <v>0</v>
      </c>
    </row>
    <row r="373" spans="1:14" ht="29.25" customHeight="1" x14ac:dyDescent="0.2">
      <c r="A373" s="340">
        <v>5</v>
      </c>
      <c r="B373" s="344" t="str">
        <f t="shared" si="10"/>
        <v>0472415---</v>
      </c>
      <c r="C373" s="343"/>
      <c r="D373" s="343"/>
      <c r="E373" s="343"/>
      <c r="F373" s="342"/>
      <c r="G373" s="342"/>
      <c r="H373" s="345"/>
      <c r="I373" s="357"/>
      <c r="J373" s="346"/>
      <c r="K373" s="342" t="s">
        <v>12384</v>
      </c>
      <c r="L373" s="342" t="s">
        <v>9606</v>
      </c>
      <c r="M373" s="347"/>
      <c r="N373" s="347">
        <f t="shared" si="11"/>
        <v>0</v>
      </c>
    </row>
    <row r="374" spans="1:14" ht="29.25" customHeight="1" x14ac:dyDescent="0.2">
      <c r="A374" s="340">
        <v>6</v>
      </c>
      <c r="B374" s="344" t="str">
        <f t="shared" si="10"/>
        <v>0472415---</v>
      </c>
      <c r="C374" s="343"/>
      <c r="D374" s="343"/>
      <c r="E374" s="343"/>
      <c r="F374" s="342"/>
      <c r="G374" s="342"/>
      <c r="H374" s="345"/>
      <c r="I374" s="357"/>
      <c r="J374" s="346"/>
      <c r="K374" s="342" t="s">
        <v>12385</v>
      </c>
      <c r="L374" s="342" t="s">
        <v>9606</v>
      </c>
      <c r="M374" s="347"/>
      <c r="N374" s="347">
        <f t="shared" si="11"/>
        <v>0</v>
      </c>
    </row>
    <row r="375" spans="1:14" ht="29.25" customHeight="1" x14ac:dyDescent="0.2">
      <c r="A375" s="340">
        <v>7</v>
      </c>
      <c r="B375" s="344" t="str">
        <f t="shared" si="10"/>
        <v>0472415---</v>
      </c>
      <c r="C375" s="343"/>
      <c r="D375" s="343"/>
      <c r="E375" s="343"/>
      <c r="F375" s="342"/>
      <c r="G375" s="342"/>
      <c r="H375" s="345"/>
      <c r="I375" s="357"/>
      <c r="J375" s="346"/>
      <c r="K375" s="342" t="s">
        <v>12386</v>
      </c>
      <c r="L375" s="342" t="s">
        <v>9606</v>
      </c>
      <c r="M375" s="347"/>
      <c r="N375" s="347">
        <f t="shared" si="11"/>
        <v>0</v>
      </c>
    </row>
    <row r="376" spans="1:14" ht="29.25" customHeight="1" x14ac:dyDescent="0.2">
      <c r="A376" s="340">
        <v>8</v>
      </c>
      <c r="B376" s="344" t="str">
        <f t="shared" si="10"/>
        <v>0472415---</v>
      </c>
      <c r="C376" s="343"/>
      <c r="D376" s="343"/>
      <c r="E376" s="343"/>
      <c r="F376" s="342"/>
      <c r="G376" s="342"/>
      <c r="H376" s="345"/>
      <c r="I376" s="357"/>
      <c r="J376" s="346"/>
      <c r="K376" s="342" t="s">
        <v>12387</v>
      </c>
      <c r="L376" s="342" t="s">
        <v>9606</v>
      </c>
      <c r="M376" s="347"/>
      <c r="N376" s="347">
        <f t="shared" si="11"/>
        <v>0</v>
      </c>
    </row>
    <row r="377" spans="1:14" ht="29.25" customHeight="1" x14ac:dyDescent="0.2">
      <c r="A377" s="340">
        <v>9</v>
      </c>
      <c r="B377" s="344" t="str">
        <f t="shared" si="10"/>
        <v>0472415---</v>
      </c>
      <c r="C377" s="343"/>
      <c r="D377" s="343"/>
      <c r="E377" s="343"/>
      <c r="F377" s="342"/>
      <c r="G377" s="342"/>
      <c r="H377" s="345"/>
      <c r="I377" s="357"/>
      <c r="J377" s="346"/>
      <c r="K377" s="342" t="s">
        <v>12388</v>
      </c>
      <c r="L377" s="342" t="s">
        <v>9606</v>
      </c>
      <c r="M377" s="347"/>
      <c r="N377" s="347">
        <f t="shared" si="11"/>
        <v>0</v>
      </c>
    </row>
    <row r="378" spans="1:14" ht="29.25" customHeight="1" x14ac:dyDescent="0.2">
      <c r="A378" s="340">
        <v>10</v>
      </c>
      <c r="B378" s="344" t="str">
        <f t="shared" si="10"/>
        <v>0472415---</v>
      </c>
      <c r="C378" s="343"/>
      <c r="D378" s="343"/>
      <c r="E378" s="343"/>
      <c r="F378" s="342"/>
      <c r="G378" s="342"/>
      <c r="H378" s="345"/>
      <c r="I378" s="357"/>
      <c r="J378" s="346"/>
      <c r="K378" s="342" t="s">
        <v>12389</v>
      </c>
      <c r="L378" s="342" t="s">
        <v>9606</v>
      </c>
      <c r="M378" s="347"/>
      <c r="N378" s="347">
        <f t="shared" si="11"/>
        <v>0</v>
      </c>
    </row>
    <row r="379" spans="1:14" ht="29.25" customHeight="1" x14ac:dyDescent="0.2">
      <c r="A379" s="340">
        <v>11</v>
      </c>
      <c r="B379" s="344" t="str">
        <f t="shared" si="10"/>
        <v>0472415---</v>
      </c>
      <c r="C379" s="343"/>
      <c r="D379" s="343"/>
      <c r="E379" s="343"/>
      <c r="F379" s="342"/>
      <c r="G379" s="342"/>
      <c r="H379" s="345"/>
      <c r="I379" s="357"/>
      <c r="J379" s="346"/>
      <c r="K379" s="342" t="s">
        <v>12390</v>
      </c>
      <c r="L379" s="342" t="s">
        <v>9606</v>
      </c>
      <c r="M379" s="347"/>
      <c r="N379" s="347">
        <f t="shared" si="11"/>
        <v>0</v>
      </c>
    </row>
    <row r="380" spans="1:14" ht="29.25" customHeight="1" x14ac:dyDescent="0.2">
      <c r="A380" s="340">
        <v>12</v>
      </c>
      <c r="B380" s="344" t="str">
        <f t="shared" si="10"/>
        <v>0472415---</v>
      </c>
      <c r="C380" s="343"/>
      <c r="D380" s="343"/>
      <c r="E380" s="343"/>
      <c r="F380" s="342"/>
      <c r="G380" s="342"/>
      <c r="H380" s="345"/>
      <c r="I380" s="357"/>
      <c r="J380" s="346"/>
      <c r="K380" s="342" t="s">
        <v>12391</v>
      </c>
      <c r="L380" s="342" t="s">
        <v>9606</v>
      </c>
      <c r="M380" s="347"/>
      <c r="N380" s="347">
        <f t="shared" si="11"/>
        <v>0</v>
      </c>
    </row>
    <row r="381" spans="1:14" ht="29.25" customHeight="1" x14ac:dyDescent="0.2">
      <c r="A381" s="340">
        <v>13</v>
      </c>
      <c r="B381" s="344" t="str">
        <f t="shared" si="10"/>
        <v>0472415---</v>
      </c>
      <c r="C381" s="343"/>
      <c r="D381" s="343"/>
      <c r="E381" s="343"/>
      <c r="F381" s="342"/>
      <c r="G381" s="342"/>
      <c r="H381" s="345"/>
      <c r="I381" s="357"/>
      <c r="J381" s="346"/>
      <c r="K381" s="342" t="s">
        <v>12392</v>
      </c>
      <c r="L381" s="342" t="s">
        <v>9606</v>
      </c>
      <c r="M381" s="347"/>
      <c r="N381" s="347">
        <f t="shared" si="11"/>
        <v>0</v>
      </c>
    </row>
    <row r="382" spans="1:14" ht="29.25" customHeight="1" x14ac:dyDescent="0.2">
      <c r="A382" s="340">
        <v>14</v>
      </c>
      <c r="B382" s="344" t="str">
        <f t="shared" si="10"/>
        <v>0472415---</v>
      </c>
      <c r="C382" s="343"/>
      <c r="D382" s="343"/>
      <c r="E382" s="343"/>
      <c r="F382" s="342"/>
      <c r="G382" s="342"/>
      <c r="H382" s="345"/>
      <c r="I382" s="357"/>
      <c r="J382" s="346"/>
      <c r="K382" s="342" t="s">
        <v>12393</v>
      </c>
      <c r="L382" s="342" t="s">
        <v>9606</v>
      </c>
      <c r="M382" s="347"/>
      <c r="N382" s="347">
        <f t="shared" si="11"/>
        <v>0</v>
      </c>
    </row>
    <row r="383" spans="1:14" ht="29.25" customHeight="1" x14ac:dyDescent="0.2">
      <c r="A383" s="340">
        <v>15</v>
      </c>
      <c r="B383" s="344" t="str">
        <f t="shared" si="10"/>
        <v>0472415---</v>
      </c>
      <c r="C383" s="343"/>
      <c r="D383" s="343"/>
      <c r="E383" s="343"/>
      <c r="F383" s="342"/>
      <c r="G383" s="342"/>
      <c r="H383" s="345"/>
      <c r="I383" s="357"/>
      <c r="J383" s="346"/>
      <c r="K383" s="342" t="s">
        <v>12394</v>
      </c>
      <c r="L383" s="342" t="s">
        <v>9606</v>
      </c>
      <c r="M383" s="347"/>
      <c r="N383" s="347">
        <f t="shared" si="11"/>
        <v>0</v>
      </c>
    </row>
    <row r="384" spans="1:14" ht="29.25" customHeight="1" x14ac:dyDescent="0.2">
      <c r="A384" s="340">
        <v>16</v>
      </c>
      <c r="B384" s="344" t="str">
        <f t="shared" si="10"/>
        <v>0472415---</v>
      </c>
      <c r="C384" s="343"/>
      <c r="D384" s="343"/>
      <c r="E384" s="343"/>
      <c r="F384" s="342"/>
      <c r="G384" s="342"/>
      <c r="H384" s="345"/>
      <c r="I384" s="357"/>
      <c r="J384" s="346"/>
      <c r="K384" s="342" t="s">
        <v>12395</v>
      </c>
      <c r="L384" s="342" t="s">
        <v>9606</v>
      </c>
      <c r="M384" s="347"/>
      <c r="N384" s="347">
        <f t="shared" si="11"/>
        <v>0</v>
      </c>
    </row>
    <row r="385" spans="1:14" ht="29.25" customHeight="1" x14ac:dyDescent="0.2">
      <c r="A385" s="340">
        <v>17</v>
      </c>
      <c r="B385" s="344" t="str">
        <f t="shared" si="10"/>
        <v>0472415---</v>
      </c>
      <c r="C385" s="343"/>
      <c r="D385" s="343"/>
      <c r="E385" s="343"/>
      <c r="F385" s="342"/>
      <c r="G385" s="342"/>
      <c r="H385" s="345"/>
      <c r="I385" s="357"/>
      <c r="J385" s="346"/>
      <c r="K385" s="342" t="s">
        <v>12396</v>
      </c>
      <c r="L385" s="342" t="s">
        <v>9606</v>
      </c>
      <c r="M385" s="347"/>
      <c r="N385" s="347">
        <f t="shared" si="11"/>
        <v>0</v>
      </c>
    </row>
    <row r="386" spans="1:14" ht="29.25" customHeight="1" x14ac:dyDescent="0.2">
      <c r="A386" s="340">
        <v>1</v>
      </c>
      <c r="B386" s="344" t="str">
        <f t="shared" si="10"/>
        <v>0472415---</v>
      </c>
      <c r="C386" s="343"/>
      <c r="D386" s="343"/>
      <c r="E386" s="343"/>
      <c r="F386" s="342"/>
      <c r="G386" s="342"/>
      <c r="H386" s="345"/>
      <c r="I386" s="357"/>
      <c r="J386" s="346"/>
      <c r="K386" s="342" t="s">
        <v>12397</v>
      </c>
      <c r="L386" s="342" t="s">
        <v>9606</v>
      </c>
      <c r="M386" s="347"/>
      <c r="N386" s="347">
        <f t="shared" si="11"/>
        <v>0</v>
      </c>
    </row>
    <row r="387" spans="1:14" ht="29.25" customHeight="1" x14ac:dyDescent="0.2">
      <c r="A387" s="340">
        <v>2</v>
      </c>
      <c r="B387" s="344" t="str">
        <f t="shared" si="10"/>
        <v>0472415---</v>
      </c>
      <c r="C387" s="343"/>
      <c r="D387" s="343"/>
      <c r="E387" s="343"/>
      <c r="F387" s="342"/>
      <c r="G387" s="342"/>
      <c r="H387" s="345"/>
      <c r="I387" s="357"/>
      <c r="J387" s="346"/>
      <c r="K387" s="342" t="s">
        <v>12398</v>
      </c>
      <c r="L387" s="342" t="s">
        <v>9606</v>
      </c>
      <c r="M387" s="347"/>
      <c r="N387" s="347">
        <f t="shared" si="11"/>
        <v>0</v>
      </c>
    </row>
    <row r="388" spans="1:14" ht="29.25" customHeight="1" x14ac:dyDescent="0.2">
      <c r="A388" s="340">
        <v>3</v>
      </c>
      <c r="B388" s="344" t="str">
        <f t="shared" si="10"/>
        <v>0472415---</v>
      </c>
      <c r="C388" s="343"/>
      <c r="D388" s="343"/>
      <c r="E388" s="343"/>
      <c r="F388" s="342"/>
      <c r="G388" s="342"/>
      <c r="H388" s="345"/>
      <c r="I388" s="357"/>
      <c r="J388" s="346"/>
      <c r="K388" s="342" t="s">
        <v>12399</v>
      </c>
      <c r="L388" s="342" t="s">
        <v>9606</v>
      </c>
      <c r="M388" s="347"/>
      <c r="N388" s="347">
        <f t="shared" si="11"/>
        <v>0</v>
      </c>
    </row>
    <row r="389" spans="1:14" ht="29.25" customHeight="1" x14ac:dyDescent="0.2">
      <c r="A389" s="340">
        <v>4</v>
      </c>
      <c r="B389" s="344" t="str">
        <f t="shared" si="10"/>
        <v>0472415---</v>
      </c>
      <c r="C389" s="343"/>
      <c r="D389" s="343"/>
      <c r="E389" s="343"/>
      <c r="F389" s="342"/>
      <c r="G389" s="342"/>
      <c r="H389" s="345"/>
      <c r="I389" s="357"/>
      <c r="J389" s="346"/>
      <c r="K389" s="342" t="s">
        <v>12400</v>
      </c>
      <c r="L389" s="342" t="s">
        <v>9606</v>
      </c>
      <c r="M389" s="347"/>
      <c r="N389" s="347">
        <f t="shared" si="11"/>
        <v>0</v>
      </c>
    </row>
    <row r="390" spans="1:14" ht="29.25" customHeight="1" x14ac:dyDescent="0.2">
      <c r="A390" s="340">
        <v>5</v>
      </c>
      <c r="B390" s="344" t="str">
        <f t="shared" si="10"/>
        <v>0472415---</v>
      </c>
      <c r="C390" s="343"/>
      <c r="D390" s="343"/>
      <c r="E390" s="343"/>
      <c r="F390" s="342"/>
      <c r="G390" s="342"/>
      <c r="H390" s="345"/>
      <c r="I390" s="357"/>
      <c r="J390" s="346"/>
      <c r="K390" s="342" t="s">
        <v>12401</v>
      </c>
      <c r="L390" s="342" t="s">
        <v>9606</v>
      </c>
      <c r="M390" s="347"/>
      <c r="N390" s="347">
        <f t="shared" si="11"/>
        <v>0</v>
      </c>
    </row>
    <row r="391" spans="1:14" ht="29.25" customHeight="1" x14ac:dyDescent="0.2">
      <c r="A391" s="340">
        <v>6</v>
      </c>
      <c r="B391" s="344" t="str">
        <f t="shared" si="10"/>
        <v>0472415---</v>
      </c>
      <c r="C391" s="343"/>
      <c r="D391" s="343"/>
      <c r="E391" s="343"/>
      <c r="F391" s="342"/>
      <c r="G391" s="342"/>
      <c r="H391" s="345"/>
      <c r="I391" s="357"/>
      <c r="J391" s="346"/>
      <c r="K391" s="342" t="s">
        <v>12402</v>
      </c>
      <c r="L391" s="342" t="s">
        <v>9606</v>
      </c>
      <c r="M391" s="347"/>
      <c r="N391" s="347">
        <f t="shared" si="11"/>
        <v>0</v>
      </c>
    </row>
    <row r="392" spans="1:14" ht="29.25" customHeight="1" x14ac:dyDescent="0.2">
      <c r="A392" s="340">
        <v>7</v>
      </c>
      <c r="B392" s="344" t="str">
        <f t="shared" si="10"/>
        <v>0472415---</v>
      </c>
      <c r="C392" s="343"/>
      <c r="D392" s="343"/>
      <c r="E392" s="343"/>
      <c r="F392" s="342"/>
      <c r="G392" s="342"/>
      <c r="H392" s="345"/>
      <c r="I392" s="357"/>
      <c r="J392" s="346"/>
      <c r="K392" s="342" t="s">
        <v>12403</v>
      </c>
      <c r="L392" s="342" t="s">
        <v>9606</v>
      </c>
      <c r="M392" s="347"/>
      <c r="N392" s="347">
        <f t="shared" si="11"/>
        <v>0</v>
      </c>
    </row>
    <row r="393" spans="1:14" ht="29.25" customHeight="1" x14ac:dyDescent="0.2">
      <c r="A393" s="340">
        <v>8</v>
      </c>
      <c r="B393" s="344" t="str">
        <f t="shared" si="10"/>
        <v>0472415---</v>
      </c>
      <c r="C393" s="343"/>
      <c r="D393" s="343"/>
      <c r="E393" s="343"/>
      <c r="F393" s="342"/>
      <c r="G393" s="342"/>
      <c r="H393" s="345"/>
      <c r="I393" s="357"/>
      <c r="J393" s="346"/>
      <c r="K393" s="342" t="s">
        <v>12404</v>
      </c>
      <c r="L393" s="342" t="s">
        <v>9606</v>
      </c>
      <c r="M393" s="347"/>
      <c r="N393" s="347">
        <f t="shared" si="11"/>
        <v>0</v>
      </c>
    </row>
    <row r="394" spans="1:14" ht="29.25" customHeight="1" x14ac:dyDescent="0.2">
      <c r="A394" s="340">
        <v>9</v>
      </c>
      <c r="B394" s="344" t="str">
        <f t="shared" si="10"/>
        <v>0472415---</v>
      </c>
      <c r="C394" s="343"/>
      <c r="D394" s="343"/>
      <c r="E394" s="343"/>
      <c r="F394" s="342"/>
      <c r="G394" s="342"/>
      <c r="H394" s="345"/>
      <c r="I394" s="357"/>
      <c r="J394" s="346"/>
      <c r="K394" s="342" t="s">
        <v>12405</v>
      </c>
      <c r="L394" s="342" t="s">
        <v>9606</v>
      </c>
      <c r="M394" s="347"/>
      <c r="N394" s="347">
        <f t="shared" si="11"/>
        <v>0</v>
      </c>
    </row>
    <row r="395" spans="1:14" ht="29.25" customHeight="1" x14ac:dyDescent="0.2">
      <c r="A395" s="340">
        <v>10</v>
      </c>
      <c r="B395" s="344" t="str">
        <f t="shared" si="10"/>
        <v>0472415---</v>
      </c>
      <c r="C395" s="343"/>
      <c r="D395" s="343"/>
      <c r="E395" s="343"/>
      <c r="F395" s="342"/>
      <c r="G395" s="342"/>
      <c r="H395" s="345"/>
      <c r="I395" s="357"/>
      <c r="J395" s="346"/>
      <c r="K395" s="342" t="s">
        <v>12406</v>
      </c>
      <c r="L395" s="342" t="s">
        <v>9606</v>
      </c>
      <c r="M395" s="347"/>
      <c r="N395" s="347">
        <f t="shared" si="11"/>
        <v>0</v>
      </c>
    </row>
    <row r="396" spans="1:14" ht="29.25" customHeight="1" x14ac:dyDescent="0.2">
      <c r="A396" s="340">
        <v>11</v>
      </c>
      <c r="B396" s="344" t="str">
        <f t="shared" si="10"/>
        <v>0472415---</v>
      </c>
      <c r="C396" s="343"/>
      <c r="D396" s="343"/>
      <c r="E396" s="343"/>
      <c r="F396" s="342"/>
      <c r="G396" s="342"/>
      <c r="H396" s="345"/>
      <c r="I396" s="357"/>
      <c r="J396" s="346"/>
      <c r="K396" s="342" t="s">
        <v>12407</v>
      </c>
      <c r="L396" s="342" t="s">
        <v>9606</v>
      </c>
      <c r="M396" s="347"/>
      <c r="N396" s="347">
        <f t="shared" si="11"/>
        <v>0</v>
      </c>
    </row>
    <row r="397" spans="1:14" ht="29.25" customHeight="1" x14ac:dyDescent="0.2">
      <c r="A397" s="340">
        <v>12</v>
      </c>
      <c r="B397" s="344" t="str">
        <f t="shared" si="10"/>
        <v>0472415---</v>
      </c>
      <c r="C397" s="343"/>
      <c r="D397" s="343"/>
      <c r="E397" s="343"/>
      <c r="F397" s="342"/>
      <c r="G397" s="342"/>
      <c r="H397" s="345"/>
      <c r="I397" s="357"/>
      <c r="J397" s="346"/>
      <c r="K397" s="342" t="s">
        <v>12408</v>
      </c>
      <c r="L397" s="342" t="s">
        <v>9606</v>
      </c>
      <c r="M397" s="347"/>
      <c r="N397" s="347">
        <f t="shared" si="11"/>
        <v>0</v>
      </c>
    </row>
    <row r="398" spans="1:14" ht="29.25" customHeight="1" x14ac:dyDescent="0.2">
      <c r="A398" s="340">
        <v>13</v>
      </c>
      <c r="B398" s="344" t="str">
        <f t="shared" ref="B398:B461" si="12">CONCATENATE(MID($N$9,1,8),"-",MID(C398,1,2),"-",MID(F398,1,4),"-",MID(I398,1,4))</f>
        <v>0472415---</v>
      </c>
      <c r="C398" s="343"/>
      <c r="D398" s="343"/>
      <c r="E398" s="343"/>
      <c r="F398" s="342"/>
      <c r="G398" s="342"/>
      <c r="H398" s="345"/>
      <c r="I398" s="357"/>
      <c r="J398" s="346"/>
      <c r="K398" s="342" t="s">
        <v>12409</v>
      </c>
      <c r="L398" s="342" t="s">
        <v>9606</v>
      </c>
      <c r="M398" s="347"/>
      <c r="N398" s="347">
        <f t="shared" ref="N398:N461" si="13">L398*M398</f>
        <v>0</v>
      </c>
    </row>
    <row r="399" spans="1:14" ht="29.25" customHeight="1" x14ac:dyDescent="0.2">
      <c r="A399" s="340">
        <v>14</v>
      </c>
      <c r="B399" s="344" t="str">
        <f t="shared" si="12"/>
        <v>0472415---</v>
      </c>
      <c r="C399" s="343"/>
      <c r="D399" s="343"/>
      <c r="E399" s="343"/>
      <c r="F399" s="342"/>
      <c r="G399" s="342"/>
      <c r="H399" s="345"/>
      <c r="I399" s="357"/>
      <c r="J399" s="346"/>
      <c r="K399" s="342" t="s">
        <v>12410</v>
      </c>
      <c r="L399" s="342" t="s">
        <v>9606</v>
      </c>
      <c r="M399" s="347"/>
      <c r="N399" s="347">
        <f t="shared" si="13"/>
        <v>0</v>
      </c>
    </row>
    <row r="400" spans="1:14" ht="29.25" customHeight="1" x14ac:dyDescent="0.2">
      <c r="A400" s="340">
        <v>15</v>
      </c>
      <c r="B400" s="344" t="str">
        <f t="shared" si="12"/>
        <v>0472415---</v>
      </c>
      <c r="C400" s="343"/>
      <c r="D400" s="343"/>
      <c r="E400" s="343"/>
      <c r="F400" s="342"/>
      <c r="G400" s="342"/>
      <c r="H400" s="345"/>
      <c r="I400" s="357"/>
      <c r="J400" s="346"/>
      <c r="K400" s="342" t="s">
        <v>12411</v>
      </c>
      <c r="L400" s="342" t="s">
        <v>9606</v>
      </c>
      <c r="M400" s="347"/>
      <c r="N400" s="347">
        <f t="shared" si="13"/>
        <v>0</v>
      </c>
    </row>
    <row r="401" spans="1:14" ht="29.25" customHeight="1" x14ac:dyDescent="0.2">
      <c r="A401" s="340">
        <v>16</v>
      </c>
      <c r="B401" s="344" t="str">
        <f t="shared" si="12"/>
        <v>0472415---</v>
      </c>
      <c r="C401" s="343"/>
      <c r="D401" s="343"/>
      <c r="E401" s="343"/>
      <c r="F401" s="342"/>
      <c r="G401" s="342"/>
      <c r="H401" s="345"/>
      <c r="I401" s="357"/>
      <c r="J401" s="346"/>
      <c r="K401" s="342" t="s">
        <v>12412</v>
      </c>
      <c r="L401" s="342" t="s">
        <v>9606</v>
      </c>
      <c r="M401" s="347"/>
      <c r="N401" s="347">
        <f t="shared" si="13"/>
        <v>0</v>
      </c>
    </row>
    <row r="402" spans="1:14" ht="29.25" customHeight="1" x14ac:dyDescent="0.2">
      <c r="A402" s="340">
        <v>17</v>
      </c>
      <c r="B402" s="344" t="str">
        <f t="shared" si="12"/>
        <v>0472415---</v>
      </c>
      <c r="C402" s="343"/>
      <c r="D402" s="343"/>
      <c r="E402" s="343"/>
      <c r="F402" s="342"/>
      <c r="G402" s="342"/>
      <c r="H402" s="345"/>
      <c r="I402" s="357"/>
      <c r="J402" s="346"/>
      <c r="K402" s="342" t="s">
        <v>12413</v>
      </c>
      <c r="L402" s="342" t="s">
        <v>9606</v>
      </c>
      <c r="M402" s="347"/>
      <c r="N402" s="347">
        <f t="shared" si="13"/>
        <v>0</v>
      </c>
    </row>
    <row r="403" spans="1:14" ht="29.25" customHeight="1" x14ac:dyDescent="0.2">
      <c r="A403" s="340">
        <v>1</v>
      </c>
      <c r="B403" s="344" t="str">
        <f t="shared" si="12"/>
        <v>0472415---</v>
      </c>
      <c r="C403" s="343"/>
      <c r="D403" s="343"/>
      <c r="E403" s="343"/>
      <c r="F403" s="342"/>
      <c r="G403" s="342"/>
      <c r="H403" s="345"/>
      <c r="I403" s="357"/>
      <c r="J403" s="346"/>
      <c r="K403" s="342" t="s">
        <v>12414</v>
      </c>
      <c r="L403" s="342" t="s">
        <v>9606</v>
      </c>
      <c r="M403" s="347"/>
      <c r="N403" s="347">
        <f t="shared" si="13"/>
        <v>0</v>
      </c>
    </row>
    <row r="404" spans="1:14" ht="29.25" customHeight="1" x14ac:dyDescent="0.2">
      <c r="A404" s="340">
        <v>2</v>
      </c>
      <c r="B404" s="344" t="str">
        <f t="shared" si="12"/>
        <v>0472415---</v>
      </c>
      <c r="C404" s="343"/>
      <c r="D404" s="343"/>
      <c r="E404" s="343"/>
      <c r="F404" s="342"/>
      <c r="G404" s="342"/>
      <c r="H404" s="345"/>
      <c r="I404" s="357"/>
      <c r="J404" s="346"/>
      <c r="K404" s="342" t="s">
        <v>12415</v>
      </c>
      <c r="L404" s="342" t="s">
        <v>9606</v>
      </c>
      <c r="M404" s="347"/>
      <c r="N404" s="347">
        <f t="shared" si="13"/>
        <v>0</v>
      </c>
    </row>
    <row r="405" spans="1:14" ht="29.25" customHeight="1" x14ac:dyDescent="0.2">
      <c r="A405" s="340">
        <v>3</v>
      </c>
      <c r="B405" s="344" t="str">
        <f t="shared" si="12"/>
        <v>0472415---</v>
      </c>
      <c r="C405" s="343"/>
      <c r="D405" s="343"/>
      <c r="E405" s="343"/>
      <c r="F405" s="342"/>
      <c r="G405" s="342"/>
      <c r="H405" s="345"/>
      <c r="I405" s="357"/>
      <c r="J405" s="346"/>
      <c r="K405" s="342" t="s">
        <v>12416</v>
      </c>
      <c r="L405" s="342" t="s">
        <v>9606</v>
      </c>
      <c r="M405" s="347"/>
      <c r="N405" s="347">
        <f t="shared" si="13"/>
        <v>0</v>
      </c>
    </row>
    <row r="406" spans="1:14" ht="29.25" customHeight="1" x14ac:dyDescent="0.2">
      <c r="A406" s="340">
        <v>4</v>
      </c>
      <c r="B406" s="344" t="str">
        <f t="shared" si="12"/>
        <v>0472415---</v>
      </c>
      <c r="C406" s="343"/>
      <c r="D406" s="343"/>
      <c r="E406" s="343"/>
      <c r="F406" s="342"/>
      <c r="G406" s="342"/>
      <c r="H406" s="345"/>
      <c r="I406" s="357"/>
      <c r="J406" s="346"/>
      <c r="K406" s="342" t="s">
        <v>12417</v>
      </c>
      <c r="L406" s="342" t="s">
        <v>9606</v>
      </c>
      <c r="M406" s="347"/>
      <c r="N406" s="347">
        <f t="shared" si="13"/>
        <v>0</v>
      </c>
    </row>
    <row r="407" spans="1:14" ht="29.25" customHeight="1" x14ac:dyDescent="0.2">
      <c r="A407" s="340">
        <v>5</v>
      </c>
      <c r="B407" s="344" t="str">
        <f t="shared" si="12"/>
        <v>0472415---</v>
      </c>
      <c r="C407" s="343"/>
      <c r="D407" s="343"/>
      <c r="E407" s="343"/>
      <c r="F407" s="342"/>
      <c r="G407" s="342"/>
      <c r="H407" s="345"/>
      <c r="I407" s="357"/>
      <c r="J407" s="346"/>
      <c r="K407" s="342" t="s">
        <v>12418</v>
      </c>
      <c r="L407" s="342" t="s">
        <v>9606</v>
      </c>
      <c r="M407" s="347"/>
      <c r="N407" s="347">
        <f t="shared" si="13"/>
        <v>0</v>
      </c>
    </row>
    <row r="408" spans="1:14" ht="29.25" customHeight="1" x14ac:dyDescent="0.2">
      <c r="A408" s="340">
        <v>6</v>
      </c>
      <c r="B408" s="344" t="str">
        <f t="shared" si="12"/>
        <v>0472415---</v>
      </c>
      <c r="C408" s="343"/>
      <c r="D408" s="343"/>
      <c r="E408" s="343"/>
      <c r="F408" s="342"/>
      <c r="G408" s="342"/>
      <c r="H408" s="345"/>
      <c r="I408" s="357"/>
      <c r="J408" s="346"/>
      <c r="K408" s="342" t="s">
        <v>12419</v>
      </c>
      <c r="L408" s="342" t="s">
        <v>9606</v>
      </c>
      <c r="M408" s="347"/>
      <c r="N408" s="347">
        <f t="shared" si="13"/>
        <v>0</v>
      </c>
    </row>
    <row r="409" spans="1:14" ht="29.25" customHeight="1" x14ac:dyDescent="0.2">
      <c r="A409" s="340">
        <v>7</v>
      </c>
      <c r="B409" s="344" t="str">
        <f t="shared" si="12"/>
        <v>0472415---</v>
      </c>
      <c r="C409" s="343"/>
      <c r="D409" s="343"/>
      <c r="E409" s="343"/>
      <c r="F409" s="342"/>
      <c r="G409" s="342"/>
      <c r="H409" s="345"/>
      <c r="I409" s="357"/>
      <c r="J409" s="346"/>
      <c r="K409" s="342" t="s">
        <v>12420</v>
      </c>
      <c r="L409" s="342" t="s">
        <v>9606</v>
      </c>
      <c r="M409" s="347"/>
      <c r="N409" s="347">
        <f t="shared" si="13"/>
        <v>0</v>
      </c>
    </row>
    <row r="410" spans="1:14" ht="29.25" customHeight="1" x14ac:dyDescent="0.2">
      <c r="A410" s="340">
        <v>8</v>
      </c>
      <c r="B410" s="344" t="str">
        <f t="shared" si="12"/>
        <v>0472415---</v>
      </c>
      <c r="C410" s="343"/>
      <c r="D410" s="343"/>
      <c r="E410" s="343"/>
      <c r="F410" s="342"/>
      <c r="G410" s="342"/>
      <c r="H410" s="345"/>
      <c r="I410" s="357"/>
      <c r="J410" s="346"/>
      <c r="K410" s="342" t="s">
        <v>12421</v>
      </c>
      <c r="L410" s="342" t="s">
        <v>9606</v>
      </c>
      <c r="M410" s="347"/>
      <c r="N410" s="347">
        <f t="shared" si="13"/>
        <v>0</v>
      </c>
    </row>
    <row r="411" spans="1:14" ht="29.25" customHeight="1" x14ac:dyDescent="0.2">
      <c r="A411" s="340">
        <v>9</v>
      </c>
      <c r="B411" s="344" t="str">
        <f t="shared" si="12"/>
        <v>0472415---</v>
      </c>
      <c r="C411" s="343"/>
      <c r="D411" s="343"/>
      <c r="E411" s="343"/>
      <c r="F411" s="342"/>
      <c r="G411" s="342"/>
      <c r="H411" s="345"/>
      <c r="I411" s="357"/>
      <c r="J411" s="346"/>
      <c r="K411" s="342" t="s">
        <v>12422</v>
      </c>
      <c r="L411" s="342" t="s">
        <v>9606</v>
      </c>
      <c r="M411" s="347"/>
      <c r="N411" s="347">
        <f t="shared" si="13"/>
        <v>0</v>
      </c>
    </row>
    <row r="412" spans="1:14" ht="29.25" customHeight="1" x14ac:dyDescent="0.2">
      <c r="A412" s="340">
        <v>10</v>
      </c>
      <c r="B412" s="344" t="str">
        <f t="shared" si="12"/>
        <v>0472415---</v>
      </c>
      <c r="C412" s="343"/>
      <c r="D412" s="343"/>
      <c r="E412" s="343"/>
      <c r="F412" s="342"/>
      <c r="G412" s="342"/>
      <c r="H412" s="345"/>
      <c r="I412" s="357"/>
      <c r="J412" s="346"/>
      <c r="K412" s="342" t="s">
        <v>12423</v>
      </c>
      <c r="L412" s="342" t="s">
        <v>9606</v>
      </c>
      <c r="M412" s="347"/>
      <c r="N412" s="347">
        <f t="shared" si="13"/>
        <v>0</v>
      </c>
    </row>
    <row r="413" spans="1:14" ht="29.25" customHeight="1" x14ac:dyDescent="0.2">
      <c r="A413" s="340">
        <v>11</v>
      </c>
      <c r="B413" s="344" t="str">
        <f t="shared" si="12"/>
        <v>0472415---</v>
      </c>
      <c r="C413" s="343"/>
      <c r="D413" s="343"/>
      <c r="E413" s="343"/>
      <c r="F413" s="342"/>
      <c r="G413" s="342"/>
      <c r="H413" s="345"/>
      <c r="I413" s="357"/>
      <c r="J413" s="346"/>
      <c r="K413" s="342" t="s">
        <v>12424</v>
      </c>
      <c r="L413" s="342" t="s">
        <v>9606</v>
      </c>
      <c r="M413" s="347"/>
      <c r="N413" s="347">
        <f t="shared" si="13"/>
        <v>0</v>
      </c>
    </row>
    <row r="414" spans="1:14" ht="29.25" customHeight="1" x14ac:dyDescent="0.2">
      <c r="A414" s="340">
        <v>12</v>
      </c>
      <c r="B414" s="344" t="str">
        <f t="shared" si="12"/>
        <v>0472415---</v>
      </c>
      <c r="C414" s="343"/>
      <c r="D414" s="343"/>
      <c r="E414" s="343"/>
      <c r="F414" s="342"/>
      <c r="G414" s="342"/>
      <c r="H414" s="345"/>
      <c r="I414" s="357"/>
      <c r="J414" s="346"/>
      <c r="K414" s="342" t="s">
        <v>12425</v>
      </c>
      <c r="L414" s="342" t="s">
        <v>9606</v>
      </c>
      <c r="M414" s="347"/>
      <c r="N414" s="347">
        <f t="shared" si="13"/>
        <v>0</v>
      </c>
    </row>
    <row r="415" spans="1:14" ht="29.25" customHeight="1" x14ac:dyDescent="0.2">
      <c r="A415" s="340">
        <v>13</v>
      </c>
      <c r="B415" s="344" t="str">
        <f t="shared" si="12"/>
        <v>0472415---</v>
      </c>
      <c r="C415" s="343"/>
      <c r="D415" s="343"/>
      <c r="E415" s="343"/>
      <c r="F415" s="342"/>
      <c r="G415" s="342"/>
      <c r="H415" s="345"/>
      <c r="I415" s="357"/>
      <c r="J415" s="346"/>
      <c r="K415" s="342" t="s">
        <v>12426</v>
      </c>
      <c r="L415" s="342" t="s">
        <v>9606</v>
      </c>
      <c r="M415" s="347"/>
      <c r="N415" s="347">
        <f t="shared" si="13"/>
        <v>0</v>
      </c>
    </row>
    <row r="416" spans="1:14" ht="29.25" customHeight="1" x14ac:dyDescent="0.2">
      <c r="A416" s="340">
        <v>14</v>
      </c>
      <c r="B416" s="344" t="str">
        <f t="shared" si="12"/>
        <v>0472415---</v>
      </c>
      <c r="C416" s="343"/>
      <c r="D416" s="343"/>
      <c r="E416" s="343"/>
      <c r="F416" s="342"/>
      <c r="G416" s="342"/>
      <c r="H416" s="345"/>
      <c r="I416" s="357"/>
      <c r="J416" s="346"/>
      <c r="K416" s="342" t="s">
        <v>12427</v>
      </c>
      <c r="L416" s="342" t="s">
        <v>9606</v>
      </c>
      <c r="M416" s="347"/>
      <c r="N416" s="347">
        <f t="shared" si="13"/>
        <v>0</v>
      </c>
    </row>
    <row r="417" spans="1:14" ht="29.25" customHeight="1" x14ac:dyDescent="0.2">
      <c r="A417" s="340">
        <v>15</v>
      </c>
      <c r="B417" s="344" t="str">
        <f t="shared" si="12"/>
        <v>0472415---</v>
      </c>
      <c r="C417" s="343"/>
      <c r="D417" s="343"/>
      <c r="E417" s="343"/>
      <c r="F417" s="342"/>
      <c r="G417" s="342"/>
      <c r="H417" s="345"/>
      <c r="I417" s="357"/>
      <c r="J417" s="346"/>
      <c r="K417" s="342" t="s">
        <v>12428</v>
      </c>
      <c r="L417" s="342" t="s">
        <v>9606</v>
      </c>
      <c r="M417" s="347"/>
      <c r="N417" s="347">
        <f t="shared" si="13"/>
        <v>0</v>
      </c>
    </row>
    <row r="418" spans="1:14" ht="29.25" customHeight="1" x14ac:dyDescent="0.2">
      <c r="A418" s="340">
        <v>16</v>
      </c>
      <c r="B418" s="344" t="str">
        <f t="shared" si="12"/>
        <v>0472415---</v>
      </c>
      <c r="C418" s="343"/>
      <c r="D418" s="343"/>
      <c r="E418" s="343"/>
      <c r="F418" s="342"/>
      <c r="G418" s="342"/>
      <c r="H418" s="345"/>
      <c r="I418" s="357"/>
      <c r="J418" s="346"/>
      <c r="K418" s="342" t="s">
        <v>12429</v>
      </c>
      <c r="L418" s="342" t="s">
        <v>9606</v>
      </c>
      <c r="M418" s="347"/>
      <c r="N418" s="347">
        <f t="shared" si="13"/>
        <v>0</v>
      </c>
    </row>
    <row r="419" spans="1:14" ht="29.25" customHeight="1" x14ac:dyDescent="0.2">
      <c r="A419" s="340">
        <v>17</v>
      </c>
      <c r="B419" s="344" t="str">
        <f t="shared" si="12"/>
        <v>0472415---</v>
      </c>
      <c r="C419" s="343"/>
      <c r="D419" s="343"/>
      <c r="E419" s="343"/>
      <c r="F419" s="342"/>
      <c r="G419" s="342"/>
      <c r="H419" s="345"/>
      <c r="I419" s="357"/>
      <c r="J419" s="346"/>
      <c r="K419" s="342" t="s">
        <v>12430</v>
      </c>
      <c r="L419" s="342" t="s">
        <v>9606</v>
      </c>
      <c r="M419" s="347"/>
      <c r="N419" s="347">
        <f t="shared" si="13"/>
        <v>0</v>
      </c>
    </row>
    <row r="420" spans="1:14" ht="29.25" customHeight="1" x14ac:dyDescent="0.2">
      <c r="A420" s="340">
        <v>1</v>
      </c>
      <c r="B420" s="344" t="str">
        <f t="shared" si="12"/>
        <v>0472415---</v>
      </c>
      <c r="C420" s="343"/>
      <c r="D420" s="343"/>
      <c r="E420" s="343"/>
      <c r="F420" s="342"/>
      <c r="G420" s="342"/>
      <c r="H420" s="345"/>
      <c r="I420" s="357"/>
      <c r="J420" s="346"/>
      <c r="K420" s="342" t="s">
        <v>12431</v>
      </c>
      <c r="L420" s="342" t="s">
        <v>9606</v>
      </c>
      <c r="M420" s="347"/>
      <c r="N420" s="347">
        <f t="shared" si="13"/>
        <v>0</v>
      </c>
    </row>
    <row r="421" spans="1:14" ht="29.25" customHeight="1" x14ac:dyDescent="0.2">
      <c r="A421" s="340">
        <v>2</v>
      </c>
      <c r="B421" s="344" t="str">
        <f t="shared" si="12"/>
        <v>0472415---</v>
      </c>
      <c r="C421" s="343"/>
      <c r="D421" s="343"/>
      <c r="E421" s="343"/>
      <c r="F421" s="342"/>
      <c r="G421" s="342"/>
      <c r="H421" s="345"/>
      <c r="I421" s="357"/>
      <c r="J421" s="346"/>
      <c r="K421" s="342" t="s">
        <v>12432</v>
      </c>
      <c r="L421" s="342" t="s">
        <v>9606</v>
      </c>
      <c r="M421" s="347"/>
      <c r="N421" s="347">
        <f t="shared" si="13"/>
        <v>0</v>
      </c>
    </row>
    <row r="422" spans="1:14" ht="29.25" customHeight="1" x14ac:dyDescent="0.2">
      <c r="A422" s="340">
        <v>3</v>
      </c>
      <c r="B422" s="344" t="str">
        <f t="shared" si="12"/>
        <v>0472415---</v>
      </c>
      <c r="C422" s="343"/>
      <c r="D422" s="343"/>
      <c r="E422" s="343"/>
      <c r="F422" s="342"/>
      <c r="G422" s="342"/>
      <c r="H422" s="345"/>
      <c r="I422" s="357"/>
      <c r="J422" s="346"/>
      <c r="K422" s="342" t="s">
        <v>12433</v>
      </c>
      <c r="L422" s="342" t="s">
        <v>9606</v>
      </c>
      <c r="M422" s="347"/>
      <c r="N422" s="347">
        <f t="shared" si="13"/>
        <v>0</v>
      </c>
    </row>
    <row r="423" spans="1:14" ht="29.25" customHeight="1" x14ac:dyDescent="0.2">
      <c r="A423" s="340">
        <v>4</v>
      </c>
      <c r="B423" s="344" t="str">
        <f t="shared" si="12"/>
        <v>0472415---</v>
      </c>
      <c r="C423" s="343"/>
      <c r="D423" s="343"/>
      <c r="E423" s="343"/>
      <c r="F423" s="342"/>
      <c r="G423" s="342"/>
      <c r="H423" s="345"/>
      <c r="I423" s="357"/>
      <c r="J423" s="346"/>
      <c r="K423" s="342" t="s">
        <v>12434</v>
      </c>
      <c r="L423" s="342" t="s">
        <v>9606</v>
      </c>
      <c r="M423" s="347"/>
      <c r="N423" s="347">
        <f t="shared" si="13"/>
        <v>0</v>
      </c>
    </row>
    <row r="424" spans="1:14" ht="29.25" customHeight="1" x14ac:dyDescent="0.2">
      <c r="A424" s="340">
        <v>5</v>
      </c>
      <c r="B424" s="344" t="str">
        <f t="shared" si="12"/>
        <v>0472415---</v>
      </c>
      <c r="C424" s="343"/>
      <c r="D424" s="343"/>
      <c r="E424" s="343"/>
      <c r="F424" s="342"/>
      <c r="G424" s="342"/>
      <c r="H424" s="345"/>
      <c r="I424" s="357"/>
      <c r="J424" s="346"/>
      <c r="K424" s="342" t="s">
        <v>12435</v>
      </c>
      <c r="L424" s="342" t="s">
        <v>9606</v>
      </c>
      <c r="M424" s="347"/>
      <c r="N424" s="347">
        <f t="shared" si="13"/>
        <v>0</v>
      </c>
    </row>
    <row r="425" spans="1:14" ht="29.25" customHeight="1" x14ac:dyDescent="0.2">
      <c r="A425" s="340">
        <v>6</v>
      </c>
      <c r="B425" s="344" t="str">
        <f t="shared" si="12"/>
        <v>0472415---</v>
      </c>
      <c r="C425" s="343"/>
      <c r="D425" s="343"/>
      <c r="E425" s="343"/>
      <c r="F425" s="342"/>
      <c r="G425" s="342"/>
      <c r="H425" s="345"/>
      <c r="I425" s="357"/>
      <c r="J425" s="346"/>
      <c r="K425" s="342" t="s">
        <v>12436</v>
      </c>
      <c r="L425" s="342" t="s">
        <v>9606</v>
      </c>
      <c r="M425" s="347"/>
      <c r="N425" s="347">
        <f t="shared" si="13"/>
        <v>0</v>
      </c>
    </row>
    <row r="426" spans="1:14" ht="29.25" customHeight="1" x14ac:dyDescent="0.2">
      <c r="A426" s="340">
        <v>7</v>
      </c>
      <c r="B426" s="344" t="str">
        <f t="shared" si="12"/>
        <v>0472415---</v>
      </c>
      <c r="C426" s="343"/>
      <c r="D426" s="343"/>
      <c r="E426" s="343"/>
      <c r="F426" s="342"/>
      <c r="G426" s="342"/>
      <c r="H426" s="345"/>
      <c r="I426" s="357"/>
      <c r="J426" s="346"/>
      <c r="K426" s="342" t="s">
        <v>12437</v>
      </c>
      <c r="L426" s="342" t="s">
        <v>9606</v>
      </c>
      <c r="M426" s="347"/>
      <c r="N426" s="347">
        <f t="shared" si="13"/>
        <v>0</v>
      </c>
    </row>
    <row r="427" spans="1:14" ht="29.25" customHeight="1" x14ac:dyDescent="0.2">
      <c r="A427" s="340">
        <v>8</v>
      </c>
      <c r="B427" s="344" t="str">
        <f t="shared" si="12"/>
        <v>0472415---</v>
      </c>
      <c r="C427" s="343"/>
      <c r="D427" s="343"/>
      <c r="E427" s="343"/>
      <c r="F427" s="342"/>
      <c r="G427" s="342"/>
      <c r="H427" s="345"/>
      <c r="I427" s="357"/>
      <c r="J427" s="346"/>
      <c r="K427" s="342" t="s">
        <v>12438</v>
      </c>
      <c r="L427" s="342" t="s">
        <v>9606</v>
      </c>
      <c r="M427" s="347"/>
      <c r="N427" s="347">
        <f t="shared" si="13"/>
        <v>0</v>
      </c>
    </row>
    <row r="428" spans="1:14" ht="29.25" customHeight="1" x14ac:dyDescent="0.2">
      <c r="A428" s="340">
        <v>9</v>
      </c>
      <c r="B428" s="344" t="str">
        <f t="shared" si="12"/>
        <v>0472415---</v>
      </c>
      <c r="C428" s="343"/>
      <c r="D428" s="343"/>
      <c r="E428" s="343"/>
      <c r="F428" s="342"/>
      <c r="G428" s="342"/>
      <c r="H428" s="345"/>
      <c r="I428" s="357"/>
      <c r="J428" s="346"/>
      <c r="K428" s="342" t="s">
        <v>12439</v>
      </c>
      <c r="L428" s="342" t="s">
        <v>9606</v>
      </c>
      <c r="M428" s="347"/>
      <c r="N428" s="347">
        <f t="shared" si="13"/>
        <v>0</v>
      </c>
    </row>
    <row r="429" spans="1:14" ht="29.25" customHeight="1" x14ac:dyDescent="0.2">
      <c r="A429" s="340">
        <v>10</v>
      </c>
      <c r="B429" s="344" t="str">
        <f t="shared" si="12"/>
        <v>0472415---</v>
      </c>
      <c r="C429" s="343"/>
      <c r="D429" s="343"/>
      <c r="E429" s="343"/>
      <c r="F429" s="342"/>
      <c r="G429" s="342"/>
      <c r="H429" s="345"/>
      <c r="I429" s="357"/>
      <c r="J429" s="346"/>
      <c r="K429" s="342" t="s">
        <v>12440</v>
      </c>
      <c r="L429" s="342" t="s">
        <v>9606</v>
      </c>
      <c r="M429" s="347"/>
      <c r="N429" s="347">
        <f t="shared" si="13"/>
        <v>0</v>
      </c>
    </row>
    <row r="430" spans="1:14" ht="29.25" customHeight="1" x14ac:dyDescent="0.2">
      <c r="A430" s="340">
        <v>11</v>
      </c>
      <c r="B430" s="344" t="str">
        <f t="shared" si="12"/>
        <v>0472415---</v>
      </c>
      <c r="C430" s="343"/>
      <c r="D430" s="343"/>
      <c r="E430" s="343"/>
      <c r="F430" s="342"/>
      <c r="G430" s="342"/>
      <c r="H430" s="345"/>
      <c r="I430" s="357"/>
      <c r="J430" s="346"/>
      <c r="K430" s="342" t="s">
        <v>12441</v>
      </c>
      <c r="L430" s="342" t="s">
        <v>9606</v>
      </c>
      <c r="M430" s="347"/>
      <c r="N430" s="347">
        <f t="shared" si="13"/>
        <v>0</v>
      </c>
    </row>
    <row r="431" spans="1:14" ht="29.25" customHeight="1" x14ac:dyDescent="0.2">
      <c r="A431" s="340">
        <v>12</v>
      </c>
      <c r="B431" s="344" t="str">
        <f t="shared" si="12"/>
        <v>0472415---</v>
      </c>
      <c r="C431" s="343"/>
      <c r="D431" s="343"/>
      <c r="E431" s="343"/>
      <c r="F431" s="342"/>
      <c r="G431" s="342"/>
      <c r="H431" s="345"/>
      <c r="I431" s="357"/>
      <c r="J431" s="346"/>
      <c r="K431" s="342" t="s">
        <v>12442</v>
      </c>
      <c r="L431" s="342" t="s">
        <v>9606</v>
      </c>
      <c r="M431" s="347"/>
      <c r="N431" s="347">
        <f t="shared" si="13"/>
        <v>0</v>
      </c>
    </row>
    <row r="432" spans="1:14" ht="29.25" customHeight="1" x14ac:dyDescent="0.2">
      <c r="A432" s="340">
        <v>13</v>
      </c>
      <c r="B432" s="344" t="str">
        <f t="shared" si="12"/>
        <v>0472415---</v>
      </c>
      <c r="C432" s="343"/>
      <c r="D432" s="343"/>
      <c r="E432" s="343"/>
      <c r="F432" s="342"/>
      <c r="G432" s="342"/>
      <c r="H432" s="345"/>
      <c r="I432" s="357"/>
      <c r="J432" s="346"/>
      <c r="K432" s="342" t="s">
        <v>12443</v>
      </c>
      <c r="L432" s="342" t="s">
        <v>9606</v>
      </c>
      <c r="M432" s="347"/>
      <c r="N432" s="347">
        <f t="shared" si="13"/>
        <v>0</v>
      </c>
    </row>
    <row r="433" spans="1:14" ht="29.25" customHeight="1" x14ac:dyDescent="0.2">
      <c r="A433" s="340">
        <v>14</v>
      </c>
      <c r="B433" s="344" t="str">
        <f t="shared" si="12"/>
        <v>0472415---</v>
      </c>
      <c r="C433" s="343"/>
      <c r="D433" s="343"/>
      <c r="E433" s="343"/>
      <c r="F433" s="342"/>
      <c r="G433" s="342"/>
      <c r="H433" s="345"/>
      <c r="I433" s="357"/>
      <c r="J433" s="346"/>
      <c r="K433" s="342" t="s">
        <v>12444</v>
      </c>
      <c r="L433" s="342" t="s">
        <v>9606</v>
      </c>
      <c r="M433" s="347"/>
      <c r="N433" s="347">
        <f t="shared" si="13"/>
        <v>0</v>
      </c>
    </row>
    <row r="434" spans="1:14" ht="29.25" customHeight="1" x14ac:dyDescent="0.2">
      <c r="A434" s="340">
        <v>15</v>
      </c>
      <c r="B434" s="344" t="str">
        <f t="shared" si="12"/>
        <v>0472415---</v>
      </c>
      <c r="C434" s="343"/>
      <c r="D434" s="343"/>
      <c r="E434" s="343"/>
      <c r="F434" s="342"/>
      <c r="G434" s="342"/>
      <c r="H434" s="345"/>
      <c r="I434" s="357"/>
      <c r="J434" s="346"/>
      <c r="K434" s="342" t="s">
        <v>12445</v>
      </c>
      <c r="L434" s="342" t="s">
        <v>9606</v>
      </c>
      <c r="M434" s="347"/>
      <c r="N434" s="347">
        <f t="shared" si="13"/>
        <v>0</v>
      </c>
    </row>
    <row r="435" spans="1:14" ht="29.25" customHeight="1" x14ac:dyDescent="0.2">
      <c r="A435" s="340">
        <v>16</v>
      </c>
      <c r="B435" s="344" t="str">
        <f t="shared" si="12"/>
        <v>0472415---</v>
      </c>
      <c r="C435" s="343"/>
      <c r="D435" s="343"/>
      <c r="E435" s="343"/>
      <c r="F435" s="342"/>
      <c r="G435" s="342"/>
      <c r="H435" s="345"/>
      <c r="I435" s="357"/>
      <c r="J435" s="346"/>
      <c r="K435" s="342" t="s">
        <v>12446</v>
      </c>
      <c r="L435" s="342" t="s">
        <v>9606</v>
      </c>
      <c r="M435" s="347"/>
      <c r="N435" s="347">
        <f t="shared" si="13"/>
        <v>0</v>
      </c>
    </row>
    <row r="436" spans="1:14" ht="29.25" customHeight="1" x14ac:dyDescent="0.2">
      <c r="A436" s="340">
        <v>17</v>
      </c>
      <c r="B436" s="344" t="str">
        <f t="shared" si="12"/>
        <v>0472415---</v>
      </c>
      <c r="C436" s="343"/>
      <c r="D436" s="343"/>
      <c r="E436" s="343"/>
      <c r="F436" s="342"/>
      <c r="G436" s="342"/>
      <c r="H436" s="345"/>
      <c r="I436" s="357"/>
      <c r="J436" s="346"/>
      <c r="K436" s="342" t="s">
        <v>12447</v>
      </c>
      <c r="L436" s="342" t="s">
        <v>9606</v>
      </c>
      <c r="M436" s="347"/>
      <c r="N436" s="347">
        <f t="shared" si="13"/>
        <v>0</v>
      </c>
    </row>
    <row r="437" spans="1:14" ht="29.25" customHeight="1" x14ac:dyDescent="0.2">
      <c r="A437" s="340">
        <v>1</v>
      </c>
      <c r="B437" s="344" t="str">
        <f t="shared" si="12"/>
        <v>0472415---</v>
      </c>
      <c r="C437" s="343"/>
      <c r="D437" s="343"/>
      <c r="E437" s="343"/>
      <c r="F437" s="342"/>
      <c r="G437" s="342"/>
      <c r="H437" s="345"/>
      <c r="I437" s="357"/>
      <c r="J437" s="346"/>
      <c r="K437" s="342" t="s">
        <v>12448</v>
      </c>
      <c r="L437" s="342" t="s">
        <v>9606</v>
      </c>
      <c r="M437" s="347"/>
      <c r="N437" s="347">
        <f t="shared" si="13"/>
        <v>0</v>
      </c>
    </row>
    <row r="438" spans="1:14" ht="29.25" customHeight="1" x14ac:dyDescent="0.2">
      <c r="A438" s="340">
        <v>2</v>
      </c>
      <c r="B438" s="344" t="str">
        <f t="shared" si="12"/>
        <v>0472415---</v>
      </c>
      <c r="C438" s="343"/>
      <c r="D438" s="343"/>
      <c r="E438" s="343"/>
      <c r="F438" s="342"/>
      <c r="G438" s="342"/>
      <c r="H438" s="345"/>
      <c r="I438" s="357"/>
      <c r="J438" s="346"/>
      <c r="K438" s="342" t="s">
        <v>12449</v>
      </c>
      <c r="L438" s="342" t="s">
        <v>9606</v>
      </c>
      <c r="M438" s="347"/>
      <c r="N438" s="347">
        <f t="shared" si="13"/>
        <v>0</v>
      </c>
    </row>
    <row r="439" spans="1:14" ht="29.25" customHeight="1" x14ac:dyDescent="0.2">
      <c r="A439" s="340">
        <v>3</v>
      </c>
      <c r="B439" s="344" t="str">
        <f t="shared" si="12"/>
        <v>0472415---</v>
      </c>
      <c r="C439" s="343"/>
      <c r="D439" s="343"/>
      <c r="E439" s="343"/>
      <c r="F439" s="342"/>
      <c r="G439" s="342"/>
      <c r="H439" s="345"/>
      <c r="I439" s="357"/>
      <c r="J439" s="346"/>
      <c r="K439" s="342" t="s">
        <v>12450</v>
      </c>
      <c r="L439" s="342" t="s">
        <v>9606</v>
      </c>
      <c r="M439" s="347"/>
      <c r="N439" s="347">
        <f t="shared" si="13"/>
        <v>0</v>
      </c>
    </row>
    <row r="440" spans="1:14" ht="29.25" customHeight="1" x14ac:dyDescent="0.2">
      <c r="A440" s="340">
        <v>4</v>
      </c>
      <c r="B440" s="344" t="str">
        <f t="shared" si="12"/>
        <v>0472415---</v>
      </c>
      <c r="C440" s="343"/>
      <c r="D440" s="343"/>
      <c r="E440" s="343"/>
      <c r="F440" s="342"/>
      <c r="G440" s="342"/>
      <c r="H440" s="345"/>
      <c r="I440" s="357"/>
      <c r="J440" s="346"/>
      <c r="K440" s="342" t="s">
        <v>12451</v>
      </c>
      <c r="L440" s="342" t="s">
        <v>9606</v>
      </c>
      <c r="M440" s="347"/>
      <c r="N440" s="347">
        <f t="shared" si="13"/>
        <v>0</v>
      </c>
    </row>
    <row r="441" spans="1:14" ht="29.25" customHeight="1" x14ac:dyDescent="0.2">
      <c r="A441" s="340">
        <v>5</v>
      </c>
      <c r="B441" s="344" t="str">
        <f t="shared" si="12"/>
        <v>0472415---</v>
      </c>
      <c r="C441" s="343"/>
      <c r="D441" s="343"/>
      <c r="E441" s="343"/>
      <c r="F441" s="342"/>
      <c r="G441" s="342"/>
      <c r="H441" s="345"/>
      <c r="I441" s="357"/>
      <c r="J441" s="346"/>
      <c r="K441" s="342" t="s">
        <v>12452</v>
      </c>
      <c r="L441" s="342" t="s">
        <v>9606</v>
      </c>
      <c r="M441" s="347"/>
      <c r="N441" s="347">
        <f t="shared" si="13"/>
        <v>0</v>
      </c>
    </row>
    <row r="442" spans="1:14" ht="29.25" customHeight="1" x14ac:dyDescent="0.2">
      <c r="A442" s="340">
        <v>6</v>
      </c>
      <c r="B442" s="344" t="str">
        <f t="shared" si="12"/>
        <v>0472415---</v>
      </c>
      <c r="C442" s="343"/>
      <c r="D442" s="343"/>
      <c r="E442" s="343"/>
      <c r="F442" s="342"/>
      <c r="G442" s="342"/>
      <c r="H442" s="345"/>
      <c r="I442" s="357"/>
      <c r="J442" s="346"/>
      <c r="K442" s="342" t="s">
        <v>12453</v>
      </c>
      <c r="L442" s="342" t="s">
        <v>9606</v>
      </c>
      <c r="M442" s="347"/>
      <c r="N442" s="347">
        <f t="shared" si="13"/>
        <v>0</v>
      </c>
    </row>
    <row r="443" spans="1:14" ht="29.25" customHeight="1" x14ac:dyDescent="0.2">
      <c r="A443" s="340">
        <v>7</v>
      </c>
      <c r="B443" s="344" t="str">
        <f t="shared" si="12"/>
        <v>0472415---</v>
      </c>
      <c r="C443" s="343"/>
      <c r="D443" s="343"/>
      <c r="E443" s="343"/>
      <c r="F443" s="342"/>
      <c r="G443" s="342"/>
      <c r="H443" s="345"/>
      <c r="I443" s="357"/>
      <c r="J443" s="346"/>
      <c r="K443" s="342" t="s">
        <v>12454</v>
      </c>
      <c r="L443" s="342" t="s">
        <v>9606</v>
      </c>
      <c r="M443" s="347"/>
      <c r="N443" s="347">
        <f t="shared" si="13"/>
        <v>0</v>
      </c>
    </row>
    <row r="444" spans="1:14" ht="29.25" customHeight="1" x14ac:dyDescent="0.2">
      <c r="A444" s="340">
        <v>8</v>
      </c>
      <c r="B444" s="344" t="str">
        <f t="shared" si="12"/>
        <v>0472415---</v>
      </c>
      <c r="C444" s="343"/>
      <c r="D444" s="343"/>
      <c r="E444" s="343"/>
      <c r="F444" s="342"/>
      <c r="G444" s="342"/>
      <c r="H444" s="345"/>
      <c r="I444" s="357"/>
      <c r="J444" s="346"/>
      <c r="K444" s="342" t="s">
        <v>12455</v>
      </c>
      <c r="L444" s="342" t="s">
        <v>9606</v>
      </c>
      <c r="M444" s="347"/>
      <c r="N444" s="347">
        <f t="shared" si="13"/>
        <v>0</v>
      </c>
    </row>
    <row r="445" spans="1:14" ht="29.25" customHeight="1" x14ac:dyDescent="0.2">
      <c r="A445" s="340">
        <v>9</v>
      </c>
      <c r="B445" s="344" t="str">
        <f t="shared" si="12"/>
        <v>0472415---</v>
      </c>
      <c r="C445" s="343"/>
      <c r="D445" s="343"/>
      <c r="E445" s="343"/>
      <c r="F445" s="342"/>
      <c r="G445" s="342"/>
      <c r="H445" s="345"/>
      <c r="I445" s="357"/>
      <c r="J445" s="346"/>
      <c r="K445" s="342" t="s">
        <v>12456</v>
      </c>
      <c r="L445" s="342" t="s">
        <v>9606</v>
      </c>
      <c r="M445" s="347"/>
      <c r="N445" s="347">
        <f t="shared" si="13"/>
        <v>0</v>
      </c>
    </row>
    <row r="446" spans="1:14" ht="29.25" customHeight="1" x14ac:dyDescent="0.2">
      <c r="A446" s="340">
        <v>10</v>
      </c>
      <c r="B446" s="344" t="str">
        <f t="shared" si="12"/>
        <v>0472415---</v>
      </c>
      <c r="C446" s="343"/>
      <c r="D446" s="343"/>
      <c r="E446" s="343"/>
      <c r="F446" s="342"/>
      <c r="G446" s="342"/>
      <c r="H446" s="345"/>
      <c r="I446" s="357"/>
      <c r="J446" s="346"/>
      <c r="K446" s="342" t="s">
        <v>12457</v>
      </c>
      <c r="L446" s="342" t="s">
        <v>9606</v>
      </c>
      <c r="M446" s="347"/>
      <c r="N446" s="347">
        <f t="shared" si="13"/>
        <v>0</v>
      </c>
    </row>
    <row r="447" spans="1:14" ht="29.25" customHeight="1" x14ac:dyDescent="0.2">
      <c r="A447" s="340">
        <v>11</v>
      </c>
      <c r="B447" s="344" t="str">
        <f t="shared" si="12"/>
        <v>0472415---</v>
      </c>
      <c r="C447" s="343"/>
      <c r="D447" s="343"/>
      <c r="E447" s="343"/>
      <c r="F447" s="342"/>
      <c r="G447" s="342"/>
      <c r="H447" s="345"/>
      <c r="I447" s="357"/>
      <c r="J447" s="346"/>
      <c r="K447" s="342" t="s">
        <v>12458</v>
      </c>
      <c r="L447" s="342" t="s">
        <v>9606</v>
      </c>
      <c r="M447" s="347"/>
      <c r="N447" s="347">
        <f t="shared" si="13"/>
        <v>0</v>
      </c>
    </row>
    <row r="448" spans="1:14" ht="29.25" customHeight="1" x14ac:dyDescent="0.2">
      <c r="A448" s="340">
        <v>12</v>
      </c>
      <c r="B448" s="344" t="str">
        <f t="shared" si="12"/>
        <v>0472415---</v>
      </c>
      <c r="C448" s="343"/>
      <c r="D448" s="343"/>
      <c r="E448" s="343"/>
      <c r="F448" s="342"/>
      <c r="G448" s="342"/>
      <c r="H448" s="345"/>
      <c r="I448" s="357"/>
      <c r="J448" s="346"/>
      <c r="K448" s="342" t="s">
        <v>12459</v>
      </c>
      <c r="L448" s="342" t="s">
        <v>9606</v>
      </c>
      <c r="M448" s="347"/>
      <c r="N448" s="347">
        <f t="shared" si="13"/>
        <v>0</v>
      </c>
    </row>
    <row r="449" spans="1:14" ht="29.25" customHeight="1" x14ac:dyDescent="0.2">
      <c r="A449" s="340">
        <v>13</v>
      </c>
      <c r="B449" s="344" t="str">
        <f t="shared" si="12"/>
        <v>0472415---</v>
      </c>
      <c r="C449" s="343"/>
      <c r="D449" s="343"/>
      <c r="E449" s="343"/>
      <c r="F449" s="342"/>
      <c r="G449" s="342"/>
      <c r="H449" s="345"/>
      <c r="I449" s="357"/>
      <c r="J449" s="346"/>
      <c r="K449" s="342" t="s">
        <v>12460</v>
      </c>
      <c r="L449" s="342" t="s">
        <v>9606</v>
      </c>
      <c r="M449" s="347"/>
      <c r="N449" s="347">
        <f t="shared" si="13"/>
        <v>0</v>
      </c>
    </row>
    <row r="450" spans="1:14" ht="29.25" customHeight="1" x14ac:dyDescent="0.2">
      <c r="A450" s="340">
        <v>14</v>
      </c>
      <c r="B450" s="344" t="str">
        <f t="shared" si="12"/>
        <v>0472415---</v>
      </c>
      <c r="C450" s="343"/>
      <c r="D450" s="343"/>
      <c r="E450" s="343"/>
      <c r="F450" s="342"/>
      <c r="G450" s="342"/>
      <c r="H450" s="345"/>
      <c r="I450" s="357"/>
      <c r="J450" s="346"/>
      <c r="K450" s="342" t="s">
        <v>12461</v>
      </c>
      <c r="L450" s="342" t="s">
        <v>9606</v>
      </c>
      <c r="M450" s="347"/>
      <c r="N450" s="347">
        <f t="shared" si="13"/>
        <v>0</v>
      </c>
    </row>
    <row r="451" spans="1:14" ht="29.25" customHeight="1" x14ac:dyDescent="0.2">
      <c r="A451" s="340">
        <v>15</v>
      </c>
      <c r="B451" s="344" t="str">
        <f t="shared" si="12"/>
        <v>0472415---</v>
      </c>
      <c r="C451" s="343"/>
      <c r="D451" s="343"/>
      <c r="E451" s="343"/>
      <c r="F451" s="342"/>
      <c r="G451" s="342"/>
      <c r="H451" s="345"/>
      <c r="I451" s="357"/>
      <c r="J451" s="346"/>
      <c r="K451" s="342" t="s">
        <v>12462</v>
      </c>
      <c r="L451" s="342" t="s">
        <v>9606</v>
      </c>
      <c r="M451" s="347"/>
      <c r="N451" s="347">
        <f t="shared" si="13"/>
        <v>0</v>
      </c>
    </row>
    <row r="452" spans="1:14" ht="29.25" customHeight="1" x14ac:dyDescent="0.2">
      <c r="A452" s="340">
        <v>16</v>
      </c>
      <c r="B452" s="344" t="str">
        <f t="shared" si="12"/>
        <v>0472415---</v>
      </c>
      <c r="C452" s="343"/>
      <c r="D452" s="343"/>
      <c r="E452" s="343"/>
      <c r="F452" s="342"/>
      <c r="G452" s="342"/>
      <c r="H452" s="345"/>
      <c r="I452" s="357"/>
      <c r="J452" s="346"/>
      <c r="K452" s="342" t="s">
        <v>12463</v>
      </c>
      <c r="L452" s="342" t="s">
        <v>9606</v>
      </c>
      <c r="M452" s="347"/>
      <c r="N452" s="347">
        <f t="shared" si="13"/>
        <v>0</v>
      </c>
    </row>
    <row r="453" spans="1:14" ht="29.25" customHeight="1" x14ac:dyDescent="0.2">
      <c r="A453" s="340">
        <v>17</v>
      </c>
      <c r="B453" s="344" t="str">
        <f t="shared" si="12"/>
        <v>0472415---</v>
      </c>
      <c r="C453" s="343"/>
      <c r="D453" s="343"/>
      <c r="E453" s="343"/>
      <c r="F453" s="342"/>
      <c r="G453" s="342"/>
      <c r="H453" s="345"/>
      <c r="I453" s="357"/>
      <c r="J453" s="346"/>
      <c r="K453" s="342" t="s">
        <v>12464</v>
      </c>
      <c r="L453" s="342" t="s">
        <v>9606</v>
      </c>
      <c r="M453" s="347"/>
      <c r="N453" s="347">
        <f t="shared" si="13"/>
        <v>0</v>
      </c>
    </row>
    <row r="454" spans="1:14" ht="29.25" customHeight="1" x14ac:dyDescent="0.2">
      <c r="A454" s="340">
        <v>1</v>
      </c>
      <c r="B454" s="344" t="str">
        <f t="shared" si="12"/>
        <v>0472415---</v>
      </c>
      <c r="C454" s="343"/>
      <c r="D454" s="343"/>
      <c r="E454" s="343"/>
      <c r="F454" s="342"/>
      <c r="G454" s="342"/>
      <c r="H454" s="345"/>
      <c r="I454" s="357"/>
      <c r="J454" s="346"/>
      <c r="K454" s="342" t="s">
        <v>12465</v>
      </c>
      <c r="L454" s="342" t="s">
        <v>9606</v>
      </c>
      <c r="M454" s="347"/>
      <c r="N454" s="347">
        <f t="shared" si="13"/>
        <v>0</v>
      </c>
    </row>
    <row r="455" spans="1:14" ht="29.25" customHeight="1" x14ac:dyDescent="0.2">
      <c r="A455" s="340">
        <v>2</v>
      </c>
      <c r="B455" s="344" t="str">
        <f t="shared" si="12"/>
        <v>0472415---</v>
      </c>
      <c r="C455" s="343"/>
      <c r="D455" s="343"/>
      <c r="E455" s="343"/>
      <c r="F455" s="342"/>
      <c r="G455" s="342"/>
      <c r="H455" s="345"/>
      <c r="I455" s="357"/>
      <c r="J455" s="346"/>
      <c r="K455" s="342" t="s">
        <v>12466</v>
      </c>
      <c r="L455" s="342" t="s">
        <v>9606</v>
      </c>
      <c r="M455" s="347"/>
      <c r="N455" s="347">
        <f t="shared" si="13"/>
        <v>0</v>
      </c>
    </row>
    <row r="456" spans="1:14" ht="29.25" customHeight="1" x14ac:dyDescent="0.2">
      <c r="A456" s="340">
        <v>3</v>
      </c>
      <c r="B456" s="344" t="str">
        <f t="shared" si="12"/>
        <v>0472415---</v>
      </c>
      <c r="C456" s="343"/>
      <c r="D456" s="343"/>
      <c r="E456" s="343"/>
      <c r="F456" s="342"/>
      <c r="G456" s="342"/>
      <c r="H456" s="345"/>
      <c r="I456" s="357"/>
      <c r="J456" s="346"/>
      <c r="K456" s="342" t="s">
        <v>12467</v>
      </c>
      <c r="L456" s="342" t="s">
        <v>9606</v>
      </c>
      <c r="M456" s="347"/>
      <c r="N456" s="347">
        <f t="shared" si="13"/>
        <v>0</v>
      </c>
    </row>
    <row r="457" spans="1:14" ht="29.25" customHeight="1" x14ac:dyDescent="0.2">
      <c r="A457" s="340">
        <v>4</v>
      </c>
      <c r="B457" s="344" t="str">
        <f t="shared" si="12"/>
        <v>0472415---</v>
      </c>
      <c r="C457" s="343"/>
      <c r="D457" s="343"/>
      <c r="E457" s="343"/>
      <c r="F457" s="342"/>
      <c r="G457" s="342"/>
      <c r="H457" s="345"/>
      <c r="I457" s="357"/>
      <c r="J457" s="346"/>
      <c r="K457" s="342" t="s">
        <v>12468</v>
      </c>
      <c r="L457" s="342" t="s">
        <v>9606</v>
      </c>
      <c r="M457" s="347"/>
      <c r="N457" s="347">
        <f t="shared" si="13"/>
        <v>0</v>
      </c>
    </row>
    <row r="458" spans="1:14" ht="29.25" customHeight="1" x14ac:dyDescent="0.2">
      <c r="A458" s="340">
        <v>5</v>
      </c>
      <c r="B458" s="344" t="str">
        <f t="shared" si="12"/>
        <v>0472415---</v>
      </c>
      <c r="C458" s="343"/>
      <c r="D458" s="343"/>
      <c r="E458" s="343"/>
      <c r="F458" s="342"/>
      <c r="G458" s="342"/>
      <c r="H458" s="345"/>
      <c r="I458" s="357"/>
      <c r="J458" s="346"/>
      <c r="K458" s="342" t="s">
        <v>12469</v>
      </c>
      <c r="L458" s="342" t="s">
        <v>9606</v>
      </c>
      <c r="M458" s="347"/>
      <c r="N458" s="347">
        <f t="shared" si="13"/>
        <v>0</v>
      </c>
    </row>
    <row r="459" spans="1:14" ht="29.25" customHeight="1" x14ac:dyDescent="0.2">
      <c r="A459" s="340">
        <v>6</v>
      </c>
      <c r="B459" s="344" t="str">
        <f t="shared" si="12"/>
        <v>0472415---</v>
      </c>
      <c r="C459" s="343"/>
      <c r="D459" s="343"/>
      <c r="E459" s="343"/>
      <c r="F459" s="342"/>
      <c r="G459" s="342"/>
      <c r="H459" s="345"/>
      <c r="I459" s="357"/>
      <c r="J459" s="346"/>
      <c r="K459" s="342" t="s">
        <v>12470</v>
      </c>
      <c r="L459" s="342" t="s">
        <v>9606</v>
      </c>
      <c r="M459" s="347"/>
      <c r="N459" s="347">
        <f t="shared" si="13"/>
        <v>0</v>
      </c>
    </row>
    <row r="460" spans="1:14" ht="29.25" customHeight="1" x14ac:dyDescent="0.2">
      <c r="A460" s="340">
        <v>7</v>
      </c>
      <c r="B460" s="344" t="str">
        <f t="shared" si="12"/>
        <v>0472415---</v>
      </c>
      <c r="C460" s="343"/>
      <c r="D460" s="343"/>
      <c r="E460" s="343"/>
      <c r="F460" s="342"/>
      <c r="G460" s="342"/>
      <c r="H460" s="345"/>
      <c r="I460" s="357"/>
      <c r="J460" s="346"/>
      <c r="K460" s="342" t="s">
        <v>12471</v>
      </c>
      <c r="L460" s="342" t="s">
        <v>9606</v>
      </c>
      <c r="M460" s="347"/>
      <c r="N460" s="347">
        <f t="shared" si="13"/>
        <v>0</v>
      </c>
    </row>
    <row r="461" spans="1:14" ht="29.25" customHeight="1" x14ac:dyDescent="0.2">
      <c r="A461" s="340">
        <v>8</v>
      </c>
      <c r="B461" s="344" t="str">
        <f t="shared" si="12"/>
        <v>0472415---</v>
      </c>
      <c r="C461" s="343"/>
      <c r="D461" s="343"/>
      <c r="E461" s="343"/>
      <c r="F461" s="342"/>
      <c r="G461" s="342"/>
      <c r="H461" s="345"/>
      <c r="I461" s="357"/>
      <c r="J461" s="346"/>
      <c r="K461" s="342" t="s">
        <v>12472</v>
      </c>
      <c r="L461" s="342" t="s">
        <v>9606</v>
      </c>
      <c r="M461" s="347"/>
      <c r="N461" s="347">
        <f t="shared" si="13"/>
        <v>0</v>
      </c>
    </row>
    <row r="462" spans="1:14" ht="29.25" customHeight="1" x14ac:dyDescent="0.2">
      <c r="A462" s="340">
        <v>9</v>
      </c>
      <c r="B462" s="344" t="str">
        <f t="shared" ref="B462:B525" si="14">CONCATENATE(MID($N$9,1,8),"-",MID(C462,1,2),"-",MID(F462,1,4),"-",MID(I462,1,4))</f>
        <v>0472415---</v>
      </c>
      <c r="C462" s="343"/>
      <c r="D462" s="343"/>
      <c r="E462" s="343"/>
      <c r="F462" s="342"/>
      <c r="G462" s="342"/>
      <c r="H462" s="345"/>
      <c r="I462" s="357"/>
      <c r="J462" s="346"/>
      <c r="K462" s="342" t="s">
        <v>12473</v>
      </c>
      <c r="L462" s="342" t="s">
        <v>9606</v>
      </c>
      <c r="M462" s="347"/>
      <c r="N462" s="347">
        <f t="shared" ref="N462:N525" si="15">L462*M462</f>
        <v>0</v>
      </c>
    </row>
    <row r="463" spans="1:14" ht="29.25" customHeight="1" x14ac:dyDescent="0.2">
      <c r="A463" s="340">
        <v>10</v>
      </c>
      <c r="B463" s="344" t="str">
        <f t="shared" si="14"/>
        <v>0472415---</v>
      </c>
      <c r="C463" s="343"/>
      <c r="D463" s="343"/>
      <c r="E463" s="343"/>
      <c r="F463" s="342"/>
      <c r="G463" s="342"/>
      <c r="H463" s="345"/>
      <c r="I463" s="357"/>
      <c r="J463" s="346"/>
      <c r="K463" s="342" t="s">
        <v>12474</v>
      </c>
      <c r="L463" s="342" t="s">
        <v>9606</v>
      </c>
      <c r="M463" s="347"/>
      <c r="N463" s="347">
        <f t="shared" si="15"/>
        <v>0</v>
      </c>
    </row>
    <row r="464" spans="1:14" ht="29.25" customHeight="1" x14ac:dyDescent="0.2">
      <c r="A464" s="340">
        <v>11</v>
      </c>
      <c r="B464" s="344" t="str">
        <f t="shared" si="14"/>
        <v>0472415---</v>
      </c>
      <c r="C464" s="343"/>
      <c r="D464" s="343"/>
      <c r="E464" s="343"/>
      <c r="F464" s="342"/>
      <c r="G464" s="342"/>
      <c r="H464" s="345"/>
      <c r="I464" s="357"/>
      <c r="J464" s="346"/>
      <c r="K464" s="342" t="s">
        <v>12475</v>
      </c>
      <c r="L464" s="342" t="s">
        <v>9606</v>
      </c>
      <c r="M464" s="347"/>
      <c r="N464" s="347">
        <f t="shared" si="15"/>
        <v>0</v>
      </c>
    </row>
    <row r="465" spans="1:14" ht="29.25" customHeight="1" x14ac:dyDescent="0.2">
      <c r="A465" s="340">
        <v>12</v>
      </c>
      <c r="B465" s="344" t="str">
        <f t="shared" si="14"/>
        <v>0472415---</v>
      </c>
      <c r="C465" s="343"/>
      <c r="D465" s="343"/>
      <c r="E465" s="343"/>
      <c r="F465" s="342"/>
      <c r="G465" s="342"/>
      <c r="H465" s="345"/>
      <c r="I465" s="357"/>
      <c r="J465" s="346"/>
      <c r="K465" s="342" t="s">
        <v>12476</v>
      </c>
      <c r="L465" s="342" t="s">
        <v>9606</v>
      </c>
      <c r="M465" s="347"/>
      <c r="N465" s="347">
        <f t="shared" si="15"/>
        <v>0</v>
      </c>
    </row>
    <row r="466" spans="1:14" ht="29.25" customHeight="1" x14ac:dyDescent="0.2">
      <c r="A466" s="340">
        <v>13</v>
      </c>
      <c r="B466" s="344" t="str">
        <f t="shared" si="14"/>
        <v>0472415---</v>
      </c>
      <c r="C466" s="343"/>
      <c r="D466" s="343"/>
      <c r="E466" s="343"/>
      <c r="F466" s="342"/>
      <c r="G466" s="342"/>
      <c r="H466" s="345"/>
      <c r="I466" s="357"/>
      <c r="J466" s="346"/>
      <c r="K466" s="342" t="s">
        <v>12477</v>
      </c>
      <c r="L466" s="342" t="s">
        <v>9606</v>
      </c>
      <c r="M466" s="347"/>
      <c r="N466" s="347">
        <f t="shared" si="15"/>
        <v>0</v>
      </c>
    </row>
    <row r="467" spans="1:14" ht="29.25" customHeight="1" x14ac:dyDescent="0.2">
      <c r="A467" s="340">
        <v>14</v>
      </c>
      <c r="B467" s="344" t="str">
        <f t="shared" si="14"/>
        <v>0472415---</v>
      </c>
      <c r="C467" s="343"/>
      <c r="D467" s="343"/>
      <c r="E467" s="343"/>
      <c r="F467" s="342"/>
      <c r="G467" s="342"/>
      <c r="H467" s="345"/>
      <c r="I467" s="357"/>
      <c r="J467" s="346"/>
      <c r="K467" s="342" t="s">
        <v>12478</v>
      </c>
      <c r="L467" s="342" t="s">
        <v>9606</v>
      </c>
      <c r="M467" s="347"/>
      <c r="N467" s="347">
        <f t="shared" si="15"/>
        <v>0</v>
      </c>
    </row>
    <row r="468" spans="1:14" ht="29.25" customHeight="1" x14ac:dyDescent="0.2">
      <c r="A468" s="340">
        <v>15</v>
      </c>
      <c r="B468" s="344" t="str">
        <f t="shared" si="14"/>
        <v>0472415---</v>
      </c>
      <c r="C468" s="343"/>
      <c r="D468" s="343"/>
      <c r="E468" s="343"/>
      <c r="F468" s="342"/>
      <c r="G468" s="342"/>
      <c r="H468" s="345"/>
      <c r="I468" s="357"/>
      <c r="J468" s="346"/>
      <c r="K468" s="342" t="s">
        <v>12479</v>
      </c>
      <c r="L468" s="342" t="s">
        <v>9606</v>
      </c>
      <c r="M468" s="347"/>
      <c r="N468" s="347">
        <f t="shared" si="15"/>
        <v>0</v>
      </c>
    </row>
    <row r="469" spans="1:14" ht="29.25" customHeight="1" x14ac:dyDescent="0.2">
      <c r="A469" s="340">
        <v>16</v>
      </c>
      <c r="B469" s="344" t="str">
        <f t="shared" si="14"/>
        <v>0472415---</v>
      </c>
      <c r="C469" s="343"/>
      <c r="D469" s="343"/>
      <c r="E469" s="343"/>
      <c r="F469" s="342"/>
      <c r="G469" s="342"/>
      <c r="H469" s="345"/>
      <c r="I469" s="357"/>
      <c r="J469" s="346"/>
      <c r="K469" s="342" t="s">
        <v>12480</v>
      </c>
      <c r="L469" s="342" t="s">
        <v>9606</v>
      </c>
      <c r="M469" s="347"/>
      <c r="N469" s="347">
        <f t="shared" si="15"/>
        <v>0</v>
      </c>
    </row>
    <row r="470" spans="1:14" ht="29.25" customHeight="1" x14ac:dyDescent="0.2">
      <c r="A470" s="340">
        <v>17</v>
      </c>
      <c r="B470" s="344" t="str">
        <f t="shared" si="14"/>
        <v>0472415---</v>
      </c>
      <c r="C470" s="343"/>
      <c r="D470" s="343"/>
      <c r="E470" s="343"/>
      <c r="F470" s="342"/>
      <c r="G470" s="342"/>
      <c r="H470" s="345"/>
      <c r="I470" s="357"/>
      <c r="J470" s="346"/>
      <c r="K470" s="342" t="s">
        <v>12481</v>
      </c>
      <c r="L470" s="342" t="s">
        <v>9606</v>
      </c>
      <c r="M470" s="347"/>
      <c r="N470" s="347">
        <f t="shared" si="15"/>
        <v>0</v>
      </c>
    </row>
    <row r="471" spans="1:14" ht="29.25" customHeight="1" x14ac:dyDescent="0.2">
      <c r="A471" s="340">
        <v>1</v>
      </c>
      <c r="B471" s="344" t="str">
        <f t="shared" si="14"/>
        <v>0472415---</v>
      </c>
      <c r="C471" s="343"/>
      <c r="D471" s="343"/>
      <c r="E471" s="343"/>
      <c r="F471" s="342"/>
      <c r="G471" s="342"/>
      <c r="H471" s="345"/>
      <c r="I471" s="357"/>
      <c r="J471" s="346"/>
      <c r="K471" s="342" t="s">
        <v>12482</v>
      </c>
      <c r="L471" s="342" t="s">
        <v>9606</v>
      </c>
      <c r="M471" s="347"/>
      <c r="N471" s="347">
        <f t="shared" si="15"/>
        <v>0</v>
      </c>
    </row>
    <row r="472" spans="1:14" ht="29.25" customHeight="1" x14ac:dyDescent="0.2">
      <c r="A472" s="340">
        <v>2</v>
      </c>
      <c r="B472" s="344" t="str">
        <f t="shared" si="14"/>
        <v>0472415---</v>
      </c>
      <c r="C472" s="343"/>
      <c r="D472" s="343"/>
      <c r="E472" s="343"/>
      <c r="F472" s="342"/>
      <c r="G472" s="342"/>
      <c r="H472" s="345"/>
      <c r="I472" s="357"/>
      <c r="J472" s="346"/>
      <c r="K472" s="342" t="s">
        <v>12483</v>
      </c>
      <c r="L472" s="342" t="s">
        <v>9606</v>
      </c>
      <c r="M472" s="347"/>
      <c r="N472" s="347">
        <f t="shared" si="15"/>
        <v>0</v>
      </c>
    </row>
    <row r="473" spans="1:14" ht="29.25" customHeight="1" x14ac:dyDescent="0.2">
      <c r="A473" s="340">
        <v>3</v>
      </c>
      <c r="B473" s="344" t="str">
        <f t="shared" si="14"/>
        <v>0472415---</v>
      </c>
      <c r="C473" s="343"/>
      <c r="D473" s="343"/>
      <c r="E473" s="343"/>
      <c r="F473" s="342"/>
      <c r="G473" s="342"/>
      <c r="H473" s="345"/>
      <c r="I473" s="357"/>
      <c r="J473" s="346"/>
      <c r="K473" s="342" t="s">
        <v>12484</v>
      </c>
      <c r="L473" s="342" t="s">
        <v>9606</v>
      </c>
      <c r="M473" s="347"/>
      <c r="N473" s="347">
        <f t="shared" si="15"/>
        <v>0</v>
      </c>
    </row>
    <row r="474" spans="1:14" ht="29.25" customHeight="1" x14ac:dyDescent="0.2">
      <c r="A474" s="340">
        <v>4</v>
      </c>
      <c r="B474" s="344" t="str">
        <f t="shared" si="14"/>
        <v>0472415---</v>
      </c>
      <c r="C474" s="343"/>
      <c r="D474" s="343"/>
      <c r="E474" s="343"/>
      <c r="F474" s="342"/>
      <c r="G474" s="342"/>
      <c r="H474" s="345"/>
      <c r="I474" s="357"/>
      <c r="J474" s="346"/>
      <c r="K474" s="342" t="s">
        <v>12485</v>
      </c>
      <c r="L474" s="342" t="s">
        <v>9606</v>
      </c>
      <c r="M474" s="347"/>
      <c r="N474" s="347">
        <f t="shared" si="15"/>
        <v>0</v>
      </c>
    </row>
    <row r="475" spans="1:14" ht="29.25" customHeight="1" x14ac:dyDescent="0.2">
      <c r="A475" s="340">
        <v>5</v>
      </c>
      <c r="B475" s="344" t="str">
        <f t="shared" si="14"/>
        <v>0472415---</v>
      </c>
      <c r="C475" s="343"/>
      <c r="D475" s="343"/>
      <c r="E475" s="343"/>
      <c r="F475" s="342"/>
      <c r="G475" s="342"/>
      <c r="H475" s="345"/>
      <c r="I475" s="357"/>
      <c r="J475" s="346"/>
      <c r="K475" s="342" t="s">
        <v>12486</v>
      </c>
      <c r="L475" s="342" t="s">
        <v>9606</v>
      </c>
      <c r="M475" s="347"/>
      <c r="N475" s="347">
        <f t="shared" si="15"/>
        <v>0</v>
      </c>
    </row>
    <row r="476" spans="1:14" ht="29.25" customHeight="1" x14ac:dyDescent="0.2">
      <c r="A476" s="340">
        <v>6</v>
      </c>
      <c r="B476" s="344" t="str">
        <f t="shared" si="14"/>
        <v>0472415---</v>
      </c>
      <c r="C476" s="343"/>
      <c r="D476" s="343"/>
      <c r="E476" s="343"/>
      <c r="F476" s="342"/>
      <c r="G476" s="342"/>
      <c r="H476" s="345"/>
      <c r="I476" s="357"/>
      <c r="J476" s="346"/>
      <c r="K476" s="342" t="s">
        <v>12487</v>
      </c>
      <c r="L476" s="342" t="s">
        <v>9606</v>
      </c>
      <c r="M476" s="347"/>
      <c r="N476" s="347">
        <f t="shared" si="15"/>
        <v>0</v>
      </c>
    </row>
    <row r="477" spans="1:14" ht="29.25" customHeight="1" x14ac:dyDescent="0.2">
      <c r="A477" s="340">
        <v>7</v>
      </c>
      <c r="B477" s="344" t="str">
        <f t="shared" si="14"/>
        <v>0472415---</v>
      </c>
      <c r="C477" s="343"/>
      <c r="D477" s="343"/>
      <c r="E477" s="343"/>
      <c r="F477" s="342"/>
      <c r="G477" s="342"/>
      <c r="H477" s="345"/>
      <c r="I477" s="357"/>
      <c r="J477" s="346"/>
      <c r="K477" s="342" t="s">
        <v>12488</v>
      </c>
      <c r="L477" s="342" t="s">
        <v>9606</v>
      </c>
      <c r="M477" s="347"/>
      <c r="N477" s="347">
        <f t="shared" si="15"/>
        <v>0</v>
      </c>
    </row>
    <row r="478" spans="1:14" ht="29.25" customHeight="1" x14ac:dyDescent="0.2">
      <c r="A478" s="340">
        <v>8</v>
      </c>
      <c r="B478" s="344" t="str">
        <f t="shared" si="14"/>
        <v>0472415---</v>
      </c>
      <c r="C478" s="343"/>
      <c r="D478" s="343"/>
      <c r="E478" s="343"/>
      <c r="F478" s="342"/>
      <c r="G478" s="342"/>
      <c r="H478" s="345"/>
      <c r="I478" s="357"/>
      <c r="J478" s="346"/>
      <c r="K478" s="342" t="s">
        <v>12489</v>
      </c>
      <c r="L478" s="342" t="s">
        <v>9606</v>
      </c>
      <c r="M478" s="347"/>
      <c r="N478" s="347">
        <f t="shared" si="15"/>
        <v>0</v>
      </c>
    </row>
    <row r="479" spans="1:14" ht="29.25" customHeight="1" x14ac:dyDescent="0.2">
      <c r="A479" s="340">
        <v>9</v>
      </c>
      <c r="B479" s="344" t="str">
        <f t="shared" si="14"/>
        <v>0472415---</v>
      </c>
      <c r="C479" s="343"/>
      <c r="D479" s="343"/>
      <c r="E479" s="343"/>
      <c r="F479" s="342"/>
      <c r="G479" s="342"/>
      <c r="H479" s="345"/>
      <c r="I479" s="357"/>
      <c r="J479" s="346"/>
      <c r="K479" s="342" t="s">
        <v>12490</v>
      </c>
      <c r="L479" s="342" t="s">
        <v>9606</v>
      </c>
      <c r="M479" s="347"/>
      <c r="N479" s="347">
        <f t="shared" si="15"/>
        <v>0</v>
      </c>
    </row>
    <row r="480" spans="1:14" ht="29.25" customHeight="1" x14ac:dyDescent="0.2">
      <c r="A480" s="340">
        <v>10</v>
      </c>
      <c r="B480" s="344" t="str">
        <f t="shared" si="14"/>
        <v>0472415---</v>
      </c>
      <c r="C480" s="343"/>
      <c r="D480" s="343"/>
      <c r="E480" s="343"/>
      <c r="F480" s="342"/>
      <c r="G480" s="342"/>
      <c r="H480" s="345"/>
      <c r="I480" s="357"/>
      <c r="J480" s="346"/>
      <c r="K480" s="342" t="s">
        <v>12491</v>
      </c>
      <c r="L480" s="342" t="s">
        <v>9606</v>
      </c>
      <c r="M480" s="347"/>
      <c r="N480" s="347">
        <f t="shared" si="15"/>
        <v>0</v>
      </c>
    </row>
    <row r="481" spans="1:14" ht="29.25" customHeight="1" x14ac:dyDescent="0.2">
      <c r="A481" s="340">
        <v>11</v>
      </c>
      <c r="B481" s="344" t="str">
        <f t="shared" si="14"/>
        <v>0472415---</v>
      </c>
      <c r="C481" s="343"/>
      <c r="D481" s="343"/>
      <c r="E481" s="343"/>
      <c r="F481" s="342"/>
      <c r="G481" s="342"/>
      <c r="H481" s="345"/>
      <c r="I481" s="357"/>
      <c r="J481" s="346"/>
      <c r="K481" s="342" t="s">
        <v>12492</v>
      </c>
      <c r="L481" s="342" t="s">
        <v>9606</v>
      </c>
      <c r="M481" s="347"/>
      <c r="N481" s="347">
        <f t="shared" si="15"/>
        <v>0</v>
      </c>
    </row>
    <row r="482" spans="1:14" ht="29.25" customHeight="1" x14ac:dyDescent="0.2">
      <c r="A482" s="340">
        <v>12</v>
      </c>
      <c r="B482" s="344" t="str">
        <f t="shared" si="14"/>
        <v>0472415---</v>
      </c>
      <c r="C482" s="343"/>
      <c r="D482" s="343"/>
      <c r="E482" s="343"/>
      <c r="F482" s="342"/>
      <c r="G482" s="342"/>
      <c r="H482" s="345"/>
      <c r="I482" s="357"/>
      <c r="J482" s="346"/>
      <c r="K482" s="342" t="s">
        <v>12493</v>
      </c>
      <c r="L482" s="342" t="s">
        <v>9606</v>
      </c>
      <c r="M482" s="347"/>
      <c r="N482" s="347">
        <f t="shared" si="15"/>
        <v>0</v>
      </c>
    </row>
    <row r="483" spans="1:14" ht="29.25" customHeight="1" x14ac:dyDescent="0.2">
      <c r="A483" s="340">
        <v>13</v>
      </c>
      <c r="B483" s="344" t="str">
        <f t="shared" si="14"/>
        <v>0472415---</v>
      </c>
      <c r="C483" s="343"/>
      <c r="D483" s="343"/>
      <c r="E483" s="343"/>
      <c r="F483" s="342"/>
      <c r="G483" s="342"/>
      <c r="H483" s="345"/>
      <c r="I483" s="357"/>
      <c r="J483" s="346"/>
      <c r="K483" s="342" t="s">
        <v>12494</v>
      </c>
      <c r="L483" s="342" t="s">
        <v>9606</v>
      </c>
      <c r="M483" s="347"/>
      <c r="N483" s="347">
        <f t="shared" si="15"/>
        <v>0</v>
      </c>
    </row>
    <row r="484" spans="1:14" ht="29.25" customHeight="1" x14ac:dyDescent="0.2">
      <c r="A484" s="340">
        <v>14</v>
      </c>
      <c r="B484" s="344" t="str">
        <f t="shared" si="14"/>
        <v>0472415---</v>
      </c>
      <c r="C484" s="343"/>
      <c r="D484" s="343"/>
      <c r="E484" s="343"/>
      <c r="F484" s="342"/>
      <c r="G484" s="342"/>
      <c r="H484" s="345"/>
      <c r="I484" s="357"/>
      <c r="J484" s="346"/>
      <c r="K484" s="342" t="s">
        <v>12495</v>
      </c>
      <c r="L484" s="342" t="s">
        <v>9606</v>
      </c>
      <c r="M484" s="347"/>
      <c r="N484" s="347">
        <f t="shared" si="15"/>
        <v>0</v>
      </c>
    </row>
    <row r="485" spans="1:14" ht="29.25" customHeight="1" x14ac:dyDescent="0.2">
      <c r="A485" s="340">
        <v>15</v>
      </c>
      <c r="B485" s="344" t="str">
        <f t="shared" si="14"/>
        <v>0472415---</v>
      </c>
      <c r="C485" s="343"/>
      <c r="D485" s="343"/>
      <c r="E485" s="343"/>
      <c r="F485" s="342"/>
      <c r="G485" s="342"/>
      <c r="H485" s="345"/>
      <c r="I485" s="357"/>
      <c r="J485" s="346"/>
      <c r="K485" s="342" t="s">
        <v>12496</v>
      </c>
      <c r="L485" s="342" t="s">
        <v>9606</v>
      </c>
      <c r="M485" s="347"/>
      <c r="N485" s="347">
        <f t="shared" si="15"/>
        <v>0</v>
      </c>
    </row>
    <row r="486" spans="1:14" ht="29.25" customHeight="1" x14ac:dyDescent="0.2">
      <c r="A486" s="340">
        <v>16</v>
      </c>
      <c r="B486" s="344" t="str">
        <f t="shared" si="14"/>
        <v>0472415---</v>
      </c>
      <c r="C486" s="343"/>
      <c r="D486" s="343"/>
      <c r="E486" s="343"/>
      <c r="F486" s="342"/>
      <c r="G486" s="342"/>
      <c r="H486" s="345"/>
      <c r="I486" s="357"/>
      <c r="J486" s="346"/>
      <c r="K486" s="342" t="s">
        <v>12497</v>
      </c>
      <c r="L486" s="342" t="s">
        <v>9606</v>
      </c>
      <c r="M486" s="347"/>
      <c r="N486" s="347">
        <f t="shared" si="15"/>
        <v>0</v>
      </c>
    </row>
    <row r="487" spans="1:14" ht="29.25" customHeight="1" x14ac:dyDescent="0.2">
      <c r="A487" s="340">
        <v>17</v>
      </c>
      <c r="B487" s="344" t="str">
        <f t="shared" si="14"/>
        <v>0472415---</v>
      </c>
      <c r="C487" s="343"/>
      <c r="D487" s="343"/>
      <c r="E487" s="343"/>
      <c r="F487" s="342"/>
      <c r="G487" s="342"/>
      <c r="H487" s="345"/>
      <c r="I487" s="357"/>
      <c r="J487" s="346"/>
      <c r="K487" s="342" t="s">
        <v>12498</v>
      </c>
      <c r="L487" s="342" t="s">
        <v>9606</v>
      </c>
      <c r="M487" s="347"/>
      <c r="N487" s="347">
        <f t="shared" si="15"/>
        <v>0</v>
      </c>
    </row>
    <row r="488" spans="1:14" ht="29.25" customHeight="1" x14ac:dyDescent="0.2">
      <c r="A488" s="340">
        <v>1</v>
      </c>
      <c r="B488" s="344" t="str">
        <f t="shared" si="14"/>
        <v>0472415---</v>
      </c>
      <c r="C488" s="343"/>
      <c r="D488" s="343"/>
      <c r="E488" s="343"/>
      <c r="F488" s="342"/>
      <c r="G488" s="342"/>
      <c r="H488" s="345"/>
      <c r="I488" s="357"/>
      <c r="J488" s="346"/>
      <c r="K488" s="342" t="s">
        <v>12499</v>
      </c>
      <c r="L488" s="342" t="s">
        <v>9606</v>
      </c>
      <c r="M488" s="347"/>
      <c r="N488" s="347">
        <f t="shared" si="15"/>
        <v>0</v>
      </c>
    </row>
    <row r="489" spans="1:14" ht="29.25" customHeight="1" x14ac:dyDescent="0.2">
      <c r="A489" s="340">
        <v>2</v>
      </c>
      <c r="B489" s="344" t="str">
        <f t="shared" si="14"/>
        <v>0472415---</v>
      </c>
      <c r="C489" s="343"/>
      <c r="D489" s="343"/>
      <c r="E489" s="343"/>
      <c r="F489" s="342"/>
      <c r="G489" s="342"/>
      <c r="H489" s="345"/>
      <c r="I489" s="357"/>
      <c r="J489" s="346"/>
      <c r="K489" s="342" t="s">
        <v>12500</v>
      </c>
      <c r="L489" s="342" t="s">
        <v>9606</v>
      </c>
      <c r="M489" s="347"/>
      <c r="N489" s="347">
        <f t="shared" si="15"/>
        <v>0</v>
      </c>
    </row>
    <row r="490" spans="1:14" ht="29.25" customHeight="1" x14ac:dyDescent="0.2">
      <c r="A490" s="340">
        <v>3</v>
      </c>
      <c r="B490" s="344" t="str">
        <f t="shared" si="14"/>
        <v>0472415---</v>
      </c>
      <c r="C490" s="343"/>
      <c r="D490" s="343"/>
      <c r="E490" s="343"/>
      <c r="F490" s="342"/>
      <c r="G490" s="342"/>
      <c r="H490" s="345"/>
      <c r="I490" s="357"/>
      <c r="J490" s="346"/>
      <c r="K490" s="342" t="s">
        <v>12501</v>
      </c>
      <c r="L490" s="342" t="s">
        <v>9606</v>
      </c>
      <c r="M490" s="347"/>
      <c r="N490" s="347">
        <f t="shared" si="15"/>
        <v>0</v>
      </c>
    </row>
    <row r="491" spans="1:14" ht="29.25" customHeight="1" x14ac:dyDescent="0.2">
      <c r="A491" s="340">
        <v>4</v>
      </c>
      <c r="B491" s="344" t="str">
        <f t="shared" si="14"/>
        <v>0472415---</v>
      </c>
      <c r="C491" s="343"/>
      <c r="D491" s="343"/>
      <c r="E491" s="343"/>
      <c r="F491" s="342"/>
      <c r="G491" s="342"/>
      <c r="H491" s="345"/>
      <c r="I491" s="357"/>
      <c r="J491" s="346"/>
      <c r="K491" s="342" t="s">
        <v>12502</v>
      </c>
      <c r="L491" s="342" t="s">
        <v>9606</v>
      </c>
      <c r="M491" s="347"/>
      <c r="N491" s="347">
        <f t="shared" si="15"/>
        <v>0</v>
      </c>
    </row>
    <row r="492" spans="1:14" ht="29.25" customHeight="1" x14ac:dyDescent="0.2">
      <c r="A492" s="340">
        <v>5</v>
      </c>
      <c r="B492" s="344" t="str">
        <f t="shared" si="14"/>
        <v>0472415---</v>
      </c>
      <c r="C492" s="343"/>
      <c r="D492" s="343"/>
      <c r="E492" s="343"/>
      <c r="F492" s="342"/>
      <c r="G492" s="342"/>
      <c r="H492" s="345"/>
      <c r="I492" s="357"/>
      <c r="J492" s="346"/>
      <c r="K492" s="342" t="s">
        <v>12503</v>
      </c>
      <c r="L492" s="342" t="s">
        <v>9606</v>
      </c>
      <c r="M492" s="347"/>
      <c r="N492" s="347">
        <f t="shared" si="15"/>
        <v>0</v>
      </c>
    </row>
    <row r="493" spans="1:14" ht="29.25" customHeight="1" x14ac:dyDescent="0.2">
      <c r="A493" s="340">
        <v>6</v>
      </c>
      <c r="B493" s="344" t="str">
        <f t="shared" si="14"/>
        <v>0472415---</v>
      </c>
      <c r="C493" s="343"/>
      <c r="D493" s="343"/>
      <c r="E493" s="343"/>
      <c r="F493" s="342"/>
      <c r="G493" s="342"/>
      <c r="H493" s="345"/>
      <c r="I493" s="357"/>
      <c r="J493" s="346"/>
      <c r="K493" s="342" t="s">
        <v>12504</v>
      </c>
      <c r="L493" s="342" t="s">
        <v>9606</v>
      </c>
      <c r="M493" s="347"/>
      <c r="N493" s="347">
        <f t="shared" si="15"/>
        <v>0</v>
      </c>
    </row>
    <row r="494" spans="1:14" ht="29.25" customHeight="1" x14ac:dyDescent="0.2">
      <c r="A494" s="340">
        <v>7</v>
      </c>
      <c r="B494" s="344" t="str">
        <f t="shared" si="14"/>
        <v>0472415---</v>
      </c>
      <c r="C494" s="343"/>
      <c r="D494" s="343"/>
      <c r="E494" s="343"/>
      <c r="F494" s="342"/>
      <c r="G494" s="342"/>
      <c r="H494" s="345"/>
      <c r="I494" s="357"/>
      <c r="J494" s="346"/>
      <c r="K494" s="342" t="s">
        <v>12505</v>
      </c>
      <c r="L494" s="342" t="s">
        <v>9606</v>
      </c>
      <c r="M494" s="347"/>
      <c r="N494" s="347">
        <f t="shared" si="15"/>
        <v>0</v>
      </c>
    </row>
    <row r="495" spans="1:14" ht="29.25" customHeight="1" x14ac:dyDescent="0.2">
      <c r="A495" s="340">
        <v>8</v>
      </c>
      <c r="B495" s="344" t="str">
        <f t="shared" si="14"/>
        <v>0472415---</v>
      </c>
      <c r="C495" s="343"/>
      <c r="D495" s="343"/>
      <c r="E495" s="343"/>
      <c r="F495" s="342"/>
      <c r="G495" s="342"/>
      <c r="H495" s="345"/>
      <c r="I495" s="357"/>
      <c r="J495" s="346"/>
      <c r="K495" s="342" t="s">
        <v>12506</v>
      </c>
      <c r="L495" s="342" t="s">
        <v>9606</v>
      </c>
      <c r="M495" s="347"/>
      <c r="N495" s="347">
        <f t="shared" si="15"/>
        <v>0</v>
      </c>
    </row>
    <row r="496" spans="1:14" ht="29.25" customHeight="1" x14ac:dyDescent="0.2">
      <c r="A496" s="340">
        <v>9</v>
      </c>
      <c r="B496" s="344" t="str">
        <f t="shared" si="14"/>
        <v>0472415---</v>
      </c>
      <c r="C496" s="343"/>
      <c r="D496" s="343"/>
      <c r="E496" s="343"/>
      <c r="F496" s="342"/>
      <c r="G496" s="342"/>
      <c r="H496" s="345"/>
      <c r="I496" s="357"/>
      <c r="J496" s="346"/>
      <c r="K496" s="342" t="s">
        <v>12507</v>
      </c>
      <c r="L496" s="342" t="s">
        <v>9606</v>
      </c>
      <c r="M496" s="347"/>
      <c r="N496" s="347">
        <f t="shared" si="15"/>
        <v>0</v>
      </c>
    </row>
    <row r="497" spans="1:14" ht="29.25" customHeight="1" x14ac:dyDescent="0.2">
      <c r="A497" s="340">
        <v>10</v>
      </c>
      <c r="B497" s="344" t="str">
        <f t="shared" si="14"/>
        <v>0472415---</v>
      </c>
      <c r="C497" s="343"/>
      <c r="D497" s="343"/>
      <c r="E497" s="343"/>
      <c r="F497" s="342"/>
      <c r="G497" s="342"/>
      <c r="H497" s="345"/>
      <c r="I497" s="357"/>
      <c r="J497" s="346"/>
      <c r="K497" s="342" t="s">
        <v>12508</v>
      </c>
      <c r="L497" s="342" t="s">
        <v>9606</v>
      </c>
      <c r="M497" s="347"/>
      <c r="N497" s="347">
        <f t="shared" si="15"/>
        <v>0</v>
      </c>
    </row>
    <row r="498" spans="1:14" ht="29.25" customHeight="1" x14ac:dyDescent="0.2">
      <c r="A498" s="340">
        <v>11</v>
      </c>
      <c r="B498" s="344" t="str">
        <f t="shared" si="14"/>
        <v>0472415---</v>
      </c>
      <c r="C498" s="343"/>
      <c r="D498" s="343"/>
      <c r="E498" s="343"/>
      <c r="F498" s="342"/>
      <c r="G498" s="342"/>
      <c r="H498" s="345"/>
      <c r="I498" s="357"/>
      <c r="J498" s="346"/>
      <c r="K498" s="342" t="s">
        <v>12509</v>
      </c>
      <c r="L498" s="342" t="s">
        <v>9606</v>
      </c>
      <c r="M498" s="347"/>
      <c r="N498" s="347">
        <f t="shared" si="15"/>
        <v>0</v>
      </c>
    </row>
    <row r="499" spans="1:14" ht="29.25" customHeight="1" x14ac:dyDescent="0.2">
      <c r="A499" s="340">
        <v>12</v>
      </c>
      <c r="B499" s="344" t="str">
        <f t="shared" si="14"/>
        <v>0472415---</v>
      </c>
      <c r="C499" s="343"/>
      <c r="D499" s="343"/>
      <c r="E499" s="343"/>
      <c r="F499" s="342"/>
      <c r="G499" s="342"/>
      <c r="H499" s="345"/>
      <c r="I499" s="357"/>
      <c r="J499" s="346"/>
      <c r="K499" s="342" t="s">
        <v>12510</v>
      </c>
      <c r="L499" s="342" t="s">
        <v>9606</v>
      </c>
      <c r="M499" s="347"/>
      <c r="N499" s="347">
        <f t="shared" si="15"/>
        <v>0</v>
      </c>
    </row>
    <row r="500" spans="1:14" ht="29.25" customHeight="1" x14ac:dyDescent="0.2">
      <c r="A500" s="340">
        <v>13</v>
      </c>
      <c r="B500" s="344" t="str">
        <f t="shared" si="14"/>
        <v>0472415---</v>
      </c>
      <c r="C500" s="343"/>
      <c r="D500" s="343"/>
      <c r="E500" s="343"/>
      <c r="F500" s="342"/>
      <c r="G500" s="342"/>
      <c r="H500" s="345"/>
      <c r="I500" s="357"/>
      <c r="J500" s="346"/>
      <c r="K500" s="342" t="s">
        <v>12511</v>
      </c>
      <c r="L500" s="342" t="s">
        <v>9606</v>
      </c>
      <c r="M500" s="347"/>
      <c r="N500" s="347">
        <f t="shared" si="15"/>
        <v>0</v>
      </c>
    </row>
    <row r="501" spans="1:14" ht="29.25" customHeight="1" x14ac:dyDescent="0.2">
      <c r="A501" s="340">
        <v>14</v>
      </c>
      <c r="B501" s="344" t="str">
        <f t="shared" si="14"/>
        <v>0472415---</v>
      </c>
      <c r="C501" s="343"/>
      <c r="D501" s="343"/>
      <c r="E501" s="343"/>
      <c r="F501" s="342"/>
      <c r="G501" s="342"/>
      <c r="H501" s="345"/>
      <c r="I501" s="357"/>
      <c r="J501" s="346"/>
      <c r="K501" s="342" t="s">
        <v>12512</v>
      </c>
      <c r="L501" s="342" t="s">
        <v>9606</v>
      </c>
      <c r="M501" s="347"/>
      <c r="N501" s="347">
        <f t="shared" si="15"/>
        <v>0</v>
      </c>
    </row>
    <row r="502" spans="1:14" ht="29.25" customHeight="1" x14ac:dyDescent="0.2">
      <c r="A502" s="340">
        <v>15</v>
      </c>
      <c r="B502" s="344" t="str">
        <f t="shared" si="14"/>
        <v>0472415---</v>
      </c>
      <c r="C502" s="343"/>
      <c r="D502" s="343"/>
      <c r="E502" s="343"/>
      <c r="F502" s="342"/>
      <c r="G502" s="342"/>
      <c r="H502" s="345"/>
      <c r="I502" s="357"/>
      <c r="J502" s="346"/>
      <c r="K502" s="342" t="s">
        <v>12513</v>
      </c>
      <c r="L502" s="342" t="s">
        <v>9606</v>
      </c>
      <c r="M502" s="347"/>
      <c r="N502" s="347">
        <f t="shared" si="15"/>
        <v>0</v>
      </c>
    </row>
    <row r="503" spans="1:14" ht="29.25" customHeight="1" x14ac:dyDescent="0.2">
      <c r="A503" s="340">
        <v>16</v>
      </c>
      <c r="B503" s="344" t="str">
        <f t="shared" si="14"/>
        <v>0472415---</v>
      </c>
      <c r="C503" s="343"/>
      <c r="D503" s="343"/>
      <c r="E503" s="343"/>
      <c r="F503" s="342"/>
      <c r="G503" s="342"/>
      <c r="H503" s="345"/>
      <c r="I503" s="357"/>
      <c r="J503" s="346"/>
      <c r="K503" s="342" t="s">
        <v>12514</v>
      </c>
      <c r="L503" s="342" t="s">
        <v>9606</v>
      </c>
      <c r="M503" s="347"/>
      <c r="N503" s="347">
        <f t="shared" si="15"/>
        <v>0</v>
      </c>
    </row>
    <row r="504" spans="1:14" ht="29.25" customHeight="1" x14ac:dyDescent="0.2">
      <c r="A504" s="340">
        <v>17</v>
      </c>
      <c r="B504" s="344" t="str">
        <f t="shared" si="14"/>
        <v>0472415---</v>
      </c>
      <c r="C504" s="343"/>
      <c r="D504" s="343"/>
      <c r="E504" s="343"/>
      <c r="F504" s="342"/>
      <c r="G504" s="342"/>
      <c r="H504" s="345"/>
      <c r="I504" s="357"/>
      <c r="J504" s="346"/>
      <c r="K504" s="342" t="s">
        <v>12515</v>
      </c>
      <c r="L504" s="342" t="s">
        <v>9606</v>
      </c>
      <c r="M504" s="347"/>
      <c r="N504" s="347">
        <f t="shared" si="15"/>
        <v>0</v>
      </c>
    </row>
    <row r="505" spans="1:14" ht="29.25" customHeight="1" x14ac:dyDescent="0.2">
      <c r="A505" s="340">
        <v>1</v>
      </c>
      <c r="B505" s="344" t="str">
        <f t="shared" si="14"/>
        <v>0472415---</v>
      </c>
      <c r="C505" s="343"/>
      <c r="D505" s="343"/>
      <c r="E505" s="343"/>
      <c r="F505" s="342"/>
      <c r="G505" s="342"/>
      <c r="H505" s="345"/>
      <c r="I505" s="357"/>
      <c r="J505" s="346"/>
      <c r="K505" s="342" t="s">
        <v>12516</v>
      </c>
      <c r="L505" s="342" t="s">
        <v>9606</v>
      </c>
      <c r="M505" s="347"/>
      <c r="N505" s="347">
        <f t="shared" si="15"/>
        <v>0</v>
      </c>
    </row>
    <row r="506" spans="1:14" ht="29.25" customHeight="1" x14ac:dyDescent="0.2">
      <c r="A506" s="340">
        <v>2</v>
      </c>
      <c r="B506" s="344" t="str">
        <f t="shared" si="14"/>
        <v>0472415---</v>
      </c>
      <c r="C506" s="343"/>
      <c r="D506" s="343"/>
      <c r="E506" s="343"/>
      <c r="F506" s="342"/>
      <c r="G506" s="342"/>
      <c r="H506" s="345"/>
      <c r="I506" s="357"/>
      <c r="J506" s="346"/>
      <c r="K506" s="342" t="s">
        <v>12517</v>
      </c>
      <c r="L506" s="342" t="s">
        <v>9606</v>
      </c>
      <c r="M506" s="347"/>
      <c r="N506" s="347">
        <f t="shared" si="15"/>
        <v>0</v>
      </c>
    </row>
    <row r="507" spans="1:14" ht="29.25" customHeight="1" x14ac:dyDescent="0.2">
      <c r="A507" s="340">
        <v>3</v>
      </c>
      <c r="B507" s="344" t="str">
        <f t="shared" si="14"/>
        <v>0472415---</v>
      </c>
      <c r="C507" s="343"/>
      <c r="D507" s="343"/>
      <c r="E507" s="343"/>
      <c r="F507" s="342"/>
      <c r="G507" s="342"/>
      <c r="H507" s="345"/>
      <c r="I507" s="357"/>
      <c r="J507" s="346"/>
      <c r="K507" s="342" t="s">
        <v>12518</v>
      </c>
      <c r="L507" s="342" t="s">
        <v>9606</v>
      </c>
      <c r="M507" s="347"/>
      <c r="N507" s="347">
        <f t="shared" si="15"/>
        <v>0</v>
      </c>
    </row>
    <row r="508" spans="1:14" ht="29.25" customHeight="1" x14ac:dyDescent="0.2">
      <c r="A508" s="340">
        <v>4</v>
      </c>
      <c r="B508" s="344" t="str">
        <f t="shared" si="14"/>
        <v>0472415---</v>
      </c>
      <c r="C508" s="343"/>
      <c r="D508" s="343"/>
      <c r="E508" s="343"/>
      <c r="F508" s="342"/>
      <c r="G508" s="342"/>
      <c r="H508" s="345"/>
      <c r="I508" s="357"/>
      <c r="J508" s="346"/>
      <c r="K508" s="342" t="s">
        <v>12519</v>
      </c>
      <c r="L508" s="342" t="s">
        <v>9606</v>
      </c>
      <c r="M508" s="347"/>
      <c r="N508" s="347">
        <f t="shared" si="15"/>
        <v>0</v>
      </c>
    </row>
    <row r="509" spans="1:14" ht="29.25" customHeight="1" x14ac:dyDescent="0.2">
      <c r="A509" s="340">
        <v>5</v>
      </c>
      <c r="B509" s="344" t="str">
        <f t="shared" si="14"/>
        <v>0472415---</v>
      </c>
      <c r="C509" s="343"/>
      <c r="D509" s="343"/>
      <c r="E509" s="343"/>
      <c r="F509" s="342"/>
      <c r="G509" s="342"/>
      <c r="H509" s="345"/>
      <c r="I509" s="357"/>
      <c r="J509" s="346"/>
      <c r="K509" s="342" t="s">
        <v>12520</v>
      </c>
      <c r="L509" s="342" t="s">
        <v>9606</v>
      </c>
      <c r="M509" s="347"/>
      <c r="N509" s="347">
        <f t="shared" si="15"/>
        <v>0</v>
      </c>
    </row>
    <row r="510" spans="1:14" ht="29.25" customHeight="1" x14ac:dyDescent="0.2">
      <c r="A510" s="340">
        <v>6</v>
      </c>
      <c r="B510" s="344" t="str">
        <f t="shared" si="14"/>
        <v>0472415---</v>
      </c>
      <c r="C510" s="343"/>
      <c r="D510" s="343"/>
      <c r="E510" s="343"/>
      <c r="F510" s="342"/>
      <c r="G510" s="342"/>
      <c r="H510" s="345"/>
      <c r="I510" s="357"/>
      <c r="J510" s="346"/>
      <c r="K510" s="342" t="s">
        <v>12521</v>
      </c>
      <c r="L510" s="342" t="s">
        <v>9606</v>
      </c>
      <c r="M510" s="347"/>
      <c r="N510" s="347">
        <f t="shared" si="15"/>
        <v>0</v>
      </c>
    </row>
    <row r="511" spans="1:14" ht="29.25" customHeight="1" x14ac:dyDescent="0.2">
      <c r="A511" s="340">
        <v>7</v>
      </c>
      <c r="B511" s="344" t="str">
        <f t="shared" si="14"/>
        <v>0472415---</v>
      </c>
      <c r="C511" s="343"/>
      <c r="D511" s="343"/>
      <c r="E511" s="343"/>
      <c r="F511" s="342"/>
      <c r="G511" s="342"/>
      <c r="H511" s="345"/>
      <c r="I511" s="357"/>
      <c r="J511" s="346"/>
      <c r="K511" s="342" t="s">
        <v>12522</v>
      </c>
      <c r="L511" s="342" t="s">
        <v>9606</v>
      </c>
      <c r="M511" s="347"/>
      <c r="N511" s="347">
        <f t="shared" si="15"/>
        <v>0</v>
      </c>
    </row>
    <row r="512" spans="1:14" ht="29.25" customHeight="1" x14ac:dyDescent="0.2">
      <c r="A512" s="340">
        <v>8</v>
      </c>
      <c r="B512" s="344" t="str">
        <f t="shared" si="14"/>
        <v>0472415---</v>
      </c>
      <c r="C512" s="343"/>
      <c r="D512" s="343"/>
      <c r="E512" s="343"/>
      <c r="F512" s="342"/>
      <c r="G512" s="342"/>
      <c r="H512" s="345"/>
      <c r="I512" s="357"/>
      <c r="J512" s="346"/>
      <c r="K512" s="342" t="s">
        <v>12523</v>
      </c>
      <c r="L512" s="342" t="s">
        <v>9606</v>
      </c>
      <c r="M512" s="347"/>
      <c r="N512" s="347">
        <f t="shared" si="15"/>
        <v>0</v>
      </c>
    </row>
    <row r="513" spans="1:14" ht="29.25" customHeight="1" x14ac:dyDescent="0.2">
      <c r="A513" s="340">
        <v>9</v>
      </c>
      <c r="B513" s="344" t="str">
        <f t="shared" si="14"/>
        <v>0472415---</v>
      </c>
      <c r="C513" s="343"/>
      <c r="D513" s="343"/>
      <c r="E513" s="343"/>
      <c r="F513" s="342"/>
      <c r="G513" s="342"/>
      <c r="H513" s="345"/>
      <c r="I513" s="357"/>
      <c r="J513" s="346"/>
      <c r="K513" s="342" t="s">
        <v>12524</v>
      </c>
      <c r="L513" s="342" t="s">
        <v>9606</v>
      </c>
      <c r="M513" s="347"/>
      <c r="N513" s="347">
        <f t="shared" si="15"/>
        <v>0</v>
      </c>
    </row>
    <row r="514" spans="1:14" ht="29.25" customHeight="1" x14ac:dyDescent="0.2">
      <c r="A514" s="340">
        <v>10</v>
      </c>
      <c r="B514" s="344" t="str">
        <f t="shared" si="14"/>
        <v>0472415---</v>
      </c>
      <c r="C514" s="343"/>
      <c r="D514" s="343"/>
      <c r="E514" s="343"/>
      <c r="F514" s="342"/>
      <c r="G514" s="342"/>
      <c r="H514" s="345"/>
      <c r="I514" s="357"/>
      <c r="J514" s="346"/>
      <c r="K514" s="342" t="s">
        <v>12525</v>
      </c>
      <c r="L514" s="342" t="s">
        <v>9606</v>
      </c>
      <c r="M514" s="347"/>
      <c r="N514" s="347">
        <f t="shared" si="15"/>
        <v>0</v>
      </c>
    </row>
    <row r="515" spans="1:14" ht="29.25" customHeight="1" x14ac:dyDescent="0.2">
      <c r="A515" s="340">
        <v>11</v>
      </c>
      <c r="B515" s="344" t="str">
        <f t="shared" si="14"/>
        <v>0472415---</v>
      </c>
      <c r="C515" s="343"/>
      <c r="D515" s="343"/>
      <c r="E515" s="343"/>
      <c r="F515" s="342"/>
      <c r="G515" s="342"/>
      <c r="H515" s="345"/>
      <c r="I515" s="357"/>
      <c r="J515" s="346"/>
      <c r="K515" s="342" t="s">
        <v>12526</v>
      </c>
      <c r="L515" s="342" t="s">
        <v>9606</v>
      </c>
      <c r="M515" s="347"/>
      <c r="N515" s="347">
        <f t="shared" si="15"/>
        <v>0</v>
      </c>
    </row>
    <row r="516" spans="1:14" ht="29.25" customHeight="1" x14ac:dyDescent="0.2">
      <c r="A516" s="340">
        <v>12</v>
      </c>
      <c r="B516" s="344" t="str">
        <f t="shared" si="14"/>
        <v>0472415---</v>
      </c>
      <c r="C516" s="343"/>
      <c r="D516" s="343"/>
      <c r="E516" s="343"/>
      <c r="F516" s="342"/>
      <c r="G516" s="342"/>
      <c r="H516" s="345"/>
      <c r="I516" s="357"/>
      <c r="J516" s="346"/>
      <c r="K516" s="342" t="s">
        <v>12527</v>
      </c>
      <c r="L516" s="342" t="s">
        <v>9606</v>
      </c>
      <c r="M516" s="347"/>
      <c r="N516" s="347">
        <f t="shared" si="15"/>
        <v>0</v>
      </c>
    </row>
    <row r="517" spans="1:14" ht="29.25" customHeight="1" x14ac:dyDescent="0.2">
      <c r="A517" s="340">
        <v>13</v>
      </c>
      <c r="B517" s="344" t="str">
        <f t="shared" si="14"/>
        <v>0472415---</v>
      </c>
      <c r="C517" s="343"/>
      <c r="D517" s="343"/>
      <c r="E517" s="343"/>
      <c r="F517" s="342"/>
      <c r="G517" s="342"/>
      <c r="H517" s="345"/>
      <c r="I517" s="357"/>
      <c r="J517" s="346"/>
      <c r="K517" s="342" t="s">
        <v>12528</v>
      </c>
      <c r="L517" s="342" t="s">
        <v>9606</v>
      </c>
      <c r="M517" s="347"/>
      <c r="N517" s="347">
        <f t="shared" si="15"/>
        <v>0</v>
      </c>
    </row>
    <row r="518" spans="1:14" ht="29.25" customHeight="1" x14ac:dyDescent="0.2">
      <c r="A518" s="340">
        <v>14</v>
      </c>
      <c r="B518" s="344" t="str">
        <f t="shared" si="14"/>
        <v>0472415---</v>
      </c>
      <c r="C518" s="343"/>
      <c r="D518" s="343"/>
      <c r="E518" s="343"/>
      <c r="F518" s="342"/>
      <c r="G518" s="342"/>
      <c r="H518" s="345"/>
      <c r="I518" s="357"/>
      <c r="J518" s="346"/>
      <c r="K518" s="342" t="s">
        <v>12529</v>
      </c>
      <c r="L518" s="342" t="s">
        <v>9606</v>
      </c>
      <c r="M518" s="347"/>
      <c r="N518" s="347">
        <f t="shared" si="15"/>
        <v>0</v>
      </c>
    </row>
    <row r="519" spans="1:14" ht="29.25" customHeight="1" x14ac:dyDescent="0.2">
      <c r="A519" s="340">
        <v>15</v>
      </c>
      <c r="B519" s="344" t="str">
        <f t="shared" si="14"/>
        <v>0472415---</v>
      </c>
      <c r="C519" s="343"/>
      <c r="D519" s="343"/>
      <c r="E519" s="343"/>
      <c r="F519" s="342"/>
      <c r="G519" s="342"/>
      <c r="H519" s="345"/>
      <c r="I519" s="357"/>
      <c r="J519" s="346"/>
      <c r="K519" s="342" t="s">
        <v>12530</v>
      </c>
      <c r="L519" s="342" t="s">
        <v>9606</v>
      </c>
      <c r="M519" s="347"/>
      <c r="N519" s="347">
        <f t="shared" si="15"/>
        <v>0</v>
      </c>
    </row>
    <row r="520" spans="1:14" ht="29.25" customHeight="1" x14ac:dyDescent="0.2">
      <c r="A520" s="340">
        <v>16</v>
      </c>
      <c r="B520" s="344" t="str">
        <f t="shared" si="14"/>
        <v>0472415---</v>
      </c>
      <c r="C520" s="343"/>
      <c r="D520" s="343"/>
      <c r="E520" s="343"/>
      <c r="F520" s="342"/>
      <c r="G520" s="342"/>
      <c r="H520" s="345"/>
      <c r="I520" s="357"/>
      <c r="J520" s="346"/>
      <c r="K520" s="342" t="s">
        <v>12531</v>
      </c>
      <c r="L520" s="342" t="s">
        <v>9606</v>
      </c>
      <c r="M520" s="347"/>
      <c r="N520" s="347">
        <f t="shared" si="15"/>
        <v>0</v>
      </c>
    </row>
    <row r="521" spans="1:14" ht="29.25" customHeight="1" x14ac:dyDescent="0.2">
      <c r="A521" s="340">
        <v>17</v>
      </c>
      <c r="B521" s="344" t="str">
        <f t="shared" si="14"/>
        <v>0472415---</v>
      </c>
      <c r="C521" s="343"/>
      <c r="D521" s="343"/>
      <c r="E521" s="343"/>
      <c r="F521" s="342"/>
      <c r="G521" s="342"/>
      <c r="H521" s="345"/>
      <c r="I521" s="357"/>
      <c r="J521" s="346"/>
      <c r="K521" s="342" t="s">
        <v>12532</v>
      </c>
      <c r="L521" s="342" t="s">
        <v>9606</v>
      </c>
      <c r="M521" s="347"/>
      <c r="N521" s="347">
        <f t="shared" si="15"/>
        <v>0</v>
      </c>
    </row>
    <row r="522" spans="1:14" ht="29.25" customHeight="1" x14ac:dyDescent="0.2">
      <c r="A522" s="340">
        <v>1</v>
      </c>
      <c r="B522" s="344" t="str">
        <f t="shared" si="14"/>
        <v>0472415---</v>
      </c>
      <c r="C522" s="343"/>
      <c r="D522" s="343"/>
      <c r="E522" s="343"/>
      <c r="F522" s="342"/>
      <c r="G522" s="342"/>
      <c r="H522" s="345"/>
      <c r="I522" s="357"/>
      <c r="J522" s="346"/>
      <c r="K522" s="342" t="s">
        <v>12533</v>
      </c>
      <c r="L522" s="342" t="s">
        <v>9606</v>
      </c>
      <c r="M522" s="347"/>
      <c r="N522" s="347">
        <f t="shared" si="15"/>
        <v>0</v>
      </c>
    </row>
    <row r="523" spans="1:14" ht="29.25" customHeight="1" x14ac:dyDescent="0.2">
      <c r="A523" s="340">
        <v>2</v>
      </c>
      <c r="B523" s="344" t="str">
        <f t="shared" si="14"/>
        <v>0472415---</v>
      </c>
      <c r="C523" s="343"/>
      <c r="D523" s="343"/>
      <c r="E523" s="343"/>
      <c r="F523" s="342"/>
      <c r="G523" s="342"/>
      <c r="H523" s="345"/>
      <c r="I523" s="357"/>
      <c r="J523" s="346"/>
      <c r="K523" s="342" t="s">
        <v>12534</v>
      </c>
      <c r="L523" s="342" t="s">
        <v>9606</v>
      </c>
      <c r="M523" s="347"/>
      <c r="N523" s="347">
        <f t="shared" si="15"/>
        <v>0</v>
      </c>
    </row>
    <row r="524" spans="1:14" ht="29.25" customHeight="1" x14ac:dyDescent="0.2">
      <c r="A524" s="340">
        <v>3</v>
      </c>
      <c r="B524" s="344" t="str">
        <f t="shared" si="14"/>
        <v>0472415---</v>
      </c>
      <c r="C524" s="343"/>
      <c r="D524" s="343"/>
      <c r="E524" s="343"/>
      <c r="F524" s="342"/>
      <c r="G524" s="342"/>
      <c r="H524" s="345"/>
      <c r="I524" s="357"/>
      <c r="J524" s="346"/>
      <c r="K524" s="342" t="s">
        <v>12535</v>
      </c>
      <c r="L524" s="342" t="s">
        <v>9606</v>
      </c>
      <c r="M524" s="347"/>
      <c r="N524" s="347">
        <f t="shared" si="15"/>
        <v>0</v>
      </c>
    </row>
    <row r="525" spans="1:14" ht="29.25" customHeight="1" x14ac:dyDescent="0.2">
      <c r="A525" s="340">
        <v>4</v>
      </c>
      <c r="B525" s="344" t="str">
        <f t="shared" si="14"/>
        <v>0472415---</v>
      </c>
      <c r="C525" s="343"/>
      <c r="D525" s="343"/>
      <c r="E525" s="343"/>
      <c r="F525" s="342"/>
      <c r="G525" s="342"/>
      <c r="H525" s="345"/>
      <c r="I525" s="357"/>
      <c r="J525" s="346"/>
      <c r="K525" s="342" t="s">
        <v>12536</v>
      </c>
      <c r="L525" s="342" t="s">
        <v>9606</v>
      </c>
      <c r="M525" s="347"/>
      <c r="N525" s="347">
        <f t="shared" si="15"/>
        <v>0</v>
      </c>
    </row>
    <row r="526" spans="1:14" ht="29.25" customHeight="1" x14ac:dyDescent="0.2">
      <c r="A526" s="340">
        <v>5</v>
      </c>
      <c r="B526" s="344" t="str">
        <f t="shared" ref="B526:B589" si="16">CONCATENATE(MID($N$9,1,8),"-",MID(C526,1,2),"-",MID(F526,1,4),"-",MID(I526,1,4))</f>
        <v>0472415---</v>
      </c>
      <c r="C526" s="343"/>
      <c r="D526" s="343"/>
      <c r="E526" s="343"/>
      <c r="F526" s="342"/>
      <c r="G526" s="342"/>
      <c r="H526" s="345"/>
      <c r="I526" s="357"/>
      <c r="J526" s="346"/>
      <c r="K526" s="342" t="s">
        <v>12537</v>
      </c>
      <c r="L526" s="342" t="s">
        <v>9606</v>
      </c>
      <c r="M526" s="347"/>
      <c r="N526" s="347">
        <f t="shared" ref="N526:N589" si="17">L526*M526</f>
        <v>0</v>
      </c>
    </row>
    <row r="527" spans="1:14" ht="29.25" customHeight="1" x14ac:dyDescent="0.2">
      <c r="A527" s="340">
        <v>6</v>
      </c>
      <c r="B527" s="344" t="str">
        <f t="shared" si="16"/>
        <v>0472415---</v>
      </c>
      <c r="C527" s="343"/>
      <c r="D527" s="343"/>
      <c r="E527" s="343"/>
      <c r="F527" s="342"/>
      <c r="G527" s="342"/>
      <c r="H527" s="345"/>
      <c r="I527" s="357"/>
      <c r="J527" s="346"/>
      <c r="K527" s="342" t="s">
        <v>12538</v>
      </c>
      <c r="L527" s="342" t="s">
        <v>9606</v>
      </c>
      <c r="M527" s="347"/>
      <c r="N527" s="347">
        <f t="shared" si="17"/>
        <v>0</v>
      </c>
    </row>
    <row r="528" spans="1:14" ht="29.25" customHeight="1" x14ac:dyDescent="0.2">
      <c r="A528" s="340">
        <v>7</v>
      </c>
      <c r="B528" s="344" t="str">
        <f t="shared" si="16"/>
        <v>0472415---</v>
      </c>
      <c r="C528" s="343"/>
      <c r="D528" s="343"/>
      <c r="E528" s="343"/>
      <c r="F528" s="342"/>
      <c r="G528" s="342"/>
      <c r="H528" s="345"/>
      <c r="I528" s="357"/>
      <c r="J528" s="346"/>
      <c r="K528" s="342" t="s">
        <v>12539</v>
      </c>
      <c r="L528" s="342" t="s">
        <v>9606</v>
      </c>
      <c r="M528" s="347"/>
      <c r="N528" s="347">
        <f t="shared" si="17"/>
        <v>0</v>
      </c>
    </row>
    <row r="529" spans="1:14" ht="29.25" customHeight="1" x14ac:dyDescent="0.2">
      <c r="A529" s="340">
        <v>8</v>
      </c>
      <c r="B529" s="344" t="str">
        <f t="shared" si="16"/>
        <v>0472415---</v>
      </c>
      <c r="C529" s="343"/>
      <c r="D529" s="343"/>
      <c r="E529" s="343"/>
      <c r="F529" s="342"/>
      <c r="G529" s="342"/>
      <c r="H529" s="345"/>
      <c r="I529" s="357"/>
      <c r="J529" s="346"/>
      <c r="K529" s="342" t="s">
        <v>12540</v>
      </c>
      <c r="L529" s="342" t="s">
        <v>9606</v>
      </c>
      <c r="M529" s="347"/>
      <c r="N529" s="347">
        <f t="shared" si="17"/>
        <v>0</v>
      </c>
    </row>
    <row r="530" spans="1:14" ht="29.25" customHeight="1" x14ac:dyDescent="0.2">
      <c r="A530" s="340">
        <v>9</v>
      </c>
      <c r="B530" s="344" t="str">
        <f t="shared" si="16"/>
        <v>0472415---</v>
      </c>
      <c r="C530" s="343"/>
      <c r="D530" s="343"/>
      <c r="E530" s="343"/>
      <c r="F530" s="342"/>
      <c r="G530" s="342"/>
      <c r="H530" s="345"/>
      <c r="I530" s="357"/>
      <c r="J530" s="346"/>
      <c r="K530" s="342" t="s">
        <v>12541</v>
      </c>
      <c r="L530" s="342" t="s">
        <v>9606</v>
      </c>
      <c r="M530" s="347"/>
      <c r="N530" s="347">
        <f t="shared" si="17"/>
        <v>0</v>
      </c>
    </row>
    <row r="531" spans="1:14" ht="29.25" customHeight="1" x14ac:dyDescent="0.2">
      <c r="A531" s="340">
        <v>10</v>
      </c>
      <c r="B531" s="344" t="str">
        <f t="shared" si="16"/>
        <v>0472415---</v>
      </c>
      <c r="C531" s="343"/>
      <c r="D531" s="343"/>
      <c r="E531" s="343"/>
      <c r="F531" s="342"/>
      <c r="G531" s="342"/>
      <c r="H531" s="345"/>
      <c r="I531" s="357"/>
      <c r="J531" s="346"/>
      <c r="K531" s="342" t="s">
        <v>12542</v>
      </c>
      <c r="L531" s="342" t="s">
        <v>9606</v>
      </c>
      <c r="M531" s="347"/>
      <c r="N531" s="347">
        <f t="shared" si="17"/>
        <v>0</v>
      </c>
    </row>
    <row r="532" spans="1:14" ht="29.25" customHeight="1" x14ac:dyDescent="0.2">
      <c r="A532" s="340">
        <v>11</v>
      </c>
      <c r="B532" s="344" t="str">
        <f t="shared" si="16"/>
        <v>0472415---</v>
      </c>
      <c r="C532" s="343"/>
      <c r="D532" s="343"/>
      <c r="E532" s="343"/>
      <c r="F532" s="342"/>
      <c r="G532" s="342"/>
      <c r="H532" s="345"/>
      <c r="I532" s="357"/>
      <c r="J532" s="346"/>
      <c r="K532" s="342" t="s">
        <v>12543</v>
      </c>
      <c r="L532" s="342" t="s">
        <v>9606</v>
      </c>
      <c r="M532" s="347"/>
      <c r="N532" s="347">
        <f t="shared" si="17"/>
        <v>0</v>
      </c>
    </row>
    <row r="533" spans="1:14" ht="29.25" customHeight="1" x14ac:dyDescent="0.2">
      <c r="A533" s="340">
        <v>12</v>
      </c>
      <c r="B533" s="344" t="str">
        <f t="shared" si="16"/>
        <v>0472415---</v>
      </c>
      <c r="C533" s="343"/>
      <c r="D533" s="343"/>
      <c r="E533" s="343"/>
      <c r="F533" s="342"/>
      <c r="G533" s="342"/>
      <c r="H533" s="345"/>
      <c r="I533" s="357"/>
      <c r="J533" s="346"/>
      <c r="K533" s="342" t="s">
        <v>12544</v>
      </c>
      <c r="L533" s="342" t="s">
        <v>9606</v>
      </c>
      <c r="M533" s="347"/>
      <c r="N533" s="347">
        <f t="shared" si="17"/>
        <v>0</v>
      </c>
    </row>
    <row r="534" spans="1:14" ht="29.25" customHeight="1" x14ac:dyDescent="0.2">
      <c r="A534" s="340">
        <v>13</v>
      </c>
      <c r="B534" s="344" t="str">
        <f t="shared" si="16"/>
        <v>0472415---</v>
      </c>
      <c r="C534" s="343"/>
      <c r="D534" s="343"/>
      <c r="E534" s="343"/>
      <c r="F534" s="342"/>
      <c r="G534" s="342"/>
      <c r="H534" s="345"/>
      <c r="I534" s="357"/>
      <c r="J534" s="346"/>
      <c r="K534" s="342" t="s">
        <v>12545</v>
      </c>
      <c r="L534" s="342" t="s">
        <v>9606</v>
      </c>
      <c r="M534" s="347"/>
      <c r="N534" s="347">
        <f t="shared" si="17"/>
        <v>0</v>
      </c>
    </row>
    <row r="535" spans="1:14" ht="29.25" customHeight="1" x14ac:dyDescent="0.2">
      <c r="A535" s="340">
        <v>14</v>
      </c>
      <c r="B535" s="344" t="str">
        <f t="shared" si="16"/>
        <v>0472415---</v>
      </c>
      <c r="C535" s="343"/>
      <c r="D535" s="343"/>
      <c r="E535" s="343"/>
      <c r="F535" s="342"/>
      <c r="G535" s="342"/>
      <c r="H535" s="345"/>
      <c r="I535" s="357"/>
      <c r="J535" s="346"/>
      <c r="K535" s="342" t="s">
        <v>12546</v>
      </c>
      <c r="L535" s="342" t="s">
        <v>9606</v>
      </c>
      <c r="M535" s="347"/>
      <c r="N535" s="347">
        <f t="shared" si="17"/>
        <v>0</v>
      </c>
    </row>
    <row r="536" spans="1:14" ht="29.25" customHeight="1" x14ac:dyDescent="0.2">
      <c r="A536" s="340">
        <v>15</v>
      </c>
      <c r="B536" s="344" t="str">
        <f t="shared" si="16"/>
        <v>0472415---</v>
      </c>
      <c r="C536" s="343"/>
      <c r="D536" s="343"/>
      <c r="E536" s="343"/>
      <c r="F536" s="342"/>
      <c r="G536" s="342"/>
      <c r="H536" s="345"/>
      <c r="I536" s="357"/>
      <c r="J536" s="346"/>
      <c r="K536" s="342" t="s">
        <v>12547</v>
      </c>
      <c r="L536" s="342" t="s">
        <v>9606</v>
      </c>
      <c r="M536" s="347"/>
      <c r="N536" s="347">
        <f t="shared" si="17"/>
        <v>0</v>
      </c>
    </row>
    <row r="537" spans="1:14" ht="29.25" customHeight="1" x14ac:dyDescent="0.2">
      <c r="A537" s="340">
        <v>16</v>
      </c>
      <c r="B537" s="344" t="str">
        <f t="shared" si="16"/>
        <v>0472415---</v>
      </c>
      <c r="C537" s="343"/>
      <c r="D537" s="343"/>
      <c r="E537" s="343"/>
      <c r="F537" s="342"/>
      <c r="G537" s="342"/>
      <c r="H537" s="345"/>
      <c r="I537" s="357"/>
      <c r="J537" s="346"/>
      <c r="K537" s="342" t="s">
        <v>12548</v>
      </c>
      <c r="L537" s="342" t="s">
        <v>9606</v>
      </c>
      <c r="M537" s="347"/>
      <c r="N537" s="347">
        <f t="shared" si="17"/>
        <v>0</v>
      </c>
    </row>
    <row r="538" spans="1:14" ht="29.25" customHeight="1" x14ac:dyDescent="0.2">
      <c r="A538" s="340">
        <v>17</v>
      </c>
      <c r="B538" s="344" t="str">
        <f t="shared" si="16"/>
        <v>0472415---</v>
      </c>
      <c r="C538" s="343"/>
      <c r="D538" s="343"/>
      <c r="E538" s="343"/>
      <c r="F538" s="342"/>
      <c r="G538" s="342"/>
      <c r="H538" s="345"/>
      <c r="I538" s="357"/>
      <c r="J538" s="346"/>
      <c r="K538" s="342" t="s">
        <v>12549</v>
      </c>
      <c r="L538" s="342" t="s">
        <v>9606</v>
      </c>
      <c r="M538" s="347"/>
      <c r="N538" s="347">
        <f t="shared" si="17"/>
        <v>0</v>
      </c>
    </row>
    <row r="539" spans="1:14" ht="29.25" customHeight="1" x14ac:dyDescent="0.2">
      <c r="A539" s="340">
        <v>1</v>
      </c>
      <c r="B539" s="344" t="str">
        <f t="shared" si="16"/>
        <v>0472415---</v>
      </c>
      <c r="C539" s="343"/>
      <c r="D539" s="343"/>
      <c r="E539" s="343"/>
      <c r="F539" s="342"/>
      <c r="G539" s="342"/>
      <c r="H539" s="345"/>
      <c r="I539" s="357"/>
      <c r="J539" s="346"/>
      <c r="K539" s="342" t="s">
        <v>12550</v>
      </c>
      <c r="L539" s="342" t="s">
        <v>9606</v>
      </c>
      <c r="M539" s="347"/>
      <c r="N539" s="347">
        <f t="shared" si="17"/>
        <v>0</v>
      </c>
    </row>
    <row r="540" spans="1:14" ht="29.25" customHeight="1" x14ac:dyDescent="0.2">
      <c r="A540" s="340">
        <v>2</v>
      </c>
      <c r="B540" s="344" t="str">
        <f t="shared" si="16"/>
        <v>0472415---</v>
      </c>
      <c r="C540" s="343"/>
      <c r="D540" s="343"/>
      <c r="E540" s="343"/>
      <c r="F540" s="342"/>
      <c r="G540" s="342"/>
      <c r="H540" s="345"/>
      <c r="I540" s="357"/>
      <c r="J540" s="346"/>
      <c r="K540" s="342" t="s">
        <v>12551</v>
      </c>
      <c r="L540" s="342" t="s">
        <v>9606</v>
      </c>
      <c r="M540" s="347"/>
      <c r="N540" s="347">
        <f t="shared" si="17"/>
        <v>0</v>
      </c>
    </row>
    <row r="541" spans="1:14" ht="29.25" customHeight="1" x14ac:dyDescent="0.2">
      <c r="A541" s="340">
        <v>3</v>
      </c>
      <c r="B541" s="344" t="str">
        <f t="shared" si="16"/>
        <v>0472415---</v>
      </c>
      <c r="C541" s="343"/>
      <c r="D541" s="343"/>
      <c r="E541" s="343"/>
      <c r="F541" s="342"/>
      <c r="G541" s="342"/>
      <c r="H541" s="345"/>
      <c r="I541" s="357"/>
      <c r="J541" s="346"/>
      <c r="K541" s="342" t="s">
        <v>12552</v>
      </c>
      <c r="L541" s="342" t="s">
        <v>9606</v>
      </c>
      <c r="M541" s="347"/>
      <c r="N541" s="347">
        <f t="shared" si="17"/>
        <v>0</v>
      </c>
    </row>
    <row r="542" spans="1:14" ht="29.25" customHeight="1" x14ac:dyDescent="0.2">
      <c r="A542" s="340">
        <v>4</v>
      </c>
      <c r="B542" s="344" t="str">
        <f t="shared" si="16"/>
        <v>0472415---</v>
      </c>
      <c r="C542" s="343"/>
      <c r="D542" s="343"/>
      <c r="E542" s="343"/>
      <c r="F542" s="342"/>
      <c r="G542" s="342"/>
      <c r="H542" s="345"/>
      <c r="I542" s="357"/>
      <c r="J542" s="346"/>
      <c r="K542" s="342" t="s">
        <v>12553</v>
      </c>
      <c r="L542" s="342" t="s">
        <v>9606</v>
      </c>
      <c r="M542" s="347"/>
      <c r="N542" s="347">
        <f t="shared" si="17"/>
        <v>0</v>
      </c>
    </row>
    <row r="543" spans="1:14" ht="29.25" customHeight="1" x14ac:dyDescent="0.2">
      <c r="A543" s="340">
        <v>5</v>
      </c>
      <c r="B543" s="344" t="str">
        <f t="shared" si="16"/>
        <v>0472415---</v>
      </c>
      <c r="C543" s="343"/>
      <c r="D543" s="343"/>
      <c r="E543" s="343"/>
      <c r="F543" s="342"/>
      <c r="G543" s="342"/>
      <c r="H543" s="345"/>
      <c r="I543" s="357"/>
      <c r="J543" s="346"/>
      <c r="K543" s="342" t="s">
        <v>12554</v>
      </c>
      <c r="L543" s="342" t="s">
        <v>9606</v>
      </c>
      <c r="M543" s="347"/>
      <c r="N543" s="347">
        <f t="shared" si="17"/>
        <v>0</v>
      </c>
    </row>
    <row r="544" spans="1:14" ht="29.25" customHeight="1" x14ac:dyDescent="0.2">
      <c r="A544" s="340">
        <v>6</v>
      </c>
      <c r="B544" s="344" t="str">
        <f t="shared" si="16"/>
        <v>0472415---</v>
      </c>
      <c r="C544" s="343"/>
      <c r="D544" s="343"/>
      <c r="E544" s="343"/>
      <c r="F544" s="342"/>
      <c r="G544" s="342"/>
      <c r="H544" s="345"/>
      <c r="I544" s="357"/>
      <c r="J544" s="346"/>
      <c r="K544" s="342" t="s">
        <v>12555</v>
      </c>
      <c r="L544" s="342" t="s">
        <v>9606</v>
      </c>
      <c r="M544" s="347"/>
      <c r="N544" s="347">
        <f t="shared" si="17"/>
        <v>0</v>
      </c>
    </row>
    <row r="545" spans="1:14" ht="29.25" customHeight="1" x14ac:dyDescent="0.2">
      <c r="A545" s="340">
        <v>7</v>
      </c>
      <c r="B545" s="344" t="str">
        <f t="shared" si="16"/>
        <v>0472415---</v>
      </c>
      <c r="C545" s="343"/>
      <c r="D545" s="343"/>
      <c r="E545" s="343"/>
      <c r="F545" s="342"/>
      <c r="G545" s="342"/>
      <c r="H545" s="345"/>
      <c r="I545" s="357"/>
      <c r="J545" s="346"/>
      <c r="K545" s="342" t="s">
        <v>12556</v>
      </c>
      <c r="L545" s="342" t="s">
        <v>9606</v>
      </c>
      <c r="M545" s="347"/>
      <c r="N545" s="347">
        <f t="shared" si="17"/>
        <v>0</v>
      </c>
    </row>
    <row r="546" spans="1:14" ht="29.25" customHeight="1" x14ac:dyDescent="0.2">
      <c r="A546" s="340">
        <v>8</v>
      </c>
      <c r="B546" s="344" t="str">
        <f t="shared" si="16"/>
        <v>0472415---</v>
      </c>
      <c r="C546" s="343"/>
      <c r="D546" s="343"/>
      <c r="E546" s="343"/>
      <c r="F546" s="342"/>
      <c r="G546" s="342"/>
      <c r="H546" s="345"/>
      <c r="I546" s="357"/>
      <c r="J546" s="346"/>
      <c r="K546" s="342" t="s">
        <v>12557</v>
      </c>
      <c r="L546" s="342" t="s">
        <v>9606</v>
      </c>
      <c r="M546" s="347"/>
      <c r="N546" s="347">
        <f t="shared" si="17"/>
        <v>0</v>
      </c>
    </row>
    <row r="547" spans="1:14" ht="29.25" customHeight="1" x14ac:dyDescent="0.2">
      <c r="A547" s="340">
        <v>9</v>
      </c>
      <c r="B547" s="344" t="str">
        <f t="shared" si="16"/>
        <v>0472415---</v>
      </c>
      <c r="C547" s="343"/>
      <c r="D547" s="343"/>
      <c r="E547" s="343"/>
      <c r="F547" s="342"/>
      <c r="G547" s="342"/>
      <c r="H547" s="345"/>
      <c r="I547" s="357"/>
      <c r="J547" s="346"/>
      <c r="K547" s="342" t="s">
        <v>12558</v>
      </c>
      <c r="L547" s="342" t="s">
        <v>9606</v>
      </c>
      <c r="M547" s="347"/>
      <c r="N547" s="347">
        <f t="shared" si="17"/>
        <v>0</v>
      </c>
    </row>
    <row r="548" spans="1:14" ht="29.25" customHeight="1" x14ac:dyDescent="0.2">
      <c r="A548" s="340">
        <v>10</v>
      </c>
      <c r="B548" s="344" t="str">
        <f t="shared" si="16"/>
        <v>0472415---</v>
      </c>
      <c r="C548" s="343"/>
      <c r="D548" s="343"/>
      <c r="E548" s="343"/>
      <c r="F548" s="342"/>
      <c r="G548" s="342"/>
      <c r="H548" s="345"/>
      <c r="I548" s="357"/>
      <c r="J548" s="346"/>
      <c r="K548" s="342" t="s">
        <v>12559</v>
      </c>
      <c r="L548" s="342" t="s">
        <v>9606</v>
      </c>
      <c r="M548" s="347"/>
      <c r="N548" s="347">
        <f t="shared" si="17"/>
        <v>0</v>
      </c>
    </row>
    <row r="549" spans="1:14" ht="29.25" customHeight="1" x14ac:dyDescent="0.2">
      <c r="A549" s="340">
        <v>11</v>
      </c>
      <c r="B549" s="344" t="str">
        <f t="shared" si="16"/>
        <v>0472415---</v>
      </c>
      <c r="C549" s="343"/>
      <c r="D549" s="343"/>
      <c r="E549" s="343"/>
      <c r="F549" s="342"/>
      <c r="G549" s="342"/>
      <c r="H549" s="345"/>
      <c r="I549" s="357"/>
      <c r="J549" s="346"/>
      <c r="K549" s="342" t="s">
        <v>12560</v>
      </c>
      <c r="L549" s="342" t="s">
        <v>9606</v>
      </c>
      <c r="M549" s="347"/>
      <c r="N549" s="347">
        <f t="shared" si="17"/>
        <v>0</v>
      </c>
    </row>
    <row r="550" spans="1:14" ht="29.25" customHeight="1" x14ac:dyDescent="0.2">
      <c r="A550" s="340">
        <v>12</v>
      </c>
      <c r="B550" s="344" t="str">
        <f t="shared" si="16"/>
        <v>0472415---</v>
      </c>
      <c r="C550" s="343"/>
      <c r="D550" s="343"/>
      <c r="E550" s="343"/>
      <c r="F550" s="342"/>
      <c r="G550" s="342"/>
      <c r="H550" s="345"/>
      <c r="I550" s="357"/>
      <c r="J550" s="346"/>
      <c r="K550" s="342" t="s">
        <v>12561</v>
      </c>
      <c r="L550" s="342" t="s">
        <v>9606</v>
      </c>
      <c r="M550" s="347"/>
      <c r="N550" s="347">
        <f t="shared" si="17"/>
        <v>0</v>
      </c>
    </row>
    <row r="551" spans="1:14" ht="29.25" customHeight="1" x14ac:dyDescent="0.2">
      <c r="A551" s="340">
        <v>13</v>
      </c>
      <c r="B551" s="344" t="str">
        <f t="shared" si="16"/>
        <v>0472415---</v>
      </c>
      <c r="C551" s="343"/>
      <c r="D551" s="343"/>
      <c r="E551" s="343"/>
      <c r="F551" s="342"/>
      <c r="G551" s="342"/>
      <c r="H551" s="345"/>
      <c r="I551" s="357"/>
      <c r="J551" s="346"/>
      <c r="K551" s="342" t="s">
        <v>12562</v>
      </c>
      <c r="L551" s="342" t="s">
        <v>9606</v>
      </c>
      <c r="M551" s="347"/>
      <c r="N551" s="347">
        <f t="shared" si="17"/>
        <v>0</v>
      </c>
    </row>
    <row r="552" spans="1:14" ht="29.25" customHeight="1" x14ac:dyDescent="0.2">
      <c r="A552" s="340">
        <v>14</v>
      </c>
      <c r="B552" s="344" t="str">
        <f t="shared" si="16"/>
        <v>0472415---</v>
      </c>
      <c r="C552" s="343"/>
      <c r="D552" s="343"/>
      <c r="E552" s="343"/>
      <c r="F552" s="342"/>
      <c r="G552" s="342"/>
      <c r="H552" s="345"/>
      <c r="I552" s="357"/>
      <c r="J552" s="346"/>
      <c r="K552" s="342" t="s">
        <v>12563</v>
      </c>
      <c r="L552" s="342" t="s">
        <v>9606</v>
      </c>
      <c r="M552" s="347"/>
      <c r="N552" s="347">
        <f t="shared" si="17"/>
        <v>0</v>
      </c>
    </row>
    <row r="553" spans="1:14" ht="29.25" customHeight="1" x14ac:dyDescent="0.2">
      <c r="A553" s="340">
        <v>15</v>
      </c>
      <c r="B553" s="344" t="str">
        <f t="shared" si="16"/>
        <v>0472415---</v>
      </c>
      <c r="C553" s="343"/>
      <c r="D553" s="343"/>
      <c r="E553" s="343"/>
      <c r="F553" s="342"/>
      <c r="G553" s="342"/>
      <c r="H553" s="345"/>
      <c r="I553" s="357"/>
      <c r="J553" s="346"/>
      <c r="K553" s="342" t="s">
        <v>12564</v>
      </c>
      <c r="L553" s="342" t="s">
        <v>9606</v>
      </c>
      <c r="M553" s="347"/>
      <c r="N553" s="347">
        <f t="shared" si="17"/>
        <v>0</v>
      </c>
    </row>
    <row r="554" spans="1:14" ht="29.25" customHeight="1" x14ac:dyDescent="0.2">
      <c r="A554" s="340">
        <v>16</v>
      </c>
      <c r="B554" s="344" t="str">
        <f t="shared" si="16"/>
        <v>0472415---</v>
      </c>
      <c r="C554" s="343"/>
      <c r="D554" s="343"/>
      <c r="E554" s="343"/>
      <c r="F554" s="342"/>
      <c r="G554" s="342"/>
      <c r="H554" s="345"/>
      <c r="I554" s="357"/>
      <c r="J554" s="346"/>
      <c r="K554" s="342" t="s">
        <v>12565</v>
      </c>
      <c r="L554" s="342" t="s">
        <v>9606</v>
      </c>
      <c r="M554" s="347"/>
      <c r="N554" s="347">
        <f t="shared" si="17"/>
        <v>0</v>
      </c>
    </row>
    <row r="555" spans="1:14" ht="29.25" customHeight="1" x14ac:dyDescent="0.2">
      <c r="A555" s="340">
        <v>17</v>
      </c>
      <c r="B555" s="344" t="str">
        <f t="shared" si="16"/>
        <v>0472415---</v>
      </c>
      <c r="C555" s="343"/>
      <c r="D555" s="343"/>
      <c r="E555" s="343"/>
      <c r="F555" s="342"/>
      <c r="G555" s="342"/>
      <c r="H555" s="345"/>
      <c r="I555" s="357"/>
      <c r="J555" s="346"/>
      <c r="K555" s="342" t="s">
        <v>12566</v>
      </c>
      <c r="L555" s="342" t="s">
        <v>9606</v>
      </c>
      <c r="M555" s="347"/>
      <c r="N555" s="347">
        <f t="shared" si="17"/>
        <v>0</v>
      </c>
    </row>
    <row r="556" spans="1:14" ht="29.25" customHeight="1" x14ac:dyDescent="0.2">
      <c r="A556" s="340">
        <v>1</v>
      </c>
      <c r="B556" s="344" t="str">
        <f t="shared" si="16"/>
        <v>0472415---</v>
      </c>
      <c r="C556" s="343"/>
      <c r="D556" s="343"/>
      <c r="E556" s="343"/>
      <c r="F556" s="342"/>
      <c r="G556" s="342"/>
      <c r="H556" s="345"/>
      <c r="I556" s="357"/>
      <c r="J556" s="346"/>
      <c r="K556" s="342" t="s">
        <v>12567</v>
      </c>
      <c r="L556" s="342" t="s">
        <v>9606</v>
      </c>
      <c r="M556" s="347"/>
      <c r="N556" s="347">
        <f t="shared" si="17"/>
        <v>0</v>
      </c>
    </row>
    <row r="557" spans="1:14" ht="29.25" customHeight="1" x14ac:dyDescent="0.2">
      <c r="A557" s="340">
        <v>2</v>
      </c>
      <c r="B557" s="344" t="str">
        <f t="shared" si="16"/>
        <v>0472415---</v>
      </c>
      <c r="C557" s="343"/>
      <c r="D557" s="343"/>
      <c r="E557" s="343"/>
      <c r="F557" s="342"/>
      <c r="G557" s="342"/>
      <c r="H557" s="345"/>
      <c r="I557" s="357"/>
      <c r="J557" s="346"/>
      <c r="K557" s="342" t="s">
        <v>12568</v>
      </c>
      <c r="L557" s="342" t="s">
        <v>9606</v>
      </c>
      <c r="M557" s="347"/>
      <c r="N557" s="347">
        <f t="shared" si="17"/>
        <v>0</v>
      </c>
    </row>
    <row r="558" spans="1:14" ht="29.25" customHeight="1" x14ac:dyDescent="0.2">
      <c r="A558" s="340">
        <v>3</v>
      </c>
      <c r="B558" s="344" t="str">
        <f t="shared" si="16"/>
        <v>0472415---</v>
      </c>
      <c r="C558" s="343"/>
      <c r="D558" s="343"/>
      <c r="E558" s="343"/>
      <c r="F558" s="342"/>
      <c r="G558" s="342"/>
      <c r="H558" s="345"/>
      <c r="I558" s="357"/>
      <c r="J558" s="346"/>
      <c r="K558" s="342" t="s">
        <v>12569</v>
      </c>
      <c r="L558" s="342" t="s">
        <v>9606</v>
      </c>
      <c r="M558" s="347"/>
      <c r="N558" s="347">
        <f t="shared" si="17"/>
        <v>0</v>
      </c>
    </row>
    <row r="559" spans="1:14" ht="29.25" customHeight="1" x14ac:dyDescent="0.2">
      <c r="A559" s="340">
        <v>4</v>
      </c>
      <c r="B559" s="344" t="str">
        <f t="shared" si="16"/>
        <v>0472415---</v>
      </c>
      <c r="C559" s="343"/>
      <c r="D559" s="343"/>
      <c r="E559" s="343"/>
      <c r="F559" s="342"/>
      <c r="G559" s="342"/>
      <c r="H559" s="345"/>
      <c r="I559" s="357"/>
      <c r="J559" s="346"/>
      <c r="K559" s="342" t="s">
        <v>12570</v>
      </c>
      <c r="L559" s="342" t="s">
        <v>9606</v>
      </c>
      <c r="M559" s="347"/>
      <c r="N559" s="347">
        <f t="shared" si="17"/>
        <v>0</v>
      </c>
    </row>
    <row r="560" spans="1:14" ht="29.25" customHeight="1" x14ac:dyDescent="0.2">
      <c r="A560" s="340">
        <v>5</v>
      </c>
      <c r="B560" s="344" t="str">
        <f t="shared" si="16"/>
        <v>0472415---</v>
      </c>
      <c r="C560" s="343"/>
      <c r="D560" s="343"/>
      <c r="E560" s="343"/>
      <c r="F560" s="342"/>
      <c r="G560" s="342"/>
      <c r="H560" s="345"/>
      <c r="I560" s="357"/>
      <c r="J560" s="346"/>
      <c r="K560" s="342" t="s">
        <v>12571</v>
      </c>
      <c r="L560" s="342" t="s">
        <v>9606</v>
      </c>
      <c r="M560" s="347"/>
      <c r="N560" s="347">
        <f t="shared" si="17"/>
        <v>0</v>
      </c>
    </row>
    <row r="561" spans="1:14" ht="29.25" customHeight="1" x14ac:dyDescent="0.2">
      <c r="A561" s="340">
        <v>6</v>
      </c>
      <c r="B561" s="344" t="str">
        <f t="shared" si="16"/>
        <v>0472415---</v>
      </c>
      <c r="C561" s="343"/>
      <c r="D561" s="343"/>
      <c r="E561" s="343"/>
      <c r="F561" s="342"/>
      <c r="G561" s="342"/>
      <c r="H561" s="345"/>
      <c r="I561" s="357"/>
      <c r="J561" s="346"/>
      <c r="K561" s="342" t="s">
        <v>12572</v>
      </c>
      <c r="L561" s="342" t="s">
        <v>9606</v>
      </c>
      <c r="M561" s="347"/>
      <c r="N561" s="347">
        <f t="shared" si="17"/>
        <v>0</v>
      </c>
    </row>
    <row r="562" spans="1:14" ht="29.25" customHeight="1" x14ac:dyDescent="0.2">
      <c r="A562" s="340">
        <v>7</v>
      </c>
      <c r="B562" s="344" t="str">
        <f t="shared" si="16"/>
        <v>0472415---</v>
      </c>
      <c r="C562" s="343"/>
      <c r="D562" s="343"/>
      <c r="E562" s="343"/>
      <c r="F562" s="342"/>
      <c r="G562" s="342"/>
      <c r="H562" s="345"/>
      <c r="I562" s="357"/>
      <c r="J562" s="346"/>
      <c r="K562" s="342" t="s">
        <v>12573</v>
      </c>
      <c r="L562" s="342" t="s">
        <v>9606</v>
      </c>
      <c r="M562" s="347"/>
      <c r="N562" s="347">
        <f t="shared" si="17"/>
        <v>0</v>
      </c>
    </row>
    <row r="563" spans="1:14" ht="29.25" customHeight="1" x14ac:dyDescent="0.2">
      <c r="A563" s="340">
        <v>8</v>
      </c>
      <c r="B563" s="344" t="str">
        <f t="shared" si="16"/>
        <v>0472415---</v>
      </c>
      <c r="C563" s="343"/>
      <c r="D563" s="343"/>
      <c r="E563" s="343"/>
      <c r="F563" s="342"/>
      <c r="G563" s="342"/>
      <c r="H563" s="345"/>
      <c r="I563" s="357"/>
      <c r="J563" s="346"/>
      <c r="K563" s="342" t="s">
        <v>12574</v>
      </c>
      <c r="L563" s="342" t="s">
        <v>9606</v>
      </c>
      <c r="M563" s="347"/>
      <c r="N563" s="347">
        <f t="shared" si="17"/>
        <v>0</v>
      </c>
    </row>
    <row r="564" spans="1:14" ht="29.25" customHeight="1" x14ac:dyDescent="0.2">
      <c r="A564" s="340">
        <v>9</v>
      </c>
      <c r="B564" s="344" t="str">
        <f t="shared" si="16"/>
        <v>0472415---</v>
      </c>
      <c r="C564" s="343"/>
      <c r="D564" s="343"/>
      <c r="E564" s="343"/>
      <c r="F564" s="342"/>
      <c r="G564" s="342"/>
      <c r="H564" s="345"/>
      <c r="I564" s="357"/>
      <c r="J564" s="346"/>
      <c r="K564" s="342" t="s">
        <v>12575</v>
      </c>
      <c r="L564" s="342" t="s">
        <v>9606</v>
      </c>
      <c r="M564" s="347"/>
      <c r="N564" s="347">
        <f t="shared" si="17"/>
        <v>0</v>
      </c>
    </row>
    <row r="565" spans="1:14" ht="29.25" customHeight="1" x14ac:dyDescent="0.2">
      <c r="A565" s="340">
        <v>10</v>
      </c>
      <c r="B565" s="344" t="str">
        <f t="shared" si="16"/>
        <v>0472415---</v>
      </c>
      <c r="C565" s="343"/>
      <c r="D565" s="343"/>
      <c r="E565" s="343"/>
      <c r="F565" s="342"/>
      <c r="G565" s="342"/>
      <c r="H565" s="345"/>
      <c r="I565" s="357"/>
      <c r="J565" s="346"/>
      <c r="K565" s="342" t="s">
        <v>12576</v>
      </c>
      <c r="L565" s="342" t="s">
        <v>9606</v>
      </c>
      <c r="M565" s="347"/>
      <c r="N565" s="347">
        <f t="shared" si="17"/>
        <v>0</v>
      </c>
    </row>
    <row r="566" spans="1:14" ht="29.25" customHeight="1" x14ac:dyDescent="0.2">
      <c r="A566" s="340">
        <v>11</v>
      </c>
      <c r="B566" s="344" t="str">
        <f t="shared" si="16"/>
        <v>0472415---</v>
      </c>
      <c r="C566" s="343"/>
      <c r="D566" s="343"/>
      <c r="E566" s="343"/>
      <c r="F566" s="342"/>
      <c r="G566" s="342"/>
      <c r="H566" s="345"/>
      <c r="I566" s="357"/>
      <c r="J566" s="346"/>
      <c r="K566" s="342" t="s">
        <v>12577</v>
      </c>
      <c r="L566" s="342" t="s">
        <v>9606</v>
      </c>
      <c r="M566" s="347"/>
      <c r="N566" s="347">
        <f t="shared" si="17"/>
        <v>0</v>
      </c>
    </row>
    <row r="567" spans="1:14" ht="29.25" customHeight="1" x14ac:dyDescent="0.2">
      <c r="A567" s="340">
        <v>12</v>
      </c>
      <c r="B567" s="344" t="str">
        <f t="shared" si="16"/>
        <v>0472415---</v>
      </c>
      <c r="C567" s="343"/>
      <c r="D567" s="343"/>
      <c r="E567" s="343"/>
      <c r="F567" s="342"/>
      <c r="G567" s="342"/>
      <c r="H567" s="345"/>
      <c r="I567" s="357"/>
      <c r="J567" s="346"/>
      <c r="K567" s="342" t="s">
        <v>12578</v>
      </c>
      <c r="L567" s="342" t="s">
        <v>9606</v>
      </c>
      <c r="M567" s="347"/>
      <c r="N567" s="347">
        <f t="shared" si="17"/>
        <v>0</v>
      </c>
    </row>
    <row r="568" spans="1:14" ht="29.25" customHeight="1" x14ac:dyDescent="0.2">
      <c r="A568" s="340">
        <v>13</v>
      </c>
      <c r="B568" s="344" t="str">
        <f t="shared" si="16"/>
        <v>0472415---</v>
      </c>
      <c r="C568" s="343"/>
      <c r="D568" s="343"/>
      <c r="E568" s="343"/>
      <c r="F568" s="342"/>
      <c r="G568" s="342"/>
      <c r="H568" s="345"/>
      <c r="I568" s="357"/>
      <c r="J568" s="346"/>
      <c r="K568" s="342" t="s">
        <v>12579</v>
      </c>
      <c r="L568" s="342" t="s">
        <v>9606</v>
      </c>
      <c r="M568" s="347"/>
      <c r="N568" s="347">
        <f t="shared" si="17"/>
        <v>0</v>
      </c>
    </row>
    <row r="569" spans="1:14" ht="29.25" customHeight="1" x14ac:dyDescent="0.2">
      <c r="A569" s="340">
        <v>14</v>
      </c>
      <c r="B569" s="344" t="str">
        <f t="shared" si="16"/>
        <v>0472415---</v>
      </c>
      <c r="C569" s="343"/>
      <c r="D569" s="343"/>
      <c r="E569" s="343"/>
      <c r="F569" s="342"/>
      <c r="G569" s="342"/>
      <c r="H569" s="345"/>
      <c r="I569" s="357"/>
      <c r="J569" s="346"/>
      <c r="K569" s="342" t="s">
        <v>12580</v>
      </c>
      <c r="L569" s="342" t="s">
        <v>9606</v>
      </c>
      <c r="M569" s="347"/>
      <c r="N569" s="347">
        <f t="shared" si="17"/>
        <v>0</v>
      </c>
    </row>
    <row r="570" spans="1:14" ht="29.25" customHeight="1" x14ac:dyDescent="0.2">
      <c r="A570" s="340">
        <v>15</v>
      </c>
      <c r="B570" s="344" t="str">
        <f t="shared" si="16"/>
        <v>0472415---</v>
      </c>
      <c r="C570" s="343"/>
      <c r="D570" s="343"/>
      <c r="E570" s="343"/>
      <c r="F570" s="342"/>
      <c r="G570" s="342"/>
      <c r="H570" s="345"/>
      <c r="I570" s="357"/>
      <c r="J570" s="346"/>
      <c r="K570" s="342" t="s">
        <v>12581</v>
      </c>
      <c r="L570" s="342" t="s">
        <v>9606</v>
      </c>
      <c r="M570" s="347"/>
      <c r="N570" s="347">
        <f t="shared" si="17"/>
        <v>0</v>
      </c>
    </row>
    <row r="571" spans="1:14" ht="29.25" customHeight="1" x14ac:dyDescent="0.2">
      <c r="A571" s="340">
        <v>16</v>
      </c>
      <c r="B571" s="344" t="str">
        <f t="shared" si="16"/>
        <v>0472415---</v>
      </c>
      <c r="C571" s="343"/>
      <c r="D571" s="343"/>
      <c r="E571" s="343"/>
      <c r="F571" s="342"/>
      <c r="G571" s="342"/>
      <c r="H571" s="345"/>
      <c r="I571" s="357"/>
      <c r="J571" s="346"/>
      <c r="K571" s="342" t="s">
        <v>12582</v>
      </c>
      <c r="L571" s="342" t="s">
        <v>9606</v>
      </c>
      <c r="M571" s="347"/>
      <c r="N571" s="347">
        <f t="shared" si="17"/>
        <v>0</v>
      </c>
    </row>
    <row r="572" spans="1:14" ht="29.25" customHeight="1" x14ac:dyDescent="0.2">
      <c r="A572" s="340">
        <v>17</v>
      </c>
      <c r="B572" s="344" t="str">
        <f t="shared" si="16"/>
        <v>0472415---</v>
      </c>
      <c r="C572" s="343"/>
      <c r="D572" s="343"/>
      <c r="E572" s="343"/>
      <c r="F572" s="342"/>
      <c r="G572" s="342"/>
      <c r="H572" s="345"/>
      <c r="I572" s="357"/>
      <c r="J572" s="346"/>
      <c r="K572" s="342" t="s">
        <v>12583</v>
      </c>
      <c r="L572" s="342" t="s">
        <v>9606</v>
      </c>
      <c r="M572" s="347"/>
      <c r="N572" s="347">
        <f t="shared" si="17"/>
        <v>0</v>
      </c>
    </row>
    <row r="573" spans="1:14" ht="29.25" customHeight="1" x14ac:dyDescent="0.2">
      <c r="A573" s="340">
        <v>1</v>
      </c>
      <c r="B573" s="344" t="str">
        <f t="shared" si="16"/>
        <v>0472415---</v>
      </c>
      <c r="C573" s="343"/>
      <c r="D573" s="343"/>
      <c r="E573" s="343"/>
      <c r="F573" s="342"/>
      <c r="G573" s="342"/>
      <c r="H573" s="345"/>
      <c r="I573" s="357"/>
      <c r="J573" s="346"/>
      <c r="K573" s="342" t="s">
        <v>12584</v>
      </c>
      <c r="L573" s="342" t="s">
        <v>9606</v>
      </c>
      <c r="M573" s="347"/>
      <c r="N573" s="347">
        <f t="shared" si="17"/>
        <v>0</v>
      </c>
    </row>
    <row r="574" spans="1:14" ht="29.25" customHeight="1" x14ac:dyDescent="0.2">
      <c r="A574" s="340">
        <v>2</v>
      </c>
      <c r="B574" s="344" t="str">
        <f t="shared" si="16"/>
        <v>0472415---</v>
      </c>
      <c r="C574" s="343"/>
      <c r="D574" s="343"/>
      <c r="E574" s="343"/>
      <c r="F574" s="342"/>
      <c r="G574" s="342"/>
      <c r="H574" s="345"/>
      <c r="I574" s="357"/>
      <c r="J574" s="346"/>
      <c r="K574" s="342" t="s">
        <v>12585</v>
      </c>
      <c r="L574" s="342" t="s">
        <v>9606</v>
      </c>
      <c r="M574" s="347"/>
      <c r="N574" s="347">
        <f t="shared" si="17"/>
        <v>0</v>
      </c>
    </row>
    <row r="575" spans="1:14" ht="29.25" customHeight="1" x14ac:dyDescent="0.2">
      <c r="A575" s="340">
        <v>3</v>
      </c>
      <c r="B575" s="344" t="str">
        <f t="shared" si="16"/>
        <v>0472415---</v>
      </c>
      <c r="C575" s="343"/>
      <c r="D575" s="343"/>
      <c r="E575" s="343"/>
      <c r="F575" s="342"/>
      <c r="G575" s="342"/>
      <c r="H575" s="345"/>
      <c r="I575" s="357"/>
      <c r="J575" s="346"/>
      <c r="K575" s="342" t="s">
        <v>12586</v>
      </c>
      <c r="L575" s="342" t="s">
        <v>9606</v>
      </c>
      <c r="M575" s="347"/>
      <c r="N575" s="347">
        <f t="shared" si="17"/>
        <v>0</v>
      </c>
    </row>
    <row r="576" spans="1:14" ht="29.25" customHeight="1" x14ac:dyDescent="0.2">
      <c r="A576" s="340">
        <v>4</v>
      </c>
      <c r="B576" s="344" t="str">
        <f t="shared" si="16"/>
        <v>0472415---</v>
      </c>
      <c r="C576" s="343"/>
      <c r="D576" s="343"/>
      <c r="E576" s="343"/>
      <c r="F576" s="342"/>
      <c r="G576" s="342"/>
      <c r="H576" s="345"/>
      <c r="I576" s="357"/>
      <c r="J576" s="346"/>
      <c r="K576" s="342" t="s">
        <v>12587</v>
      </c>
      <c r="L576" s="342" t="s">
        <v>9606</v>
      </c>
      <c r="M576" s="347"/>
      <c r="N576" s="347">
        <f t="shared" si="17"/>
        <v>0</v>
      </c>
    </row>
    <row r="577" spans="1:14" ht="29.25" customHeight="1" x14ac:dyDescent="0.2">
      <c r="A577" s="340">
        <v>5</v>
      </c>
      <c r="B577" s="344" t="str">
        <f t="shared" si="16"/>
        <v>0472415---</v>
      </c>
      <c r="C577" s="343"/>
      <c r="D577" s="343"/>
      <c r="E577" s="343"/>
      <c r="F577" s="342"/>
      <c r="G577" s="342"/>
      <c r="H577" s="345"/>
      <c r="I577" s="357"/>
      <c r="J577" s="346"/>
      <c r="K577" s="342" t="s">
        <v>12588</v>
      </c>
      <c r="L577" s="342" t="s">
        <v>9606</v>
      </c>
      <c r="M577" s="347"/>
      <c r="N577" s="347">
        <f t="shared" si="17"/>
        <v>0</v>
      </c>
    </row>
    <row r="578" spans="1:14" ht="29.25" customHeight="1" x14ac:dyDescent="0.2">
      <c r="A578" s="340">
        <v>6</v>
      </c>
      <c r="B578" s="344" t="str">
        <f t="shared" si="16"/>
        <v>0472415---</v>
      </c>
      <c r="C578" s="343"/>
      <c r="D578" s="343"/>
      <c r="E578" s="343"/>
      <c r="F578" s="342"/>
      <c r="G578" s="342"/>
      <c r="H578" s="345"/>
      <c r="I578" s="357"/>
      <c r="J578" s="346"/>
      <c r="K578" s="342" t="s">
        <v>12589</v>
      </c>
      <c r="L578" s="342" t="s">
        <v>9606</v>
      </c>
      <c r="M578" s="347"/>
      <c r="N578" s="347">
        <f t="shared" si="17"/>
        <v>0</v>
      </c>
    </row>
    <row r="579" spans="1:14" ht="29.25" customHeight="1" x14ac:dyDescent="0.2">
      <c r="A579" s="340">
        <v>7</v>
      </c>
      <c r="B579" s="344" t="str">
        <f t="shared" si="16"/>
        <v>0472415---</v>
      </c>
      <c r="C579" s="343"/>
      <c r="D579" s="343"/>
      <c r="E579" s="343"/>
      <c r="F579" s="342"/>
      <c r="G579" s="342"/>
      <c r="H579" s="345"/>
      <c r="I579" s="357"/>
      <c r="J579" s="346"/>
      <c r="K579" s="342" t="s">
        <v>12590</v>
      </c>
      <c r="L579" s="342" t="s">
        <v>9606</v>
      </c>
      <c r="M579" s="347"/>
      <c r="N579" s="347">
        <f t="shared" si="17"/>
        <v>0</v>
      </c>
    </row>
    <row r="580" spans="1:14" ht="29.25" customHeight="1" x14ac:dyDescent="0.2">
      <c r="A580" s="340">
        <v>8</v>
      </c>
      <c r="B580" s="344" t="str">
        <f t="shared" si="16"/>
        <v>0472415---</v>
      </c>
      <c r="C580" s="343"/>
      <c r="D580" s="343"/>
      <c r="E580" s="343"/>
      <c r="F580" s="342"/>
      <c r="G580" s="342"/>
      <c r="H580" s="345"/>
      <c r="I580" s="357"/>
      <c r="J580" s="346"/>
      <c r="K580" s="342" t="s">
        <v>12591</v>
      </c>
      <c r="L580" s="342" t="s">
        <v>9606</v>
      </c>
      <c r="M580" s="347"/>
      <c r="N580" s="347">
        <f t="shared" si="17"/>
        <v>0</v>
      </c>
    </row>
    <row r="581" spans="1:14" ht="29.25" customHeight="1" x14ac:dyDescent="0.2">
      <c r="A581" s="340">
        <v>9</v>
      </c>
      <c r="B581" s="344" t="str">
        <f t="shared" si="16"/>
        <v>0472415---</v>
      </c>
      <c r="C581" s="343"/>
      <c r="D581" s="343"/>
      <c r="E581" s="343"/>
      <c r="F581" s="342"/>
      <c r="G581" s="342"/>
      <c r="H581" s="345"/>
      <c r="I581" s="357"/>
      <c r="J581" s="346"/>
      <c r="K581" s="342" t="s">
        <v>12592</v>
      </c>
      <c r="L581" s="342" t="s">
        <v>9606</v>
      </c>
      <c r="M581" s="347"/>
      <c r="N581" s="347">
        <f t="shared" si="17"/>
        <v>0</v>
      </c>
    </row>
    <row r="582" spans="1:14" ht="29.25" customHeight="1" x14ac:dyDescent="0.2">
      <c r="A582" s="340">
        <v>10</v>
      </c>
      <c r="B582" s="344" t="str">
        <f t="shared" si="16"/>
        <v>0472415---</v>
      </c>
      <c r="C582" s="343"/>
      <c r="D582" s="343"/>
      <c r="E582" s="343"/>
      <c r="F582" s="342"/>
      <c r="G582" s="342"/>
      <c r="H582" s="345"/>
      <c r="I582" s="357"/>
      <c r="J582" s="346"/>
      <c r="K582" s="342" t="s">
        <v>12593</v>
      </c>
      <c r="L582" s="342" t="s">
        <v>9606</v>
      </c>
      <c r="M582" s="347"/>
      <c r="N582" s="347">
        <f t="shared" si="17"/>
        <v>0</v>
      </c>
    </row>
    <row r="583" spans="1:14" ht="29.25" customHeight="1" x14ac:dyDescent="0.2">
      <c r="A583" s="340">
        <v>11</v>
      </c>
      <c r="B583" s="344" t="str">
        <f t="shared" si="16"/>
        <v>0472415---</v>
      </c>
      <c r="C583" s="343"/>
      <c r="D583" s="343"/>
      <c r="E583" s="343"/>
      <c r="F583" s="342"/>
      <c r="G583" s="342"/>
      <c r="H583" s="345"/>
      <c r="I583" s="357"/>
      <c r="J583" s="346"/>
      <c r="K583" s="342" t="s">
        <v>12594</v>
      </c>
      <c r="L583" s="342" t="s">
        <v>9606</v>
      </c>
      <c r="M583" s="347"/>
      <c r="N583" s="347">
        <f t="shared" si="17"/>
        <v>0</v>
      </c>
    </row>
    <row r="584" spans="1:14" ht="29.25" customHeight="1" x14ac:dyDescent="0.2">
      <c r="A584" s="340">
        <v>12</v>
      </c>
      <c r="B584" s="344" t="str">
        <f t="shared" si="16"/>
        <v>0472415---</v>
      </c>
      <c r="C584" s="343"/>
      <c r="D584" s="343"/>
      <c r="E584" s="343"/>
      <c r="F584" s="342"/>
      <c r="G584" s="342"/>
      <c r="H584" s="345"/>
      <c r="I584" s="357"/>
      <c r="J584" s="346"/>
      <c r="K584" s="342" t="s">
        <v>12595</v>
      </c>
      <c r="L584" s="342" t="s">
        <v>9606</v>
      </c>
      <c r="M584" s="347"/>
      <c r="N584" s="347">
        <f t="shared" si="17"/>
        <v>0</v>
      </c>
    </row>
    <row r="585" spans="1:14" ht="29.25" customHeight="1" x14ac:dyDescent="0.2">
      <c r="A585" s="340">
        <v>13</v>
      </c>
      <c r="B585" s="344" t="str">
        <f t="shared" si="16"/>
        <v>0472415---</v>
      </c>
      <c r="C585" s="343"/>
      <c r="D585" s="343"/>
      <c r="E585" s="343"/>
      <c r="F585" s="342"/>
      <c r="G585" s="342"/>
      <c r="H585" s="345"/>
      <c r="I585" s="357"/>
      <c r="J585" s="346"/>
      <c r="K585" s="342" t="s">
        <v>12596</v>
      </c>
      <c r="L585" s="342" t="s">
        <v>9606</v>
      </c>
      <c r="M585" s="347"/>
      <c r="N585" s="347">
        <f t="shared" si="17"/>
        <v>0</v>
      </c>
    </row>
    <row r="586" spans="1:14" ht="29.25" customHeight="1" x14ac:dyDescent="0.2">
      <c r="A586" s="340">
        <v>14</v>
      </c>
      <c r="B586" s="344" t="str">
        <f t="shared" si="16"/>
        <v>0472415---</v>
      </c>
      <c r="C586" s="343"/>
      <c r="D586" s="343"/>
      <c r="E586" s="343"/>
      <c r="F586" s="342"/>
      <c r="G586" s="342"/>
      <c r="H586" s="345"/>
      <c r="I586" s="357"/>
      <c r="J586" s="346"/>
      <c r="K586" s="342" t="s">
        <v>12597</v>
      </c>
      <c r="L586" s="342" t="s">
        <v>9606</v>
      </c>
      <c r="M586" s="347"/>
      <c r="N586" s="347">
        <f t="shared" si="17"/>
        <v>0</v>
      </c>
    </row>
    <row r="587" spans="1:14" ht="29.25" customHeight="1" x14ac:dyDescent="0.2">
      <c r="A587" s="340">
        <v>15</v>
      </c>
      <c r="B587" s="344" t="str">
        <f t="shared" si="16"/>
        <v>0472415---</v>
      </c>
      <c r="C587" s="343"/>
      <c r="D587" s="343"/>
      <c r="E587" s="343"/>
      <c r="F587" s="342"/>
      <c r="G587" s="342"/>
      <c r="H587" s="345"/>
      <c r="I587" s="357"/>
      <c r="J587" s="346"/>
      <c r="K587" s="342" t="s">
        <v>12598</v>
      </c>
      <c r="L587" s="342" t="s">
        <v>9606</v>
      </c>
      <c r="M587" s="347"/>
      <c r="N587" s="347">
        <f t="shared" si="17"/>
        <v>0</v>
      </c>
    </row>
    <row r="588" spans="1:14" ht="29.25" customHeight="1" x14ac:dyDescent="0.2">
      <c r="A588" s="340">
        <v>16</v>
      </c>
      <c r="B588" s="344" t="str">
        <f t="shared" si="16"/>
        <v>0472415---</v>
      </c>
      <c r="C588" s="343"/>
      <c r="D588" s="343"/>
      <c r="E588" s="343"/>
      <c r="F588" s="342"/>
      <c r="G588" s="342"/>
      <c r="H588" s="345"/>
      <c r="I588" s="357"/>
      <c r="J588" s="346"/>
      <c r="K588" s="342" t="s">
        <v>12599</v>
      </c>
      <c r="L588" s="342" t="s">
        <v>9606</v>
      </c>
      <c r="M588" s="347"/>
      <c r="N588" s="347">
        <f t="shared" si="17"/>
        <v>0</v>
      </c>
    </row>
    <row r="589" spans="1:14" ht="29.25" customHeight="1" x14ac:dyDescent="0.2">
      <c r="A589" s="340">
        <v>17</v>
      </c>
      <c r="B589" s="344" t="str">
        <f t="shared" si="16"/>
        <v>0472415---</v>
      </c>
      <c r="C589" s="343"/>
      <c r="D589" s="343"/>
      <c r="E589" s="343"/>
      <c r="F589" s="342"/>
      <c r="G589" s="342"/>
      <c r="H589" s="345"/>
      <c r="I589" s="357"/>
      <c r="J589" s="346"/>
      <c r="K589" s="342" t="s">
        <v>12600</v>
      </c>
      <c r="L589" s="342" t="s">
        <v>9606</v>
      </c>
      <c r="M589" s="347"/>
      <c r="N589" s="347">
        <f t="shared" si="17"/>
        <v>0</v>
      </c>
    </row>
    <row r="590" spans="1:14" ht="29.25" customHeight="1" x14ac:dyDescent="0.2">
      <c r="A590" s="340">
        <v>1</v>
      </c>
      <c r="B590" s="344" t="str">
        <f t="shared" ref="B590:B653" si="18">CONCATENATE(MID($N$9,1,8),"-",MID(C590,1,2),"-",MID(F590,1,4),"-",MID(I590,1,4))</f>
        <v>0472415---</v>
      </c>
      <c r="C590" s="343"/>
      <c r="D590" s="343"/>
      <c r="E590" s="343"/>
      <c r="F590" s="342"/>
      <c r="G590" s="342"/>
      <c r="H590" s="345"/>
      <c r="I590" s="357"/>
      <c r="J590" s="346"/>
      <c r="K590" s="342" t="s">
        <v>12601</v>
      </c>
      <c r="L590" s="342" t="s">
        <v>9606</v>
      </c>
      <c r="M590" s="347"/>
      <c r="N590" s="347">
        <f t="shared" ref="N590:N653" si="19">L590*M590</f>
        <v>0</v>
      </c>
    </row>
    <row r="591" spans="1:14" ht="29.25" customHeight="1" x14ac:dyDescent="0.2">
      <c r="A591" s="340">
        <v>2</v>
      </c>
      <c r="B591" s="344" t="str">
        <f t="shared" si="18"/>
        <v>0472415---</v>
      </c>
      <c r="C591" s="343"/>
      <c r="D591" s="343"/>
      <c r="E591" s="343"/>
      <c r="F591" s="342"/>
      <c r="G591" s="342"/>
      <c r="H591" s="345"/>
      <c r="I591" s="357"/>
      <c r="J591" s="346"/>
      <c r="K591" s="342" t="s">
        <v>12602</v>
      </c>
      <c r="L591" s="342" t="s">
        <v>9606</v>
      </c>
      <c r="M591" s="347"/>
      <c r="N591" s="347">
        <f t="shared" si="19"/>
        <v>0</v>
      </c>
    </row>
    <row r="592" spans="1:14" ht="29.25" customHeight="1" x14ac:dyDescent="0.2">
      <c r="A592" s="340">
        <v>3</v>
      </c>
      <c r="B592" s="344" t="str">
        <f t="shared" si="18"/>
        <v>0472415---</v>
      </c>
      <c r="C592" s="343"/>
      <c r="D592" s="343"/>
      <c r="E592" s="343"/>
      <c r="F592" s="342"/>
      <c r="G592" s="342"/>
      <c r="H592" s="345"/>
      <c r="I592" s="357"/>
      <c r="J592" s="346"/>
      <c r="K592" s="342" t="s">
        <v>12603</v>
      </c>
      <c r="L592" s="342" t="s">
        <v>9606</v>
      </c>
      <c r="M592" s="347"/>
      <c r="N592" s="347">
        <f t="shared" si="19"/>
        <v>0</v>
      </c>
    </row>
    <row r="593" spans="1:14" ht="29.25" customHeight="1" x14ac:dyDescent="0.2">
      <c r="A593" s="340">
        <v>4</v>
      </c>
      <c r="B593" s="344" t="str">
        <f t="shared" si="18"/>
        <v>0472415---</v>
      </c>
      <c r="C593" s="343"/>
      <c r="D593" s="343"/>
      <c r="E593" s="343"/>
      <c r="F593" s="342"/>
      <c r="G593" s="342"/>
      <c r="H593" s="345"/>
      <c r="I593" s="357"/>
      <c r="J593" s="346"/>
      <c r="K593" s="342" t="s">
        <v>12604</v>
      </c>
      <c r="L593" s="342" t="s">
        <v>9606</v>
      </c>
      <c r="M593" s="347"/>
      <c r="N593" s="347">
        <f t="shared" si="19"/>
        <v>0</v>
      </c>
    </row>
    <row r="594" spans="1:14" ht="29.25" customHeight="1" x14ac:dyDescent="0.2">
      <c r="A594" s="340">
        <v>5</v>
      </c>
      <c r="B594" s="344" t="str">
        <f t="shared" si="18"/>
        <v>0472415---</v>
      </c>
      <c r="C594" s="343"/>
      <c r="D594" s="343"/>
      <c r="E594" s="343"/>
      <c r="F594" s="342"/>
      <c r="G594" s="342"/>
      <c r="H594" s="345"/>
      <c r="I594" s="357"/>
      <c r="J594" s="346"/>
      <c r="K594" s="342" t="s">
        <v>12605</v>
      </c>
      <c r="L594" s="342" t="s">
        <v>9606</v>
      </c>
      <c r="M594" s="347"/>
      <c r="N594" s="347">
        <f t="shared" si="19"/>
        <v>0</v>
      </c>
    </row>
    <row r="595" spans="1:14" ht="29.25" customHeight="1" x14ac:dyDescent="0.2">
      <c r="A595" s="340">
        <v>6</v>
      </c>
      <c r="B595" s="344" t="str">
        <f t="shared" si="18"/>
        <v>0472415---</v>
      </c>
      <c r="C595" s="343"/>
      <c r="D595" s="343"/>
      <c r="E595" s="343"/>
      <c r="F595" s="342"/>
      <c r="G595" s="342"/>
      <c r="H595" s="345"/>
      <c r="I595" s="357"/>
      <c r="J595" s="346"/>
      <c r="K595" s="342" t="s">
        <v>12606</v>
      </c>
      <c r="L595" s="342" t="s">
        <v>9606</v>
      </c>
      <c r="M595" s="347"/>
      <c r="N595" s="347">
        <f t="shared" si="19"/>
        <v>0</v>
      </c>
    </row>
    <row r="596" spans="1:14" ht="29.25" customHeight="1" x14ac:dyDescent="0.2">
      <c r="A596" s="340">
        <v>7</v>
      </c>
      <c r="B596" s="344" t="str">
        <f t="shared" si="18"/>
        <v>0472415---</v>
      </c>
      <c r="C596" s="343"/>
      <c r="D596" s="343"/>
      <c r="E596" s="343"/>
      <c r="F596" s="342"/>
      <c r="G596" s="342"/>
      <c r="H596" s="345"/>
      <c r="I596" s="357"/>
      <c r="J596" s="346"/>
      <c r="K596" s="342" t="s">
        <v>12607</v>
      </c>
      <c r="L596" s="342" t="s">
        <v>9606</v>
      </c>
      <c r="M596" s="347"/>
      <c r="N596" s="347">
        <f t="shared" si="19"/>
        <v>0</v>
      </c>
    </row>
    <row r="597" spans="1:14" ht="29.25" customHeight="1" x14ac:dyDescent="0.2">
      <c r="A597" s="340">
        <v>8</v>
      </c>
      <c r="B597" s="344" t="str">
        <f t="shared" si="18"/>
        <v>0472415---</v>
      </c>
      <c r="C597" s="343"/>
      <c r="D597" s="343"/>
      <c r="E597" s="343"/>
      <c r="F597" s="342"/>
      <c r="G597" s="342"/>
      <c r="H597" s="345"/>
      <c r="I597" s="357"/>
      <c r="J597" s="346"/>
      <c r="K597" s="342" t="s">
        <v>12608</v>
      </c>
      <c r="L597" s="342" t="s">
        <v>9606</v>
      </c>
      <c r="M597" s="347"/>
      <c r="N597" s="347">
        <f t="shared" si="19"/>
        <v>0</v>
      </c>
    </row>
    <row r="598" spans="1:14" ht="29.25" customHeight="1" x14ac:dyDescent="0.2">
      <c r="A598" s="340">
        <v>9</v>
      </c>
      <c r="B598" s="344" t="str">
        <f t="shared" si="18"/>
        <v>0472415---</v>
      </c>
      <c r="C598" s="343"/>
      <c r="D598" s="343"/>
      <c r="E598" s="343"/>
      <c r="F598" s="342"/>
      <c r="G598" s="342"/>
      <c r="H598" s="345"/>
      <c r="I598" s="357"/>
      <c r="J598" s="346"/>
      <c r="K598" s="342" t="s">
        <v>12609</v>
      </c>
      <c r="L598" s="342" t="s">
        <v>9606</v>
      </c>
      <c r="M598" s="347"/>
      <c r="N598" s="347">
        <f t="shared" si="19"/>
        <v>0</v>
      </c>
    </row>
    <row r="599" spans="1:14" ht="29.25" customHeight="1" x14ac:dyDescent="0.2">
      <c r="A599" s="340">
        <v>10</v>
      </c>
      <c r="B599" s="344" t="str">
        <f t="shared" si="18"/>
        <v>0472415---</v>
      </c>
      <c r="C599" s="343"/>
      <c r="D599" s="343"/>
      <c r="E599" s="343"/>
      <c r="F599" s="342"/>
      <c r="G599" s="342"/>
      <c r="H599" s="345"/>
      <c r="I599" s="357"/>
      <c r="J599" s="346"/>
      <c r="K599" s="342" t="s">
        <v>12610</v>
      </c>
      <c r="L599" s="342" t="s">
        <v>9606</v>
      </c>
      <c r="M599" s="347"/>
      <c r="N599" s="347">
        <f t="shared" si="19"/>
        <v>0</v>
      </c>
    </row>
    <row r="600" spans="1:14" ht="29.25" customHeight="1" x14ac:dyDescent="0.2">
      <c r="A600" s="340">
        <v>11</v>
      </c>
      <c r="B600" s="344" t="str">
        <f t="shared" si="18"/>
        <v>0472415---</v>
      </c>
      <c r="C600" s="343"/>
      <c r="D600" s="343"/>
      <c r="E600" s="343"/>
      <c r="F600" s="342"/>
      <c r="G600" s="342"/>
      <c r="H600" s="345"/>
      <c r="I600" s="357"/>
      <c r="J600" s="346"/>
      <c r="K600" s="342" t="s">
        <v>12611</v>
      </c>
      <c r="L600" s="342" t="s">
        <v>9606</v>
      </c>
      <c r="M600" s="347"/>
      <c r="N600" s="347">
        <f t="shared" si="19"/>
        <v>0</v>
      </c>
    </row>
    <row r="601" spans="1:14" ht="29.25" customHeight="1" x14ac:dyDescent="0.2">
      <c r="A601" s="340">
        <v>12</v>
      </c>
      <c r="B601" s="344" t="str">
        <f t="shared" si="18"/>
        <v>0472415---</v>
      </c>
      <c r="C601" s="343"/>
      <c r="D601" s="343"/>
      <c r="E601" s="343"/>
      <c r="F601" s="342"/>
      <c r="G601" s="342"/>
      <c r="H601" s="345"/>
      <c r="I601" s="357"/>
      <c r="J601" s="346"/>
      <c r="K601" s="342" t="s">
        <v>12612</v>
      </c>
      <c r="L601" s="342" t="s">
        <v>9606</v>
      </c>
      <c r="M601" s="347"/>
      <c r="N601" s="347">
        <f t="shared" si="19"/>
        <v>0</v>
      </c>
    </row>
    <row r="602" spans="1:14" ht="29.25" customHeight="1" x14ac:dyDescent="0.2">
      <c r="A602" s="340">
        <v>13</v>
      </c>
      <c r="B602" s="344" t="str">
        <f t="shared" si="18"/>
        <v>0472415---</v>
      </c>
      <c r="C602" s="343"/>
      <c r="D602" s="343"/>
      <c r="E602" s="343"/>
      <c r="F602" s="342"/>
      <c r="G602" s="342"/>
      <c r="H602" s="345"/>
      <c r="I602" s="357"/>
      <c r="J602" s="346"/>
      <c r="K602" s="342" t="s">
        <v>12613</v>
      </c>
      <c r="L602" s="342" t="s">
        <v>9606</v>
      </c>
      <c r="M602" s="347"/>
      <c r="N602" s="347">
        <f t="shared" si="19"/>
        <v>0</v>
      </c>
    </row>
    <row r="603" spans="1:14" ht="29.25" customHeight="1" x14ac:dyDescent="0.2">
      <c r="A603" s="340">
        <v>14</v>
      </c>
      <c r="B603" s="344" t="str">
        <f t="shared" si="18"/>
        <v>0472415---</v>
      </c>
      <c r="C603" s="343"/>
      <c r="D603" s="343"/>
      <c r="E603" s="343"/>
      <c r="F603" s="342"/>
      <c r="G603" s="342"/>
      <c r="H603" s="345"/>
      <c r="I603" s="357"/>
      <c r="J603" s="346"/>
      <c r="K603" s="342" t="s">
        <v>12614</v>
      </c>
      <c r="L603" s="342" t="s">
        <v>9606</v>
      </c>
      <c r="M603" s="347"/>
      <c r="N603" s="347">
        <f t="shared" si="19"/>
        <v>0</v>
      </c>
    </row>
    <row r="604" spans="1:14" ht="29.25" customHeight="1" x14ac:dyDescent="0.2">
      <c r="A604" s="340">
        <v>15</v>
      </c>
      <c r="B604" s="344" t="str">
        <f t="shared" si="18"/>
        <v>0472415---</v>
      </c>
      <c r="C604" s="343"/>
      <c r="D604" s="343"/>
      <c r="E604" s="343"/>
      <c r="F604" s="342"/>
      <c r="G604" s="342"/>
      <c r="H604" s="345"/>
      <c r="I604" s="357"/>
      <c r="J604" s="346"/>
      <c r="K604" s="342" t="s">
        <v>12615</v>
      </c>
      <c r="L604" s="342" t="s">
        <v>9606</v>
      </c>
      <c r="M604" s="347"/>
      <c r="N604" s="347">
        <f t="shared" si="19"/>
        <v>0</v>
      </c>
    </row>
    <row r="605" spans="1:14" ht="29.25" customHeight="1" x14ac:dyDescent="0.2">
      <c r="A605" s="340">
        <v>16</v>
      </c>
      <c r="B605" s="344" t="str">
        <f t="shared" si="18"/>
        <v>0472415---</v>
      </c>
      <c r="C605" s="343"/>
      <c r="D605" s="343"/>
      <c r="E605" s="343"/>
      <c r="F605" s="342"/>
      <c r="G605" s="342"/>
      <c r="H605" s="345"/>
      <c r="I605" s="357"/>
      <c r="J605" s="346"/>
      <c r="K605" s="342" t="s">
        <v>12616</v>
      </c>
      <c r="L605" s="342" t="s">
        <v>9606</v>
      </c>
      <c r="M605" s="347"/>
      <c r="N605" s="347">
        <f t="shared" si="19"/>
        <v>0</v>
      </c>
    </row>
    <row r="606" spans="1:14" ht="29.25" customHeight="1" x14ac:dyDescent="0.2">
      <c r="A606" s="340">
        <v>17</v>
      </c>
      <c r="B606" s="344" t="str">
        <f t="shared" si="18"/>
        <v>0472415---</v>
      </c>
      <c r="C606" s="343"/>
      <c r="D606" s="343"/>
      <c r="E606" s="343"/>
      <c r="F606" s="342"/>
      <c r="G606" s="342"/>
      <c r="H606" s="345"/>
      <c r="I606" s="357"/>
      <c r="J606" s="346"/>
      <c r="K606" s="342" t="s">
        <v>12617</v>
      </c>
      <c r="L606" s="342" t="s">
        <v>9606</v>
      </c>
      <c r="M606" s="347"/>
      <c r="N606" s="347">
        <f t="shared" si="19"/>
        <v>0</v>
      </c>
    </row>
    <row r="607" spans="1:14" ht="29.25" customHeight="1" x14ac:dyDescent="0.2">
      <c r="A607" s="340">
        <v>1</v>
      </c>
      <c r="B607" s="344" t="str">
        <f t="shared" si="18"/>
        <v>0472415---</v>
      </c>
      <c r="C607" s="343"/>
      <c r="D607" s="343"/>
      <c r="E607" s="343"/>
      <c r="F607" s="342"/>
      <c r="G607" s="342"/>
      <c r="H607" s="345"/>
      <c r="I607" s="357"/>
      <c r="J607" s="346"/>
      <c r="K607" s="342" t="s">
        <v>12618</v>
      </c>
      <c r="L607" s="342" t="s">
        <v>9606</v>
      </c>
      <c r="M607" s="347"/>
      <c r="N607" s="347">
        <f t="shared" si="19"/>
        <v>0</v>
      </c>
    </row>
    <row r="608" spans="1:14" ht="29.25" customHeight="1" x14ac:dyDescent="0.2">
      <c r="A608" s="340">
        <v>2</v>
      </c>
      <c r="B608" s="344" t="str">
        <f t="shared" si="18"/>
        <v>0472415---</v>
      </c>
      <c r="C608" s="343"/>
      <c r="D608" s="343"/>
      <c r="E608" s="343"/>
      <c r="F608" s="342"/>
      <c r="G608" s="342"/>
      <c r="H608" s="345"/>
      <c r="I608" s="357"/>
      <c r="J608" s="346"/>
      <c r="K608" s="342" t="s">
        <v>12619</v>
      </c>
      <c r="L608" s="342" t="s">
        <v>9606</v>
      </c>
      <c r="M608" s="347"/>
      <c r="N608" s="347">
        <f t="shared" si="19"/>
        <v>0</v>
      </c>
    </row>
    <row r="609" spans="1:14" ht="29.25" customHeight="1" x14ac:dyDescent="0.2">
      <c r="A609" s="340">
        <v>3</v>
      </c>
      <c r="B609" s="344" t="str">
        <f t="shared" si="18"/>
        <v>0472415---</v>
      </c>
      <c r="C609" s="343"/>
      <c r="D609" s="343"/>
      <c r="E609" s="343"/>
      <c r="F609" s="342"/>
      <c r="G609" s="342"/>
      <c r="H609" s="345"/>
      <c r="I609" s="357"/>
      <c r="J609" s="346"/>
      <c r="K609" s="342" t="s">
        <v>12620</v>
      </c>
      <c r="L609" s="342" t="s">
        <v>9606</v>
      </c>
      <c r="M609" s="347"/>
      <c r="N609" s="347">
        <f t="shared" si="19"/>
        <v>0</v>
      </c>
    </row>
    <row r="610" spans="1:14" ht="29.25" customHeight="1" x14ac:dyDescent="0.2">
      <c r="A610" s="340">
        <v>4</v>
      </c>
      <c r="B610" s="344" t="str">
        <f t="shared" si="18"/>
        <v>0472415---</v>
      </c>
      <c r="C610" s="343"/>
      <c r="D610" s="343"/>
      <c r="E610" s="343"/>
      <c r="F610" s="342"/>
      <c r="G610" s="342"/>
      <c r="H610" s="345"/>
      <c r="I610" s="357"/>
      <c r="J610" s="346"/>
      <c r="K610" s="342" t="s">
        <v>12621</v>
      </c>
      <c r="L610" s="342" t="s">
        <v>9606</v>
      </c>
      <c r="M610" s="347"/>
      <c r="N610" s="347">
        <f t="shared" si="19"/>
        <v>0</v>
      </c>
    </row>
    <row r="611" spans="1:14" ht="29.25" customHeight="1" x14ac:dyDescent="0.2">
      <c r="A611" s="340">
        <v>5</v>
      </c>
      <c r="B611" s="344" t="str">
        <f t="shared" si="18"/>
        <v>0472415---</v>
      </c>
      <c r="C611" s="343"/>
      <c r="D611" s="343"/>
      <c r="E611" s="343"/>
      <c r="F611" s="342"/>
      <c r="G611" s="342"/>
      <c r="H611" s="345"/>
      <c r="I611" s="357"/>
      <c r="J611" s="346"/>
      <c r="K611" s="342" t="s">
        <v>12622</v>
      </c>
      <c r="L611" s="342" t="s">
        <v>9606</v>
      </c>
      <c r="M611" s="347"/>
      <c r="N611" s="347">
        <f t="shared" si="19"/>
        <v>0</v>
      </c>
    </row>
    <row r="612" spans="1:14" ht="29.25" customHeight="1" x14ac:dyDescent="0.2">
      <c r="A612" s="340">
        <v>6</v>
      </c>
      <c r="B612" s="344" t="str">
        <f t="shared" si="18"/>
        <v>0472415---</v>
      </c>
      <c r="C612" s="343"/>
      <c r="D612" s="343"/>
      <c r="E612" s="343"/>
      <c r="F612" s="342"/>
      <c r="G612" s="342"/>
      <c r="H612" s="345"/>
      <c r="I612" s="357"/>
      <c r="J612" s="346"/>
      <c r="K612" s="342" t="s">
        <v>12623</v>
      </c>
      <c r="L612" s="342" t="s">
        <v>9606</v>
      </c>
      <c r="M612" s="347"/>
      <c r="N612" s="347">
        <f t="shared" si="19"/>
        <v>0</v>
      </c>
    </row>
    <row r="613" spans="1:14" ht="29.25" customHeight="1" x14ac:dyDescent="0.2">
      <c r="A613" s="340">
        <v>7</v>
      </c>
      <c r="B613" s="344" t="str">
        <f t="shared" si="18"/>
        <v>0472415---</v>
      </c>
      <c r="C613" s="343"/>
      <c r="D613" s="343"/>
      <c r="E613" s="343"/>
      <c r="F613" s="342"/>
      <c r="G613" s="342"/>
      <c r="H613" s="345"/>
      <c r="I613" s="357"/>
      <c r="J613" s="346"/>
      <c r="K613" s="342" t="s">
        <v>12624</v>
      </c>
      <c r="L613" s="342" t="s">
        <v>9606</v>
      </c>
      <c r="M613" s="347"/>
      <c r="N613" s="347">
        <f t="shared" si="19"/>
        <v>0</v>
      </c>
    </row>
    <row r="614" spans="1:14" ht="29.25" customHeight="1" x14ac:dyDescent="0.2">
      <c r="A614" s="340">
        <v>8</v>
      </c>
      <c r="B614" s="344" t="str">
        <f t="shared" si="18"/>
        <v>0472415---</v>
      </c>
      <c r="C614" s="343"/>
      <c r="D614" s="343"/>
      <c r="E614" s="343"/>
      <c r="F614" s="342"/>
      <c r="G614" s="342"/>
      <c r="H614" s="345"/>
      <c r="I614" s="357"/>
      <c r="J614" s="346"/>
      <c r="K614" s="342" t="s">
        <v>12625</v>
      </c>
      <c r="L614" s="342" t="s">
        <v>9606</v>
      </c>
      <c r="M614" s="347"/>
      <c r="N614" s="347">
        <f t="shared" si="19"/>
        <v>0</v>
      </c>
    </row>
    <row r="615" spans="1:14" ht="29.25" customHeight="1" x14ac:dyDescent="0.2">
      <c r="A615" s="340">
        <v>9</v>
      </c>
      <c r="B615" s="344" t="str">
        <f t="shared" si="18"/>
        <v>0472415---</v>
      </c>
      <c r="C615" s="343"/>
      <c r="D615" s="343"/>
      <c r="E615" s="343"/>
      <c r="F615" s="342"/>
      <c r="G615" s="342"/>
      <c r="H615" s="345"/>
      <c r="I615" s="357"/>
      <c r="J615" s="346"/>
      <c r="K615" s="342" t="s">
        <v>12626</v>
      </c>
      <c r="L615" s="342" t="s">
        <v>9606</v>
      </c>
      <c r="M615" s="347"/>
      <c r="N615" s="347">
        <f t="shared" si="19"/>
        <v>0</v>
      </c>
    </row>
    <row r="616" spans="1:14" ht="29.25" customHeight="1" x14ac:dyDescent="0.2">
      <c r="A616" s="340">
        <v>10</v>
      </c>
      <c r="B616" s="344" t="str">
        <f t="shared" si="18"/>
        <v>0472415---</v>
      </c>
      <c r="C616" s="343"/>
      <c r="D616" s="343"/>
      <c r="E616" s="343"/>
      <c r="F616" s="342"/>
      <c r="G616" s="342"/>
      <c r="H616" s="345"/>
      <c r="I616" s="357"/>
      <c r="J616" s="346"/>
      <c r="K616" s="342" t="s">
        <v>12627</v>
      </c>
      <c r="L616" s="342" t="s">
        <v>9606</v>
      </c>
      <c r="M616" s="347"/>
      <c r="N616" s="347">
        <f t="shared" si="19"/>
        <v>0</v>
      </c>
    </row>
    <row r="617" spans="1:14" ht="29.25" customHeight="1" x14ac:dyDescent="0.2">
      <c r="A617" s="340">
        <v>11</v>
      </c>
      <c r="B617" s="344" t="str">
        <f t="shared" si="18"/>
        <v>0472415---</v>
      </c>
      <c r="C617" s="343"/>
      <c r="D617" s="343"/>
      <c r="E617" s="343"/>
      <c r="F617" s="342"/>
      <c r="G617" s="342"/>
      <c r="H617" s="345"/>
      <c r="I617" s="357"/>
      <c r="J617" s="346"/>
      <c r="K617" s="342" t="s">
        <v>12628</v>
      </c>
      <c r="L617" s="342" t="s">
        <v>9606</v>
      </c>
      <c r="M617" s="347"/>
      <c r="N617" s="347">
        <f t="shared" si="19"/>
        <v>0</v>
      </c>
    </row>
    <row r="618" spans="1:14" ht="29.25" customHeight="1" x14ac:dyDescent="0.2">
      <c r="A618" s="340">
        <v>12</v>
      </c>
      <c r="B618" s="344" t="str">
        <f t="shared" si="18"/>
        <v>0472415---</v>
      </c>
      <c r="C618" s="343"/>
      <c r="D618" s="343"/>
      <c r="E618" s="343"/>
      <c r="F618" s="342"/>
      <c r="G618" s="342"/>
      <c r="H618" s="345"/>
      <c r="I618" s="357"/>
      <c r="J618" s="346"/>
      <c r="K618" s="342" t="s">
        <v>12629</v>
      </c>
      <c r="L618" s="342" t="s">
        <v>9606</v>
      </c>
      <c r="M618" s="347"/>
      <c r="N618" s="347">
        <f t="shared" si="19"/>
        <v>0</v>
      </c>
    </row>
    <row r="619" spans="1:14" ht="29.25" customHeight="1" x14ac:dyDescent="0.2">
      <c r="A619" s="340">
        <v>13</v>
      </c>
      <c r="B619" s="344" t="str">
        <f t="shared" si="18"/>
        <v>0472415---</v>
      </c>
      <c r="C619" s="343"/>
      <c r="D619" s="343"/>
      <c r="E619" s="343"/>
      <c r="F619" s="342"/>
      <c r="G619" s="342"/>
      <c r="H619" s="345"/>
      <c r="I619" s="357"/>
      <c r="J619" s="346"/>
      <c r="K619" s="342" t="s">
        <v>12630</v>
      </c>
      <c r="L619" s="342" t="s">
        <v>9606</v>
      </c>
      <c r="M619" s="347"/>
      <c r="N619" s="347">
        <f t="shared" si="19"/>
        <v>0</v>
      </c>
    </row>
    <row r="620" spans="1:14" ht="29.25" customHeight="1" x14ac:dyDescent="0.2">
      <c r="A620" s="340">
        <v>14</v>
      </c>
      <c r="B620" s="344" t="str">
        <f t="shared" si="18"/>
        <v>0472415---</v>
      </c>
      <c r="C620" s="343"/>
      <c r="D620" s="343"/>
      <c r="E620" s="343"/>
      <c r="F620" s="342"/>
      <c r="G620" s="342"/>
      <c r="H620" s="345"/>
      <c r="I620" s="357"/>
      <c r="J620" s="346"/>
      <c r="K620" s="342" t="s">
        <v>12631</v>
      </c>
      <c r="L620" s="342" t="s">
        <v>9606</v>
      </c>
      <c r="M620" s="347"/>
      <c r="N620" s="347">
        <f t="shared" si="19"/>
        <v>0</v>
      </c>
    </row>
    <row r="621" spans="1:14" ht="29.25" customHeight="1" x14ac:dyDescent="0.2">
      <c r="A621" s="340">
        <v>15</v>
      </c>
      <c r="B621" s="344" t="str">
        <f t="shared" si="18"/>
        <v>0472415---</v>
      </c>
      <c r="C621" s="343"/>
      <c r="D621" s="343"/>
      <c r="E621" s="343"/>
      <c r="F621" s="342"/>
      <c r="G621" s="342"/>
      <c r="H621" s="345"/>
      <c r="I621" s="357"/>
      <c r="J621" s="346"/>
      <c r="K621" s="342" t="s">
        <v>12632</v>
      </c>
      <c r="L621" s="342" t="s">
        <v>9606</v>
      </c>
      <c r="M621" s="347"/>
      <c r="N621" s="347">
        <f t="shared" si="19"/>
        <v>0</v>
      </c>
    </row>
    <row r="622" spans="1:14" ht="29.25" customHeight="1" x14ac:dyDescent="0.2">
      <c r="A622" s="340">
        <v>16</v>
      </c>
      <c r="B622" s="344" t="str">
        <f t="shared" si="18"/>
        <v>0472415---</v>
      </c>
      <c r="C622" s="343"/>
      <c r="D622" s="343"/>
      <c r="E622" s="343"/>
      <c r="F622" s="342"/>
      <c r="G622" s="342"/>
      <c r="H622" s="345"/>
      <c r="I622" s="357"/>
      <c r="J622" s="346"/>
      <c r="K622" s="342" t="s">
        <v>12633</v>
      </c>
      <c r="L622" s="342" t="s">
        <v>9606</v>
      </c>
      <c r="M622" s="347"/>
      <c r="N622" s="347">
        <f t="shared" si="19"/>
        <v>0</v>
      </c>
    </row>
    <row r="623" spans="1:14" ht="29.25" customHeight="1" x14ac:dyDescent="0.2">
      <c r="A623" s="340">
        <v>17</v>
      </c>
      <c r="B623" s="344" t="str">
        <f t="shared" si="18"/>
        <v>0472415---</v>
      </c>
      <c r="C623" s="343"/>
      <c r="D623" s="343"/>
      <c r="E623" s="343"/>
      <c r="F623" s="342"/>
      <c r="G623" s="342"/>
      <c r="H623" s="345"/>
      <c r="I623" s="357"/>
      <c r="J623" s="346"/>
      <c r="K623" s="342" t="s">
        <v>12634</v>
      </c>
      <c r="L623" s="342" t="s">
        <v>9606</v>
      </c>
      <c r="M623" s="347"/>
      <c r="N623" s="347">
        <f t="shared" si="19"/>
        <v>0</v>
      </c>
    </row>
    <row r="624" spans="1:14" ht="29.25" customHeight="1" x14ac:dyDescent="0.2">
      <c r="A624" s="340">
        <v>1</v>
      </c>
      <c r="B624" s="344" t="str">
        <f t="shared" si="18"/>
        <v>0472415---</v>
      </c>
      <c r="C624" s="343"/>
      <c r="D624" s="343"/>
      <c r="E624" s="343"/>
      <c r="F624" s="342"/>
      <c r="G624" s="342"/>
      <c r="H624" s="345"/>
      <c r="I624" s="357"/>
      <c r="J624" s="346"/>
      <c r="K624" s="342" t="s">
        <v>12635</v>
      </c>
      <c r="L624" s="342" t="s">
        <v>9606</v>
      </c>
      <c r="M624" s="347"/>
      <c r="N624" s="347">
        <f t="shared" si="19"/>
        <v>0</v>
      </c>
    </row>
    <row r="625" spans="1:14" ht="29.25" customHeight="1" x14ac:dyDescent="0.2">
      <c r="A625" s="340">
        <v>2</v>
      </c>
      <c r="B625" s="344" t="str">
        <f t="shared" si="18"/>
        <v>0472415---</v>
      </c>
      <c r="C625" s="343"/>
      <c r="D625" s="343"/>
      <c r="E625" s="343"/>
      <c r="F625" s="342"/>
      <c r="G625" s="342"/>
      <c r="H625" s="345"/>
      <c r="I625" s="357"/>
      <c r="J625" s="346"/>
      <c r="K625" s="342" t="s">
        <v>12636</v>
      </c>
      <c r="L625" s="342" t="s">
        <v>9606</v>
      </c>
      <c r="M625" s="347"/>
      <c r="N625" s="347">
        <f t="shared" si="19"/>
        <v>0</v>
      </c>
    </row>
    <row r="626" spans="1:14" ht="29.25" customHeight="1" x14ac:dyDescent="0.2">
      <c r="A626" s="340">
        <v>3</v>
      </c>
      <c r="B626" s="344" t="str">
        <f t="shared" si="18"/>
        <v>0472415---</v>
      </c>
      <c r="C626" s="343"/>
      <c r="D626" s="343"/>
      <c r="E626" s="343"/>
      <c r="F626" s="342"/>
      <c r="G626" s="342"/>
      <c r="H626" s="345"/>
      <c r="I626" s="357"/>
      <c r="J626" s="346"/>
      <c r="K626" s="342" t="s">
        <v>12637</v>
      </c>
      <c r="L626" s="342" t="s">
        <v>9606</v>
      </c>
      <c r="M626" s="347"/>
      <c r="N626" s="347">
        <f t="shared" si="19"/>
        <v>0</v>
      </c>
    </row>
    <row r="627" spans="1:14" ht="29.25" customHeight="1" x14ac:dyDescent="0.2">
      <c r="A627" s="340">
        <v>4</v>
      </c>
      <c r="B627" s="344" t="str">
        <f t="shared" si="18"/>
        <v>0472415---</v>
      </c>
      <c r="C627" s="343"/>
      <c r="D627" s="343"/>
      <c r="E627" s="343"/>
      <c r="F627" s="342"/>
      <c r="G627" s="342"/>
      <c r="H627" s="345"/>
      <c r="I627" s="357"/>
      <c r="J627" s="346"/>
      <c r="K627" s="342" t="s">
        <v>12638</v>
      </c>
      <c r="L627" s="342" t="s">
        <v>9606</v>
      </c>
      <c r="M627" s="347"/>
      <c r="N627" s="347">
        <f t="shared" si="19"/>
        <v>0</v>
      </c>
    </row>
    <row r="628" spans="1:14" ht="29.25" customHeight="1" x14ac:dyDescent="0.2">
      <c r="A628" s="340">
        <v>5</v>
      </c>
      <c r="B628" s="344" t="str">
        <f t="shared" si="18"/>
        <v>0472415---</v>
      </c>
      <c r="C628" s="343"/>
      <c r="D628" s="343"/>
      <c r="E628" s="343"/>
      <c r="F628" s="342"/>
      <c r="G628" s="342"/>
      <c r="H628" s="345"/>
      <c r="I628" s="357"/>
      <c r="J628" s="346"/>
      <c r="K628" s="342" t="s">
        <v>12639</v>
      </c>
      <c r="L628" s="342" t="s">
        <v>9606</v>
      </c>
      <c r="M628" s="347"/>
      <c r="N628" s="347">
        <f t="shared" si="19"/>
        <v>0</v>
      </c>
    </row>
    <row r="629" spans="1:14" ht="29.25" customHeight="1" x14ac:dyDescent="0.2">
      <c r="A629" s="340">
        <v>6</v>
      </c>
      <c r="B629" s="344" t="str">
        <f t="shared" si="18"/>
        <v>0472415---</v>
      </c>
      <c r="C629" s="343"/>
      <c r="D629" s="343"/>
      <c r="E629" s="343"/>
      <c r="F629" s="342"/>
      <c r="G629" s="342"/>
      <c r="H629" s="345"/>
      <c r="I629" s="357"/>
      <c r="J629" s="346"/>
      <c r="K629" s="342" t="s">
        <v>12640</v>
      </c>
      <c r="L629" s="342" t="s">
        <v>9606</v>
      </c>
      <c r="M629" s="347"/>
      <c r="N629" s="347">
        <f t="shared" si="19"/>
        <v>0</v>
      </c>
    </row>
    <row r="630" spans="1:14" ht="29.25" customHeight="1" x14ac:dyDescent="0.2">
      <c r="A630" s="340">
        <v>7</v>
      </c>
      <c r="B630" s="344" t="str">
        <f t="shared" si="18"/>
        <v>0472415---</v>
      </c>
      <c r="C630" s="343"/>
      <c r="D630" s="343"/>
      <c r="E630" s="343"/>
      <c r="F630" s="342"/>
      <c r="G630" s="342"/>
      <c r="H630" s="345"/>
      <c r="I630" s="357"/>
      <c r="J630" s="346"/>
      <c r="K630" s="342" t="s">
        <v>12641</v>
      </c>
      <c r="L630" s="342" t="s">
        <v>9606</v>
      </c>
      <c r="M630" s="347"/>
      <c r="N630" s="347">
        <f t="shared" si="19"/>
        <v>0</v>
      </c>
    </row>
    <row r="631" spans="1:14" ht="29.25" customHeight="1" x14ac:dyDescent="0.2">
      <c r="A631" s="340">
        <v>8</v>
      </c>
      <c r="B631" s="344" t="str">
        <f t="shared" si="18"/>
        <v>0472415---</v>
      </c>
      <c r="C631" s="343"/>
      <c r="D631" s="343"/>
      <c r="E631" s="343"/>
      <c r="F631" s="342"/>
      <c r="G631" s="342"/>
      <c r="H631" s="345"/>
      <c r="I631" s="357"/>
      <c r="J631" s="346"/>
      <c r="K631" s="342" t="s">
        <v>12642</v>
      </c>
      <c r="L631" s="342" t="s">
        <v>9606</v>
      </c>
      <c r="M631" s="347"/>
      <c r="N631" s="347">
        <f t="shared" si="19"/>
        <v>0</v>
      </c>
    </row>
    <row r="632" spans="1:14" ht="29.25" customHeight="1" x14ac:dyDescent="0.2">
      <c r="A632" s="340">
        <v>9</v>
      </c>
      <c r="B632" s="344" t="str">
        <f t="shared" si="18"/>
        <v>0472415---</v>
      </c>
      <c r="C632" s="343"/>
      <c r="D632" s="343"/>
      <c r="E632" s="343"/>
      <c r="F632" s="342"/>
      <c r="G632" s="342"/>
      <c r="H632" s="345"/>
      <c r="I632" s="357"/>
      <c r="J632" s="346"/>
      <c r="K632" s="342" t="s">
        <v>12643</v>
      </c>
      <c r="L632" s="342" t="s">
        <v>9606</v>
      </c>
      <c r="M632" s="347"/>
      <c r="N632" s="347">
        <f t="shared" si="19"/>
        <v>0</v>
      </c>
    </row>
    <row r="633" spans="1:14" ht="29.25" customHeight="1" x14ac:dyDescent="0.2">
      <c r="A633" s="340">
        <v>10</v>
      </c>
      <c r="B633" s="344" t="str">
        <f t="shared" si="18"/>
        <v>0472415---</v>
      </c>
      <c r="C633" s="343"/>
      <c r="D633" s="343"/>
      <c r="E633" s="343"/>
      <c r="F633" s="342"/>
      <c r="G633" s="342"/>
      <c r="H633" s="345"/>
      <c r="I633" s="357"/>
      <c r="J633" s="346"/>
      <c r="K633" s="342" t="s">
        <v>12644</v>
      </c>
      <c r="L633" s="342" t="s">
        <v>9606</v>
      </c>
      <c r="M633" s="347"/>
      <c r="N633" s="347">
        <f t="shared" si="19"/>
        <v>0</v>
      </c>
    </row>
    <row r="634" spans="1:14" ht="29.25" customHeight="1" x14ac:dyDescent="0.2">
      <c r="A634" s="340">
        <v>11</v>
      </c>
      <c r="B634" s="344" t="str">
        <f t="shared" si="18"/>
        <v>0472415---</v>
      </c>
      <c r="C634" s="343"/>
      <c r="D634" s="343"/>
      <c r="E634" s="343"/>
      <c r="F634" s="342"/>
      <c r="G634" s="342"/>
      <c r="H634" s="345"/>
      <c r="I634" s="357"/>
      <c r="J634" s="346"/>
      <c r="K634" s="342" t="s">
        <v>12645</v>
      </c>
      <c r="L634" s="342" t="s">
        <v>9606</v>
      </c>
      <c r="M634" s="347"/>
      <c r="N634" s="347">
        <f t="shared" si="19"/>
        <v>0</v>
      </c>
    </row>
    <row r="635" spans="1:14" ht="29.25" customHeight="1" x14ac:dyDescent="0.2">
      <c r="A635" s="340">
        <v>12</v>
      </c>
      <c r="B635" s="344" t="str">
        <f t="shared" si="18"/>
        <v>0472415---</v>
      </c>
      <c r="C635" s="343"/>
      <c r="D635" s="343"/>
      <c r="E635" s="343"/>
      <c r="F635" s="342"/>
      <c r="G635" s="342"/>
      <c r="H635" s="345"/>
      <c r="I635" s="357"/>
      <c r="J635" s="346"/>
      <c r="K635" s="342" t="s">
        <v>12646</v>
      </c>
      <c r="L635" s="342" t="s">
        <v>9606</v>
      </c>
      <c r="M635" s="347"/>
      <c r="N635" s="347">
        <f t="shared" si="19"/>
        <v>0</v>
      </c>
    </row>
    <row r="636" spans="1:14" ht="29.25" customHeight="1" x14ac:dyDescent="0.2">
      <c r="A636" s="340">
        <v>13</v>
      </c>
      <c r="B636" s="344" t="str">
        <f t="shared" si="18"/>
        <v>0472415---</v>
      </c>
      <c r="C636" s="343"/>
      <c r="D636" s="343"/>
      <c r="E636" s="343"/>
      <c r="F636" s="342"/>
      <c r="G636" s="342"/>
      <c r="H636" s="345"/>
      <c r="I636" s="357"/>
      <c r="J636" s="346"/>
      <c r="K636" s="342" t="s">
        <v>12647</v>
      </c>
      <c r="L636" s="342" t="s">
        <v>9606</v>
      </c>
      <c r="M636" s="347"/>
      <c r="N636" s="347">
        <f t="shared" si="19"/>
        <v>0</v>
      </c>
    </row>
    <row r="637" spans="1:14" ht="29.25" customHeight="1" x14ac:dyDescent="0.2">
      <c r="A637" s="340">
        <v>14</v>
      </c>
      <c r="B637" s="344" t="str">
        <f t="shared" si="18"/>
        <v>0472415---</v>
      </c>
      <c r="C637" s="343"/>
      <c r="D637" s="343"/>
      <c r="E637" s="343"/>
      <c r="F637" s="342"/>
      <c r="G637" s="342"/>
      <c r="H637" s="345"/>
      <c r="I637" s="357"/>
      <c r="J637" s="346"/>
      <c r="K637" s="342" t="s">
        <v>12648</v>
      </c>
      <c r="L637" s="342" t="s">
        <v>9606</v>
      </c>
      <c r="M637" s="347"/>
      <c r="N637" s="347">
        <f t="shared" si="19"/>
        <v>0</v>
      </c>
    </row>
    <row r="638" spans="1:14" ht="29.25" customHeight="1" x14ac:dyDescent="0.2">
      <c r="A638" s="340">
        <v>15</v>
      </c>
      <c r="B638" s="344" t="str">
        <f t="shared" si="18"/>
        <v>0472415---</v>
      </c>
      <c r="C638" s="343"/>
      <c r="D638" s="343"/>
      <c r="E638" s="343"/>
      <c r="F638" s="342"/>
      <c r="G638" s="342"/>
      <c r="H638" s="345"/>
      <c r="I638" s="357"/>
      <c r="J638" s="346"/>
      <c r="K638" s="342" t="s">
        <v>12649</v>
      </c>
      <c r="L638" s="342" t="s">
        <v>9606</v>
      </c>
      <c r="M638" s="347"/>
      <c r="N638" s="347">
        <f t="shared" si="19"/>
        <v>0</v>
      </c>
    </row>
    <row r="639" spans="1:14" ht="29.25" customHeight="1" x14ac:dyDescent="0.2">
      <c r="A639" s="340">
        <v>16</v>
      </c>
      <c r="B639" s="344" t="str">
        <f t="shared" si="18"/>
        <v>0472415---</v>
      </c>
      <c r="C639" s="343"/>
      <c r="D639" s="343"/>
      <c r="E639" s="343"/>
      <c r="F639" s="342"/>
      <c r="G639" s="342"/>
      <c r="H639" s="345"/>
      <c r="I639" s="357"/>
      <c r="J639" s="346"/>
      <c r="K639" s="342" t="s">
        <v>12650</v>
      </c>
      <c r="L639" s="342" t="s">
        <v>9606</v>
      </c>
      <c r="M639" s="347"/>
      <c r="N639" s="347">
        <f t="shared" si="19"/>
        <v>0</v>
      </c>
    </row>
    <row r="640" spans="1:14" ht="29.25" customHeight="1" x14ac:dyDescent="0.2">
      <c r="A640" s="340">
        <v>17</v>
      </c>
      <c r="B640" s="344" t="str">
        <f t="shared" si="18"/>
        <v>0472415---</v>
      </c>
      <c r="C640" s="343"/>
      <c r="D640" s="343"/>
      <c r="E640" s="343"/>
      <c r="F640" s="342"/>
      <c r="G640" s="342"/>
      <c r="H640" s="345"/>
      <c r="I640" s="357"/>
      <c r="J640" s="346"/>
      <c r="K640" s="342" t="s">
        <v>12651</v>
      </c>
      <c r="L640" s="342" t="s">
        <v>9606</v>
      </c>
      <c r="M640" s="347"/>
      <c r="N640" s="347">
        <f t="shared" si="19"/>
        <v>0</v>
      </c>
    </row>
    <row r="641" spans="1:14" ht="29.25" customHeight="1" x14ac:dyDescent="0.2">
      <c r="A641" s="340">
        <v>1</v>
      </c>
      <c r="B641" s="344" t="str">
        <f t="shared" si="18"/>
        <v>0472415---</v>
      </c>
      <c r="C641" s="343"/>
      <c r="D641" s="343"/>
      <c r="E641" s="343"/>
      <c r="F641" s="342"/>
      <c r="G641" s="342"/>
      <c r="H641" s="345"/>
      <c r="I641" s="357"/>
      <c r="J641" s="346"/>
      <c r="K641" s="342" t="s">
        <v>12652</v>
      </c>
      <c r="L641" s="342" t="s">
        <v>9606</v>
      </c>
      <c r="M641" s="347"/>
      <c r="N641" s="347">
        <f t="shared" si="19"/>
        <v>0</v>
      </c>
    </row>
    <row r="642" spans="1:14" ht="29.25" customHeight="1" x14ac:dyDescent="0.2">
      <c r="A642" s="340">
        <v>2</v>
      </c>
      <c r="B642" s="344" t="str">
        <f t="shared" si="18"/>
        <v>0472415---</v>
      </c>
      <c r="C642" s="343"/>
      <c r="D642" s="343"/>
      <c r="E642" s="343"/>
      <c r="F642" s="342"/>
      <c r="G642" s="342"/>
      <c r="H642" s="345"/>
      <c r="I642" s="357"/>
      <c r="J642" s="346"/>
      <c r="K642" s="342" t="s">
        <v>12653</v>
      </c>
      <c r="L642" s="342" t="s">
        <v>9606</v>
      </c>
      <c r="M642" s="347"/>
      <c r="N642" s="347">
        <f t="shared" si="19"/>
        <v>0</v>
      </c>
    </row>
    <row r="643" spans="1:14" ht="29.25" customHeight="1" x14ac:dyDescent="0.2">
      <c r="A643" s="340">
        <v>3</v>
      </c>
      <c r="B643" s="344" t="str">
        <f t="shared" si="18"/>
        <v>0472415---</v>
      </c>
      <c r="C643" s="343"/>
      <c r="D643" s="343"/>
      <c r="E643" s="343"/>
      <c r="F643" s="342"/>
      <c r="G643" s="342"/>
      <c r="H643" s="345"/>
      <c r="I643" s="357"/>
      <c r="J643" s="346"/>
      <c r="K643" s="342" t="s">
        <v>12654</v>
      </c>
      <c r="L643" s="342" t="s">
        <v>9606</v>
      </c>
      <c r="M643" s="347"/>
      <c r="N643" s="347">
        <f t="shared" si="19"/>
        <v>0</v>
      </c>
    </row>
    <row r="644" spans="1:14" ht="29.25" customHeight="1" x14ac:dyDescent="0.2">
      <c r="A644" s="340">
        <v>4</v>
      </c>
      <c r="B644" s="344" t="str">
        <f t="shared" si="18"/>
        <v>0472415---</v>
      </c>
      <c r="C644" s="343"/>
      <c r="D644" s="343"/>
      <c r="E644" s="343"/>
      <c r="F644" s="342"/>
      <c r="G644" s="342"/>
      <c r="H644" s="345"/>
      <c r="I644" s="357"/>
      <c r="J644" s="346"/>
      <c r="K644" s="342" t="s">
        <v>12655</v>
      </c>
      <c r="L644" s="342" t="s">
        <v>9606</v>
      </c>
      <c r="M644" s="347"/>
      <c r="N644" s="347">
        <f t="shared" si="19"/>
        <v>0</v>
      </c>
    </row>
    <row r="645" spans="1:14" ht="29.25" customHeight="1" x14ac:dyDescent="0.2">
      <c r="A645" s="340">
        <v>5</v>
      </c>
      <c r="B645" s="344" t="str">
        <f t="shared" si="18"/>
        <v>0472415---</v>
      </c>
      <c r="C645" s="343"/>
      <c r="D645" s="343"/>
      <c r="E645" s="343"/>
      <c r="F645" s="342"/>
      <c r="G645" s="342"/>
      <c r="H645" s="345"/>
      <c r="I645" s="357"/>
      <c r="J645" s="346"/>
      <c r="K645" s="342" t="s">
        <v>12656</v>
      </c>
      <c r="L645" s="342" t="s">
        <v>9606</v>
      </c>
      <c r="M645" s="347"/>
      <c r="N645" s="347">
        <f t="shared" si="19"/>
        <v>0</v>
      </c>
    </row>
    <row r="646" spans="1:14" ht="29.25" customHeight="1" x14ac:dyDescent="0.2">
      <c r="A646" s="340">
        <v>6</v>
      </c>
      <c r="B646" s="344" t="str">
        <f t="shared" si="18"/>
        <v>0472415---</v>
      </c>
      <c r="C646" s="343"/>
      <c r="D646" s="343"/>
      <c r="E646" s="343"/>
      <c r="F646" s="342"/>
      <c r="G646" s="342"/>
      <c r="H646" s="345"/>
      <c r="I646" s="357"/>
      <c r="J646" s="346"/>
      <c r="K646" s="342" t="s">
        <v>12657</v>
      </c>
      <c r="L646" s="342" t="s">
        <v>9606</v>
      </c>
      <c r="M646" s="347"/>
      <c r="N646" s="347">
        <f t="shared" si="19"/>
        <v>0</v>
      </c>
    </row>
    <row r="647" spans="1:14" ht="29.25" customHeight="1" x14ac:dyDescent="0.2">
      <c r="A647" s="340">
        <v>7</v>
      </c>
      <c r="B647" s="344" t="str">
        <f t="shared" si="18"/>
        <v>0472415---</v>
      </c>
      <c r="C647" s="343"/>
      <c r="D647" s="343"/>
      <c r="E647" s="343"/>
      <c r="F647" s="342"/>
      <c r="G647" s="342"/>
      <c r="H647" s="345"/>
      <c r="I647" s="357"/>
      <c r="J647" s="346"/>
      <c r="K647" s="342" t="s">
        <v>12658</v>
      </c>
      <c r="L647" s="342" t="s">
        <v>9606</v>
      </c>
      <c r="M647" s="347"/>
      <c r="N647" s="347">
        <f t="shared" si="19"/>
        <v>0</v>
      </c>
    </row>
    <row r="648" spans="1:14" ht="29.25" customHeight="1" x14ac:dyDescent="0.2">
      <c r="A648" s="340">
        <v>8</v>
      </c>
      <c r="B648" s="344" t="str">
        <f t="shared" si="18"/>
        <v>0472415---</v>
      </c>
      <c r="C648" s="343"/>
      <c r="D648" s="343"/>
      <c r="E648" s="343"/>
      <c r="F648" s="342"/>
      <c r="G648" s="342"/>
      <c r="H648" s="345"/>
      <c r="I648" s="357"/>
      <c r="J648" s="346"/>
      <c r="K648" s="342" t="s">
        <v>12659</v>
      </c>
      <c r="L648" s="342" t="s">
        <v>9606</v>
      </c>
      <c r="M648" s="347"/>
      <c r="N648" s="347">
        <f t="shared" si="19"/>
        <v>0</v>
      </c>
    </row>
    <row r="649" spans="1:14" ht="29.25" customHeight="1" x14ac:dyDescent="0.2">
      <c r="A649" s="340">
        <v>9</v>
      </c>
      <c r="B649" s="344" t="str">
        <f t="shared" si="18"/>
        <v>0472415---</v>
      </c>
      <c r="C649" s="343"/>
      <c r="D649" s="343"/>
      <c r="E649" s="343"/>
      <c r="F649" s="342"/>
      <c r="G649" s="342"/>
      <c r="H649" s="345"/>
      <c r="I649" s="357"/>
      <c r="J649" s="346"/>
      <c r="K649" s="342" t="s">
        <v>12660</v>
      </c>
      <c r="L649" s="342" t="s">
        <v>9606</v>
      </c>
      <c r="M649" s="347"/>
      <c r="N649" s="347">
        <f t="shared" si="19"/>
        <v>0</v>
      </c>
    </row>
    <row r="650" spans="1:14" ht="29.25" customHeight="1" x14ac:dyDescent="0.2">
      <c r="A650" s="340">
        <v>10</v>
      </c>
      <c r="B650" s="344" t="str">
        <f t="shared" si="18"/>
        <v>0472415---</v>
      </c>
      <c r="C650" s="343"/>
      <c r="D650" s="343"/>
      <c r="E650" s="343"/>
      <c r="F650" s="342"/>
      <c r="G650" s="342"/>
      <c r="H650" s="345"/>
      <c r="I650" s="357"/>
      <c r="J650" s="346"/>
      <c r="K650" s="342" t="s">
        <v>12661</v>
      </c>
      <c r="L650" s="342" t="s">
        <v>9606</v>
      </c>
      <c r="M650" s="347"/>
      <c r="N650" s="347">
        <f t="shared" si="19"/>
        <v>0</v>
      </c>
    </row>
    <row r="651" spans="1:14" ht="29.25" customHeight="1" x14ac:dyDescent="0.2">
      <c r="A651" s="340">
        <v>11</v>
      </c>
      <c r="B651" s="344" t="str">
        <f t="shared" si="18"/>
        <v>0472415---</v>
      </c>
      <c r="C651" s="343"/>
      <c r="D651" s="343"/>
      <c r="E651" s="343"/>
      <c r="F651" s="342"/>
      <c r="G651" s="342"/>
      <c r="H651" s="345"/>
      <c r="I651" s="357"/>
      <c r="J651" s="346"/>
      <c r="K651" s="342" t="s">
        <v>12662</v>
      </c>
      <c r="L651" s="342" t="s">
        <v>9606</v>
      </c>
      <c r="M651" s="347"/>
      <c r="N651" s="347">
        <f t="shared" si="19"/>
        <v>0</v>
      </c>
    </row>
    <row r="652" spans="1:14" ht="29.25" customHeight="1" x14ac:dyDescent="0.2">
      <c r="A652" s="340">
        <v>12</v>
      </c>
      <c r="B652" s="344" t="str">
        <f t="shared" si="18"/>
        <v>0472415---</v>
      </c>
      <c r="C652" s="343"/>
      <c r="D652" s="343"/>
      <c r="E652" s="343"/>
      <c r="F652" s="342"/>
      <c r="G652" s="342"/>
      <c r="H652" s="345"/>
      <c r="I652" s="357"/>
      <c r="J652" s="346"/>
      <c r="K652" s="342" t="s">
        <v>12663</v>
      </c>
      <c r="L652" s="342" t="s">
        <v>9606</v>
      </c>
      <c r="M652" s="347"/>
      <c r="N652" s="347">
        <f t="shared" si="19"/>
        <v>0</v>
      </c>
    </row>
    <row r="653" spans="1:14" ht="29.25" customHeight="1" x14ac:dyDescent="0.2">
      <c r="A653" s="340">
        <v>13</v>
      </c>
      <c r="B653" s="344" t="str">
        <f t="shared" si="18"/>
        <v>0472415---</v>
      </c>
      <c r="C653" s="343"/>
      <c r="D653" s="343"/>
      <c r="E653" s="343"/>
      <c r="F653" s="342"/>
      <c r="G653" s="342"/>
      <c r="H653" s="345"/>
      <c r="I653" s="357"/>
      <c r="J653" s="346"/>
      <c r="K653" s="342" t="s">
        <v>12664</v>
      </c>
      <c r="L653" s="342" t="s">
        <v>9606</v>
      </c>
      <c r="M653" s="347"/>
      <c r="N653" s="347">
        <f t="shared" si="19"/>
        <v>0</v>
      </c>
    </row>
    <row r="654" spans="1:14" ht="29.25" customHeight="1" x14ac:dyDescent="0.2">
      <c r="A654" s="340">
        <v>14</v>
      </c>
      <c r="B654" s="344" t="str">
        <f t="shared" ref="B654:B717" si="20">CONCATENATE(MID($N$9,1,8),"-",MID(C654,1,2),"-",MID(F654,1,4),"-",MID(I654,1,4))</f>
        <v>0472415---</v>
      </c>
      <c r="C654" s="343"/>
      <c r="D654" s="343"/>
      <c r="E654" s="343"/>
      <c r="F654" s="342"/>
      <c r="G654" s="342"/>
      <c r="H654" s="345"/>
      <c r="I654" s="357"/>
      <c r="J654" s="346"/>
      <c r="K654" s="342" t="s">
        <v>12665</v>
      </c>
      <c r="L654" s="342" t="s">
        <v>9606</v>
      </c>
      <c r="M654" s="347"/>
      <c r="N654" s="347">
        <f t="shared" ref="N654:N717" si="21">L654*M654</f>
        <v>0</v>
      </c>
    </row>
    <row r="655" spans="1:14" ht="29.25" customHeight="1" x14ac:dyDescent="0.2">
      <c r="A655" s="340">
        <v>15</v>
      </c>
      <c r="B655" s="344" t="str">
        <f t="shared" si="20"/>
        <v>0472415---</v>
      </c>
      <c r="C655" s="343"/>
      <c r="D655" s="343"/>
      <c r="E655" s="343"/>
      <c r="F655" s="342"/>
      <c r="G655" s="342"/>
      <c r="H655" s="345"/>
      <c r="I655" s="357"/>
      <c r="J655" s="346"/>
      <c r="K655" s="342" t="s">
        <v>12666</v>
      </c>
      <c r="L655" s="342" t="s">
        <v>9606</v>
      </c>
      <c r="M655" s="347"/>
      <c r="N655" s="347">
        <f t="shared" si="21"/>
        <v>0</v>
      </c>
    </row>
    <row r="656" spans="1:14" ht="29.25" customHeight="1" x14ac:dyDescent="0.2">
      <c r="A656" s="340">
        <v>16</v>
      </c>
      <c r="B656" s="344" t="str">
        <f t="shared" si="20"/>
        <v>0472415---</v>
      </c>
      <c r="C656" s="343"/>
      <c r="D656" s="343"/>
      <c r="E656" s="343"/>
      <c r="F656" s="342"/>
      <c r="G656" s="342"/>
      <c r="H656" s="345"/>
      <c r="I656" s="357"/>
      <c r="J656" s="346"/>
      <c r="K656" s="342" t="s">
        <v>12667</v>
      </c>
      <c r="L656" s="342" t="s">
        <v>9606</v>
      </c>
      <c r="M656" s="347"/>
      <c r="N656" s="347">
        <f t="shared" si="21"/>
        <v>0</v>
      </c>
    </row>
    <row r="657" spans="1:14" ht="29.25" customHeight="1" x14ac:dyDescent="0.2">
      <c r="A657" s="340">
        <v>17</v>
      </c>
      <c r="B657" s="344" t="str">
        <f t="shared" si="20"/>
        <v>0472415---</v>
      </c>
      <c r="C657" s="343"/>
      <c r="D657" s="343"/>
      <c r="E657" s="343"/>
      <c r="F657" s="342"/>
      <c r="G657" s="342"/>
      <c r="H657" s="345"/>
      <c r="I657" s="357"/>
      <c r="J657" s="346"/>
      <c r="K657" s="342" t="s">
        <v>12668</v>
      </c>
      <c r="L657" s="342" t="s">
        <v>9606</v>
      </c>
      <c r="M657" s="347"/>
      <c r="N657" s="347">
        <f t="shared" si="21"/>
        <v>0</v>
      </c>
    </row>
    <row r="658" spans="1:14" ht="29.25" customHeight="1" x14ac:dyDescent="0.2">
      <c r="A658" s="340">
        <v>1</v>
      </c>
      <c r="B658" s="344" t="str">
        <f t="shared" si="20"/>
        <v>0472415---</v>
      </c>
      <c r="C658" s="343"/>
      <c r="D658" s="343"/>
      <c r="E658" s="343"/>
      <c r="F658" s="342"/>
      <c r="G658" s="342"/>
      <c r="H658" s="345"/>
      <c r="I658" s="357"/>
      <c r="J658" s="346"/>
      <c r="K658" s="342" t="s">
        <v>12669</v>
      </c>
      <c r="L658" s="342" t="s">
        <v>9606</v>
      </c>
      <c r="M658" s="347"/>
      <c r="N658" s="347">
        <f t="shared" si="21"/>
        <v>0</v>
      </c>
    </row>
    <row r="659" spans="1:14" ht="29.25" customHeight="1" x14ac:dyDescent="0.2">
      <c r="A659" s="340">
        <v>2</v>
      </c>
      <c r="B659" s="344" t="str">
        <f t="shared" si="20"/>
        <v>0472415---</v>
      </c>
      <c r="C659" s="343"/>
      <c r="D659" s="343"/>
      <c r="E659" s="343"/>
      <c r="F659" s="342"/>
      <c r="G659" s="342"/>
      <c r="H659" s="345"/>
      <c r="I659" s="357"/>
      <c r="J659" s="346"/>
      <c r="K659" s="342" t="s">
        <v>12670</v>
      </c>
      <c r="L659" s="342" t="s">
        <v>9606</v>
      </c>
      <c r="M659" s="347"/>
      <c r="N659" s="347">
        <f t="shared" si="21"/>
        <v>0</v>
      </c>
    </row>
    <row r="660" spans="1:14" ht="29.25" customHeight="1" x14ac:dyDescent="0.2">
      <c r="A660" s="340">
        <v>3</v>
      </c>
      <c r="B660" s="344" t="str">
        <f t="shared" si="20"/>
        <v>0472415---</v>
      </c>
      <c r="C660" s="343"/>
      <c r="D660" s="343"/>
      <c r="E660" s="343"/>
      <c r="F660" s="342"/>
      <c r="G660" s="342"/>
      <c r="H660" s="345"/>
      <c r="I660" s="357"/>
      <c r="J660" s="346"/>
      <c r="K660" s="342" t="s">
        <v>12671</v>
      </c>
      <c r="L660" s="342" t="s">
        <v>9606</v>
      </c>
      <c r="M660" s="347"/>
      <c r="N660" s="347">
        <f t="shared" si="21"/>
        <v>0</v>
      </c>
    </row>
    <row r="661" spans="1:14" ht="29.25" customHeight="1" x14ac:dyDescent="0.2">
      <c r="A661" s="340">
        <v>4</v>
      </c>
      <c r="B661" s="344" t="str">
        <f t="shared" si="20"/>
        <v>0472415---</v>
      </c>
      <c r="C661" s="343"/>
      <c r="D661" s="343"/>
      <c r="E661" s="343"/>
      <c r="F661" s="342"/>
      <c r="G661" s="342"/>
      <c r="H661" s="345"/>
      <c r="I661" s="357"/>
      <c r="J661" s="346"/>
      <c r="K661" s="342" t="s">
        <v>12672</v>
      </c>
      <c r="L661" s="342" t="s">
        <v>9606</v>
      </c>
      <c r="M661" s="347"/>
      <c r="N661" s="347">
        <f t="shared" si="21"/>
        <v>0</v>
      </c>
    </row>
    <row r="662" spans="1:14" ht="29.25" customHeight="1" x14ac:dyDescent="0.2">
      <c r="A662" s="340">
        <v>5</v>
      </c>
      <c r="B662" s="344" t="str">
        <f t="shared" si="20"/>
        <v>0472415---</v>
      </c>
      <c r="C662" s="343"/>
      <c r="D662" s="343"/>
      <c r="E662" s="343"/>
      <c r="F662" s="342"/>
      <c r="G662" s="342"/>
      <c r="H662" s="345"/>
      <c r="I662" s="357"/>
      <c r="J662" s="346"/>
      <c r="K662" s="342" t="s">
        <v>12673</v>
      </c>
      <c r="L662" s="342" t="s">
        <v>9606</v>
      </c>
      <c r="M662" s="347"/>
      <c r="N662" s="347">
        <f t="shared" si="21"/>
        <v>0</v>
      </c>
    </row>
    <row r="663" spans="1:14" ht="29.25" customHeight="1" x14ac:dyDescent="0.2">
      <c r="A663" s="340">
        <v>6</v>
      </c>
      <c r="B663" s="344" t="str">
        <f t="shared" si="20"/>
        <v>0472415---</v>
      </c>
      <c r="C663" s="343"/>
      <c r="D663" s="343"/>
      <c r="E663" s="343"/>
      <c r="F663" s="342"/>
      <c r="G663" s="342"/>
      <c r="H663" s="345"/>
      <c r="I663" s="357"/>
      <c r="J663" s="346"/>
      <c r="K663" s="342" t="s">
        <v>12674</v>
      </c>
      <c r="L663" s="342" t="s">
        <v>9606</v>
      </c>
      <c r="M663" s="347"/>
      <c r="N663" s="347">
        <f t="shared" si="21"/>
        <v>0</v>
      </c>
    </row>
    <row r="664" spans="1:14" ht="29.25" customHeight="1" x14ac:dyDescent="0.2">
      <c r="A664" s="340">
        <v>7</v>
      </c>
      <c r="B664" s="344" t="str">
        <f t="shared" si="20"/>
        <v>0472415---</v>
      </c>
      <c r="C664" s="343"/>
      <c r="D664" s="343"/>
      <c r="E664" s="343"/>
      <c r="F664" s="342"/>
      <c r="G664" s="342"/>
      <c r="H664" s="345"/>
      <c r="I664" s="357"/>
      <c r="J664" s="346"/>
      <c r="K664" s="342" t="s">
        <v>12675</v>
      </c>
      <c r="L664" s="342" t="s">
        <v>9606</v>
      </c>
      <c r="M664" s="347"/>
      <c r="N664" s="347">
        <f t="shared" si="21"/>
        <v>0</v>
      </c>
    </row>
    <row r="665" spans="1:14" ht="29.25" customHeight="1" x14ac:dyDescent="0.2">
      <c r="A665" s="340">
        <v>8</v>
      </c>
      <c r="B665" s="344" t="str">
        <f t="shared" si="20"/>
        <v>0472415---</v>
      </c>
      <c r="C665" s="343"/>
      <c r="D665" s="343"/>
      <c r="E665" s="343"/>
      <c r="F665" s="342"/>
      <c r="G665" s="342"/>
      <c r="H665" s="345"/>
      <c r="I665" s="357"/>
      <c r="J665" s="346"/>
      <c r="K665" s="342" t="s">
        <v>12676</v>
      </c>
      <c r="L665" s="342" t="s">
        <v>9606</v>
      </c>
      <c r="M665" s="347"/>
      <c r="N665" s="347">
        <f t="shared" si="21"/>
        <v>0</v>
      </c>
    </row>
    <row r="666" spans="1:14" ht="29.25" customHeight="1" x14ac:dyDescent="0.2">
      <c r="A666" s="340">
        <v>9</v>
      </c>
      <c r="B666" s="344" t="str">
        <f t="shared" si="20"/>
        <v>0472415---</v>
      </c>
      <c r="C666" s="343"/>
      <c r="D666" s="343"/>
      <c r="E666" s="343"/>
      <c r="F666" s="342"/>
      <c r="G666" s="342"/>
      <c r="H666" s="345"/>
      <c r="I666" s="357"/>
      <c r="J666" s="346"/>
      <c r="K666" s="342" t="s">
        <v>12677</v>
      </c>
      <c r="L666" s="342" t="s">
        <v>9606</v>
      </c>
      <c r="M666" s="347"/>
      <c r="N666" s="347">
        <f t="shared" si="21"/>
        <v>0</v>
      </c>
    </row>
    <row r="667" spans="1:14" ht="29.25" customHeight="1" x14ac:dyDescent="0.2">
      <c r="A667" s="340">
        <v>10</v>
      </c>
      <c r="B667" s="344" t="str">
        <f t="shared" si="20"/>
        <v>0472415---</v>
      </c>
      <c r="C667" s="343"/>
      <c r="D667" s="343"/>
      <c r="E667" s="343"/>
      <c r="F667" s="342"/>
      <c r="G667" s="342"/>
      <c r="H667" s="345"/>
      <c r="I667" s="357"/>
      <c r="J667" s="346"/>
      <c r="K667" s="342" t="s">
        <v>12678</v>
      </c>
      <c r="L667" s="342" t="s">
        <v>9606</v>
      </c>
      <c r="M667" s="347"/>
      <c r="N667" s="347">
        <f t="shared" si="21"/>
        <v>0</v>
      </c>
    </row>
    <row r="668" spans="1:14" ht="29.25" customHeight="1" x14ac:dyDescent="0.2">
      <c r="A668" s="340">
        <v>11</v>
      </c>
      <c r="B668" s="344" t="str">
        <f t="shared" si="20"/>
        <v>0472415---</v>
      </c>
      <c r="C668" s="343"/>
      <c r="D668" s="343"/>
      <c r="E668" s="343"/>
      <c r="F668" s="342"/>
      <c r="G668" s="342"/>
      <c r="H668" s="345"/>
      <c r="I668" s="357"/>
      <c r="J668" s="346"/>
      <c r="K668" s="342" t="s">
        <v>12679</v>
      </c>
      <c r="L668" s="342" t="s">
        <v>9606</v>
      </c>
      <c r="M668" s="347"/>
      <c r="N668" s="347">
        <f t="shared" si="21"/>
        <v>0</v>
      </c>
    </row>
    <row r="669" spans="1:14" ht="29.25" customHeight="1" x14ac:dyDescent="0.2">
      <c r="A669" s="340">
        <v>12</v>
      </c>
      <c r="B669" s="344" t="str">
        <f t="shared" si="20"/>
        <v>0472415---</v>
      </c>
      <c r="C669" s="343"/>
      <c r="D669" s="343"/>
      <c r="E669" s="343"/>
      <c r="F669" s="342"/>
      <c r="G669" s="342"/>
      <c r="H669" s="345"/>
      <c r="I669" s="357"/>
      <c r="J669" s="346"/>
      <c r="K669" s="342" t="s">
        <v>12680</v>
      </c>
      <c r="L669" s="342" t="s">
        <v>9606</v>
      </c>
      <c r="M669" s="347"/>
      <c r="N669" s="347">
        <f t="shared" si="21"/>
        <v>0</v>
      </c>
    </row>
    <row r="670" spans="1:14" ht="29.25" customHeight="1" x14ac:dyDescent="0.2">
      <c r="A670" s="340">
        <v>13</v>
      </c>
      <c r="B670" s="344" t="str">
        <f t="shared" si="20"/>
        <v>0472415---</v>
      </c>
      <c r="C670" s="343"/>
      <c r="D670" s="343"/>
      <c r="E670" s="343"/>
      <c r="F670" s="342"/>
      <c r="G670" s="342"/>
      <c r="H670" s="345"/>
      <c r="I670" s="357"/>
      <c r="J670" s="346"/>
      <c r="K670" s="342" t="s">
        <v>12681</v>
      </c>
      <c r="L670" s="342" t="s">
        <v>9606</v>
      </c>
      <c r="M670" s="347"/>
      <c r="N670" s="347">
        <f t="shared" si="21"/>
        <v>0</v>
      </c>
    </row>
    <row r="671" spans="1:14" ht="29.25" customHeight="1" x14ac:dyDescent="0.2">
      <c r="A671" s="340">
        <v>14</v>
      </c>
      <c r="B671" s="344" t="str">
        <f t="shared" si="20"/>
        <v>0472415---</v>
      </c>
      <c r="C671" s="343"/>
      <c r="D671" s="343"/>
      <c r="E671" s="343"/>
      <c r="F671" s="342"/>
      <c r="G671" s="342"/>
      <c r="H671" s="345"/>
      <c r="I671" s="357"/>
      <c r="J671" s="346"/>
      <c r="K671" s="342" t="s">
        <v>12682</v>
      </c>
      <c r="L671" s="342" t="s">
        <v>9606</v>
      </c>
      <c r="M671" s="347"/>
      <c r="N671" s="347">
        <f t="shared" si="21"/>
        <v>0</v>
      </c>
    </row>
    <row r="672" spans="1:14" ht="29.25" customHeight="1" x14ac:dyDescent="0.2">
      <c r="A672" s="340">
        <v>15</v>
      </c>
      <c r="B672" s="344" t="str">
        <f t="shared" si="20"/>
        <v>0472415---</v>
      </c>
      <c r="C672" s="343"/>
      <c r="D672" s="343"/>
      <c r="E672" s="343"/>
      <c r="F672" s="342"/>
      <c r="G672" s="342"/>
      <c r="H672" s="345"/>
      <c r="I672" s="357"/>
      <c r="J672" s="346"/>
      <c r="K672" s="342" t="s">
        <v>12683</v>
      </c>
      <c r="L672" s="342" t="s">
        <v>9606</v>
      </c>
      <c r="M672" s="347"/>
      <c r="N672" s="347">
        <f t="shared" si="21"/>
        <v>0</v>
      </c>
    </row>
    <row r="673" spans="1:14" ht="29.25" customHeight="1" x14ac:dyDescent="0.2">
      <c r="A673" s="340">
        <v>16</v>
      </c>
      <c r="B673" s="344" t="str">
        <f t="shared" si="20"/>
        <v>0472415---</v>
      </c>
      <c r="C673" s="343"/>
      <c r="D673" s="343"/>
      <c r="E673" s="343"/>
      <c r="F673" s="342"/>
      <c r="G673" s="342"/>
      <c r="H673" s="345"/>
      <c r="I673" s="357"/>
      <c r="J673" s="346"/>
      <c r="K673" s="342" t="s">
        <v>12684</v>
      </c>
      <c r="L673" s="342" t="s">
        <v>9606</v>
      </c>
      <c r="M673" s="347"/>
      <c r="N673" s="347">
        <f t="shared" si="21"/>
        <v>0</v>
      </c>
    </row>
    <row r="674" spans="1:14" ht="29.25" customHeight="1" x14ac:dyDescent="0.2">
      <c r="A674" s="340">
        <v>17</v>
      </c>
      <c r="B674" s="344" t="str">
        <f t="shared" si="20"/>
        <v>0472415---</v>
      </c>
      <c r="C674" s="343"/>
      <c r="D674" s="343"/>
      <c r="E674" s="343"/>
      <c r="F674" s="342"/>
      <c r="G674" s="342"/>
      <c r="H674" s="345"/>
      <c r="I674" s="357"/>
      <c r="J674" s="346"/>
      <c r="K674" s="342" t="s">
        <v>12685</v>
      </c>
      <c r="L674" s="342" t="s">
        <v>9606</v>
      </c>
      <c r="M674" s="347"/>
      <c r="N674" s="347">
        <f t="shared" si="21"/>
        <v>0</v>
      </c>
    </row>
    <row r="675" spans="1:14" ht="29.25" customHeight="1" x14ac:dyDescent="0.2">
      <c r="A675" s="340">
        <v>1</v>
      </c>
      <c r="B675" s="344" t="str">
        <f t="shared" si="20"/>
        <v>0472415---</v>
      </c>
      <c r="C675" s="343"/>
      <c r="D675" s="343"/>
      <c r="E675" s="343"/>
      <c r="F675" s="342"/>
      <c r="G675" s="342"/>
      <c r="H675" s="345"/>
      <c r="I675" s="357"/>
      <c r="J675" s="346"/>
      <c r="K675" s="342" t="s">
        <v>12686</v>
      </c>
      <c r="L675" s="342" t="s">
        <v>9606</v>
      </c>
      <c r="M675" s="347"/>
      <c r="N675" s="347">
        <f t="shared" si="21"/>
        <v>0</v>
      </c>
    </row>
    <row r="676" spans="1:14" ht="29.25" customHeight="1" x14ac:dyDescent="0.2">
      <c r="A676" s="340">
        <v>2</v>
      </c>
      <c r="B676" s="344" t="str">
        <f t="shared" si="20"/>
        <v>0472415---</v>
      </c>
      <c r="C676" s="343"/>
      <c r="D676" s="343"/>
      <c r="E676" s="343"/>
      <c r="F676" s="342"/>
      <c r="G676" s="342"/>
      <c r="H676" s="345"/>
      <c r="I676" s="357"/>
      <c r="J676" s="346"/>
      <c r="K676" s="342" t="s">
        <v>12687</v>
      </c>
      <c r="L676" s="342" t="s">
        <v>9606</v>
      </c>
      <c r="M676" s="347"/>
      <c r="N676" s="347">
        <f t="shared" si="21"/>
        <v>0</v>
      </c>
    </row>
    <row r="677" spans="1:14" ht="29.25" customHeight="1" x14ac:dyDescent="0.2">
      <c r="A677" s="340">
        <v>3</v>
      </c>
      <c r="B677" s="344" t="str">
        <f t="shared" si="20"/>
        <v>0472415---</v>
      </c>
      <c r="C677" s="343"/>
      <c r="D677" s="343"/>
      <c r="E677" s="343"/>
      <c r="F677" s="342"/>
      <c r="G677" s="342"/>
      <c r="H677" s="345"/>
      <c r="I677" s="357"/>
      <c r="J677" s="346"/>
      <c r="K677" s="342" t="s">
        <v>12688</v>
      </c>
      <c r="L677" s="342" t="s">
        <v>9606</v>
      </c>
      <c r="M677" s="347"/>
      <c r="N677" s="347">
        <f t="shared" si="21"/>
        <v>0</v>
      </c>
    </row>
    <row r="678" spans="1:14" ht="29.25" customHeight="1" x14ac:dyDescent="0.2">
      <c r="A678" s="340">
        <v>4</v>
      </c>
      <c r="B678" s="344" t="str">
        <f t="shared" si="20"/>
        <v>0472415---</v>
      </c>
      <c r="C678" s="343"/>
      <c r="D678" s="343"/>
      <c r="E678" s="343"/>
      <c r="F678" s="342"/>
      <c r="G678" s="342"/>
      <c r="H678" s="345"/>
      <c r="I678" s="357"/>
      <c r="J678" s="346"/>
      <c r="K678" s="342" t="s">
        <v>12689</v>
      </c>
      <c r="L678" s="342" t="s">
        <v>9606</v>
      </c>
      <c r="M678" s="347"/>
      <c r="N678" s="347">
        <f t="shared" si="21"/>
        <v>0</v>
      </c>
    </row>
    <row r="679" spans="1:14" ht="29.25" customHeight="1" x14ac:dyDescent="0.2">
      <c r="A679" s="340">
        <v>5</v>
      </c>
      <c r="B679" s="344" t="str">
        <f t="shared" si="20"/>
        <v>0472415---</v>
      </c>
      <c r="C679" s="343"/>
      <c r="D679" s="343"/>
      <c r="E679" s="343"/>
      <c r="F679" s="342"/>
      <c r="G679" s="342"/>
      <c r="H679" s="345"/>
      <c r="I679" s="357"/>
      <c r="J679" s="346"/>
      <c r="K679" s="342" t="s">
        <v>12690</v>
      </c>
      <c r="L679" s="342" t="s">
        <v>9606</v>
      </c>
      <c r="M679" s="347"/>
      <c r="N679" s="347">
        <f t="shared" si="21"/>
        <v>0</v>
      </c>
    </row>
    <row r="680" spans="1:14" ht="29.25" customHeight="1" x14ac:dyDescent="0.2">
      <c r="A680" s="340">
        <v>6</v>
      </c>
      <c r="B680" s="344" t="str">
        <f t="shared" si="20"/>
        <v>0472415---</v>
      </c>
      <c r="C680" s="343"/>
      <c r="D680" s="343"/>
      <c r="E680" s="343"/>
      <c r="F680" s="342"/>
      <c r="G680" s="342"/>
      <c r="H680" s="345"/>
      <c r="I680" s="357"/>
      <c r="J680" s="346"/>
      <c r="K680" s="342" t="s">
        <v>12691</v>
      </c>
      <c r="L680" s="342" t="s">
        <v>9606</v>
      </c>
      <c r="M680" s="347"/>
      <c r="N680" s="347">
        <f t="shared" si="21"/>
        <v>0</v>
      </c>
    </row>
    <row r="681" spans="1:14" ht="29.25" customHeight="1" x14ac:dyDescent="0.2">
      <c r="A681" s="340">
        <v>7</v>
      </c>
      <c r="B681" s="344" t="str">
        <f t="shared" si="20"/>
        <v>0472415---</v>
      </c>
      <c r="C681" s="343"/>
      <c r="D681" s="343"/>
      <c r="E681" s="343"/>
      <c r="F681" s="342"/>
      <c r="G681" s="342"/>
      <c r="H681" s="345"/>
      <c r="I681" s="357"/>
      <c r="J681" s="346"/>
      <c r="K681" s="342" t="s">
        <v>12692</v>
      </c>
      <c r="L681" s="342" t="s">
        <v>9606</v>
      </c>
      <c r="M681" s="347"/>
      <c r="N681" s="347">
        <f t="shared" si="21"/>
        <v>0</v>
      </c>
    </row>
    <row r="682" spans="1:14" ht="29.25" customHeight="1" x14ac:dyDescent="0.2">
      <c r="A682" s="340">
        <v>8</v>
      </c>
      <c r="B682" s="344" t="str">
        <f t="shared" si="20"/>
        <v>0472415---</v>
      </c>
      <c r="C682" s="343"/>
      <c r="D682" s="343"/>
      <c r="E682" s="343"/>
      <c r="F682" s="342"/>
      <c r="G682" s="342"/>
      <c r="H682" s="345"/>
      <c r="I682" s="357"/>
      <c r="J682" s="346"/>
      <c r="K682" s="342" t="s">
        <v>12693</v>
      </c>
      <c r="L682" s="342" t="s">
        <v>9606</v>
      </c>
      <c r="M682" s="347"/>
      <c r="N682" s="347">
        <f t="shared" si="21"/>
        <v>0</v>
      </c>
    </row>
    <row r="683" spans="1:14" ht="29.25" customHeight="1" x14ac:dyDescent="0.2">
      <c r="A683" s="340">
        <v>9</v>
      </c>
      <c r="B683" s="344" t="str">
        <f t="shared" si="20"/>
        <v>0472415---</v>
      </c>
      <c r="C683" s="343"/>
      <c r="D683" s="343"/>
      <c r="E683" s="343"/>
      <c r="F683" s="342"/>
      <c r="G683" s="342"/>
      <c r="H683" s="345"/>
      <c r="I683" s="357"/>
      <c r="J683" s="346"/>
      <c r="K683" s="342" t="s">
        <v>12694</v>
      </c>
      <c r="L683" s="342" t="s">
        <v>9606</v>
      </c>
      <c r="M683" s="347"/>
      <c r="N683" s="347">
        <f t="shared" si="21"/>
        <v>0</v>
      </c>
    </row>
    <row r="684" spans="1:14" ht="29.25" customHeight="1" x14ac:dyDescent="0.2">
      <c r="A684" s="340">
        <v>10</v>
      </c>
      <c r="B684" s="344" t="str">
        <f t="shared" si="20"/>
        <v>0472415---</v>
      </c>
      <c r="C684" s="343"/>
      <c r="D684" s="343"/>
      <c r="E684" s="343"/>
      <c r="F684" s="342"/>
      <c r="G684" s="342"/>
      <c r="H684" s="345"/>
      <c r="I684" s="357"/>
      <c r="J684" s="346"/>
      <c r="K684" s="342" t="s">
        <v>12695</v>
      </c>
      <c r="L684" s="342" t="s">
        <v>9606</v>
      </c>
      <c r="M684" s="347"/>
      <c r="N684" s="347">
        <f t="shared" si="21"/>
        <v>0</v>
      </c>
    </row>
    <row r="685" spans="1:14" ht="29.25" customHeight="1" x14ac:dyDescent="0.2">
      <c r="A685" s="340">
        <v>11</v>
      </c>
      <c r="B685" s="344" t="str">
        <f t="shared" si="20"/>
        <v>0472415---</v>
      </c>
      <c r="C685" s="343"/>
      <c r="D685" s="343"/>
      <c r="E685" s="343"/>
      <c r="F685" s="342"/>
      <c r="G685" s="342"/>
      <c r="H685" s="345"/>
      <c r="I685" s="357"/>
      <c r="J685" s="346"/>
      <c r="K685" s="342" t="s">
        <v>12696</v>
      </c>
      <c r="L685" s="342" t="s">
        <v>9606</v>
      </c>
      <c r="M685" s="347"/>
      <c r="N685" s="347">
        <f t="shared" si="21"/>
        <v>0</v>
      </c>
    </row>
    <row r="686" spans="1:14" ht="29.25" customHeight="1" x14ac:dyDescent="0.2">
      <c r="A686" s="340">
        <v>12</v>
      </c>
      <c r="B686" s="344" t="str">
        <f t="shared" si="20"/>
        <v>0472415---</v>
      </c>
      <c r="C686" s="343"/>
      <c r="D686" s="343"/>
      <c r="E686" s="343"/>
      <c r="F686" s="342"/>
      <c r="G686" s="342"/>
      <c r="H686" s="345"/>
      <c r="I686" s="357"/>
      <c r="J686" s="346"/>
      <c r="K686" s="342" t="s">
        <v>12697</v>
      </c>
      <c r="L686" s="342" t="s">
        <v>9606</v>
      </c>
      <c r="M686" s="347"/>
      <c r="N686" s="347">
        <f t="shared" si="21"/>
        <v>0</v>
      </c>
    </row>
    <row r="687" spans="1:14" ht="29.25" customHeight="1" x14ac:dyDescent="0.2">
      <c r="A687" s="340">
        <v>13</v>
      </c>
      <c r="B687" s="344" t="str">
        <f t="shared" si="20"/>
        <v>0472415---</v>
      </c>
      <c r="C687" s="343"/>
      <c r="D687" s="343"/>
      <c r="E687" s="343"/>
      <c r="F687" s="342"/>
      <c r="G687" s="342"/>
      <c r="H687" s="345"/>
      <c r="I687" s="357"/>
      <c r="J687" s="346"/>
      <c r="K687" s="342" t="s">
        <v>12698</v>
      </c>
      <c r="L687" s="342" t="s">
        <v>9606</v>
      </c>
      <c r="M687" s="347"/>
      <c r="N687" s="347">
        <f t="shared" si="21"/>
        <v>0</v>
      </c>
    </row>
    <row r="688" spans="1:14" ht="29.25" customHeight="1" x14ac:dyDescent="0.2">
      <c r="A688" s="340">
        <v>14</v>
      </c>
      <c r="B688" s="344" t="str">
        <f t="shared" si="20"/>
        <v>0472415---</v>
      </c>
      <c r="C688" s="343"/>
      <c r="D688" s="343"/>
      <c r="E688" s="343"/>
      <c r="F688" s="342"/>
      <c r="G688" s="342"/>
      <c r="H688" s="345"/>
      <c r="I688" s="357"/>
      <c r="J688" s="346"/>
      <c r="K688" s="342" t="s">
        <v>12699</v>
      </c>
      <c r="L688" s="342" t="s">
        <v>9606</v>
      </c>
      <c r="M688" s="347"/>
      <c r="N688" s="347">
        <f t="shared" si="21"/>
        <v>0</v>
      </c>
    </row>
    <row r="689" spans="1:14" ht="29.25" customHeight="1" x14ac:dyDescent="0.2">
      <c r="A689" s="340">
        <v>15</v>
      </c>
      <c r="B689" s="344" t="str">
        <f t="shared" si="20"/>
        <v>0472415---</v>
      </c>
      <c r="C689" s="343"/>
      <c r="D689" s="343"/>
      <c r="E689" s="343"/>
      <c r="F689" s="342"/>
      <c r="G689" s="342"/>
      <c r="H689" s="345"/>
      <c r="I689" s="357"/>
      <c r="J689" s="346"/>
      <c r="K689" s="342" t="s">
        <v>12700</v>
      </c>
      <c r="L689" s="342" t="s">
        <v>9606</v>
      </c>
      <c r="M689" s="347"/>
      <c r="N689" s="347">
        <f t="shared" si="21"/>
        <v>0</v>
      </c>
    </row>
    <row r="690" spans="1:14" ht="29.25" customHeight="1" x14ac:dyDescent="0.2">
      <c r="A690" s="340">
        <v>16</v>
      </c>
      <c r="B690" s="344" t="str">
        <f t="shared" si="20"/>
        <v>0472415---</v>
      </c>
      <c r="C690" s="343"/>
      <c r="D690" s="343"/>
      <c r="E690" s="343"/>
      <c r="F690" s="342"/>
      <c r="G690" s="342"/>
      <c r="H690" s="345"/>
      <c r="I690" s="357"/>
      <c r="J690" s="346"/>
      <c r="K690" s="342" t="s">
        <v>12701</v>
      </c>
      <c r="L690" s="342" t="s">
        <v>9606</v>
      </c>
      <c r="M690" s="347"/>
      <c r="N690" s="347">
        <f t="shared" si="21"/>
        <v>0</v>
      </c>
    </row>
    <row r="691" spans="1:14" ht="29.25" customHeight="1" x14ac:dyDescent="0.2">
      <c r="A691" s="340">
        <v>17</v>
      </c>
      <c r="B691" s="344" t="str">
        <f t="shared" si="20"/>
        <v>0472415---</v>
      </c>
      <c r="C691" s="343"/>
      <c r="D691" s="343"/>
      <c r="E691" s="343"/>
      <c r="F691" s="342"/>
      <c r="G691" s="342"/>
      <c r="H691" s="345"/>
      <c r="I691" s="357"/>
      <c r="J691" s="346"/>
      <c r="K691" s="342" t="s">
        <v>12702</v>
      </c>
      <c r="L691" s="342" t="s">
        <v>9606</v>
      </c>
      <c r="M691" s="347"/>
      <c r="N691" s="347">
        <f t="shared" si="21"/>
        <v>0</v>
      </c>
    </row>
    <row r="692" spans="1:14" ht="29.25" customHeight="1" x14ac:dyDescent="0.2">
      <c r="A692" s="340">
        <v>1</v>
      </c>
      <c r="B692" s="344" t="str">
        <f t="shared" si="20"/>
        <v>0472415---</v>
      </c>
      <c r="C692" s="343"/>
      <c r="D692" s="343"/>
      <c r="E692" s="343"/>
      <c r="F692" s="342"/>
      <c r="G692" s="342"/>
      <c r="H692" s="345"/>
      <c r="I692" s="357"/>
      <c r="J692" s="346"/>
      <c r="K692" s="342" t="s">
        <v>12703</v>
      </c>
      <c r="L692" s="342" t="s">
        <v>9606</v>
      </c>
      <c r="M692" s="347"/>
      <c r="N692" s="347">
        <f t="shared" si="21"/>
        <v>0</v>
      </c>
    </row>
    <row r="693" spans="1:14" ht="29.25" customHeight="1" x14ac:dyDescent="0.2">
      <c r="A693" s="340">
        <v>2</v>
      </c>
      <c r="B693" s="344" t="str">
        <f t="shared" si="20"/>
        <v>0472415---</v>
      </c>
      <c r="C693" s="343"/>
      <c r="D693" s="343"/>
      <c r="E693" s="343"/>
      <c r="F693" s="342"/>
      <c r="G693" s="342"/>
      <c r="H693" s="345"/>
      <c r="I693" s="357"/>
      <c r="J693" s="346"/>
      <c r="K693" s="342" t="s">
        <v>12704</v>
      </c>
      <c r="L693" s="342" t="s">
        <v>9606</v>
      </c>
      <c r="M693" s="347"/>
      <c r="N693" s="347">
        <f t="shared" si="21"/>
        <v>0</v>
      </c>
    </row>
    <row r="694" spans="1:14" ht="29.25" customHeight="1" x14ac:dyDescent="0.2">
      <c r="A694" s="340">
        <v>3</v>
      </c>
      <c r="B694" s="344" t="str">
        <f t="shared" si="20"/>
        <v>0472415---</v>
      </c>
      <c r="C694" s="343"/>
      <c r="D694" s="343"/>
      <c r="E694" s="343"/>
      <c r="F694" s="342"/>
      <c r="G694" s="342"/>
      <c r="H694" s="345"/>
      <c r="I694" s="357"/>
      <c r="J694" s="346"/>
      <c r="K694" s="342" t="s">
        <v>12705</v>
      </c>
      <c r="L694" s="342" t="s">
        <v>9606</v>
      </c>
      <c r="M694" s="347"/>
      <c r="N694" s="347">
        <f t="shared" si="21"/>
        <v>0</v>
      </c>
    </row>
    <row r="695" spans="1:14" ht="29.25" customHeight="1" x14ac:dyDescent="0.2">
      <c r="A695" s="340">
        <v>4</v>
      </c>
      <c r="B695" s="344" t="str">
        <f t="shared" si="20"/>
        <v>0472415---</v>
      </c>
      <c r="C695" s="343"/>
      <c r="D695" s="343"/>
      <c r="E695" s="343"/>
      <c r="F695" s="342"/>
      <c r="G695" s="342"/>
      <c r="H695" s="345"/>
      <c r="I695" s="357"/>
      <c r="J695" s="346"/>
      <c r="K695" s="342" t="s">
        <v>12706</v>
      </c>
      <c r="L695" s="342" t="s">
        <v>9606</v>
      </c>
      <c r="M695" s="347"/>
      <c r="N695" s="347">
        <f t="shared" si="21"/>
        <v>0</v>
      </c>
    </row>
    <row r="696" spans="1:14" ht="29.25" customHeight="1" x14ac:dyDescent="0.2">
      <c r="A696" s="340">
        <v>5</v>
      </c>
      <c r="B696" s="344" t="str">
        <f t="shared" si="20"/>
        <v>0472415---</v>
      </c>
      <c r="C696" s="343"/>
      <c r="D696" s="343"/>
      <c r="E696" s="343"/>
      <c r="F696" s="342"/>
      <c r="G696" s="342"/>
      <c r="H696" s="345"/>
      <c r="I696" s="357"/>
      <c r="J696" s="346"/>
      <c r="K696" s="342" t="s">
        <v>12707</v>
      </c>
      <c r="L696" s="342" t="s">
        <v>9606</v>
      </c>
      <c r="M696" s="347"/>
      <c r="N696" s="347">
        <f t="shared" si="21"/>
        <v>0</v>
      </c>
    </row>
    <row r="697" spans="1:14" ht="29.25" customHeight="1" x14ac:dyDescent="0.2">
      <c r="A697" s="340">
        <v>6</v>
      </c>
      <c r="B697" s="344" t="str">
        <f t="shared" si="20"/>
        <v>0472415---</v>
      </c>
      <c r="C697" s="343"/>
      <c r="D697" s="343"/>
      <c r="E697" s="343"/>
      <c r="F697" s="342"/>
      <c r="G697" s="342"/>
      <c r="H697" s="345"/>
      <c r="I697" s="357"/>
      <c r="J697" s="346"/>
      <c r="K697" s="342" t="s">
        <v>12708</v>
      </c>
      <c r="L697" s="342" t="s">
        <v>9606</v>
      </c>
      <c r="M697" s="347"/>
      <c r="N697" s="347">
        <f t="shared" si="21"/>
        <v>0</v>
      </c>
    </row>
    <row r="698" spans="1:14" ht="29.25" customHeight="1" x14ac:dyDescent="0.2">
      <c r="A698" s="340">
        <v>7</v>
      </c>
      <c r="B698" s="344" t="str">
        <f t="shared" si="20"/>
        <v>0472415---</v>
      </c>
      <c r="C698" s="343"/>
      <c r="D698" s="343"/>
      <c r="E698" s="343"/>
      <c r="F698" s="342"/>
      <c r="G698" s="342"/>
      <c r="H698" s="345"/>
      <c r="I698" s="357"/>
      <c r="J698" s="346"/>
      <c r="K698" s="342" t="s">
        <v>12709</v>
      </c>
      <c r="L698" s="342" t="s">
        <v>9606</v>
      </c>
      <c r="M698" s="347"/>
      <c r="N698" s="347">
        <f t="shared" si="21"/>
        <v>0</v>
      </c>
    </row>
    <row r="699" spans="1:14" ht="29.25" customHeight="1" x14ac:dyDescent="0.2">
      <c r="A699" s="340">
        <v>8</v>
      </c>
      <c r="B699" s="344" t="str">
        <f t="shared" si="20"/>
        <v>0472415---</v>
      </c>
      <c r="C699" s="343"/>
      <c r="D699" s="343"/>
      <c r="E699" s="343"/>
      <c r="F699" s="342"/>
      <c r="G699" s="342"/>
      <c r="H699" s="345"/>
      <c r="I699" s="357"/>
      <c r="J699" s="346"/>
      <c r="K699" s="342" t="s">
        <v>12710</v>
      </c>
      <c r="L699" s="342" t="s">
        <v>9606</v>
      </c>
      <c r="M699" s="347"/>
      <c r="N699" s="347">
        <f t="shared" si="21"/>
        <v>0</v>
      </c>
    </row>
    <row r="700" spans="1:14" ht="29.25" customHeight="1" x14ac:dyDescent="0.2">
      <c r="A700" s="340">
        <v>9</v>
      </c>
      <c r="B700" s="344" t="str">
        <f t="shared" si="20"/>
        <v>0472415---</v>
      </c>
      <c r="C700" s="343"/>
      <c r="D700" s="343"/>
      <c r="E700" s="343"/>
      <c r="F700" s="342"/>
      <c r="G700" s="342"/>
      <c r="H700" s="345"/>
      <c r="I700" s="357"/>
      <c r="J700" s="346"/>
      <c r="K700" s="342" t="s">
        <v>12711</v>
      </c>
      <c r="L700" s="342" t="s">
        <v>9606</v>
      </c>
      <c r="M700" s="347"/>
      <c r="N700" s="347">
        <f t="shared" si="21"/>
        <v>0</v>
      </c>
    </row>
    <row r="701" spans="1:14" ht="29.25" customHeight="1" x14ac:dyDescent="0.2">
      <c r="A701" s="340">
        <v>10</v>
      </c>
      <c r="B701" s="344" t="str">
        <f t="shared" si="20"/>
        <v>0472415---</v>
      </c>
      <c r="C701" s="343"/>
      <c r="D701" s="343"/>
      <c r="E701" s="343"/>
      <c r="F701" s="342"/>
      <c r="G701" s="342"/>
      <c r="H701" s="345"/>
      <c r="I701" s="357"/>
      <c r="J701" s="346"/>
      <c r="K701" s="342" t="s">
        <v>12712</v>
      </c>
      <c r="L701" s="342" t="s">
        <v>9606</v>
      </c>
      <c r="M701" s="347"/>
      <c r="N701" s="347">
        <f t="shared" si="21"/>
        <v>0</v>
      </c>
    </row>
    <row r="702" spans="1:14" ht="29.25" customHeight="1" x14ac:dyDescent="0.2">
      <c r="A702" s="340">
        <v>11</v>
      </c>
      <c r="B702" s="344" t="str">
        <f t="shared" si="20"/>
        <v>0472415---</v>
      </c>
      <c r="C702" s="343"/>
      <c r="D702" s="343"/>
      <c r="E702" s="343"/>
      <c r="F702" s="342"/>
      <c r="G702" s="342"/>
      <c r="H702" s="345"/>
      <c r="I702" s="357"/>
      <c r="J702" s="346"/>
      <c r="K702" s="342" t="s">
        <v>12713</v>
      </c>
      <c r="L702" s="342" t="s">
        <v>9606</v>
      </c>
      <c r="M702" s="347"/>
      <c r="N702" s="347">
        <f t="shared" si="21"/>
        <v>0</v>
      </c>
    </row>
    <row r="703" spans="1:14" ht="29.25" customHeight="1" x14ac:dyDescent="0.2">
      <c r="A703" s="340">
        <v>12</v>
      </c>
      <c r="B703" s="344" t="str">
        <f t="shared" si="20"/>
        <v>0472415---</v>
      </c>
      <c r="C703" s="343"/>
      <c r="D703" s="343"/>
      <c r="E703" s="343"/>
      <c r="F703" s="342"/>
      <c r="G703" s="342"/>
      <c r="H703" s="345"/>
      <c r="I703" s="357"/>
      <c r="J703" s="346"/>
      <c r="K703" s="342" t="s">
        <v>12714</v>
      </c>
      <c r="L703" s="342" t="s">
        <v>9606</v>
      </c>
      <c r="M703" s="347"/>
      <c r="N703" s="347">
        <f t="shared" si="21"/>
        <v>0</v>
      </c>
    </row>
    <row r="704" spans="1:14" ht="29.25" customHeight="1" x14ac:dyDescent="0.2">
      <c r="A704" s="340">
        <v>13</v>
      </c>
      <c r="B704" s="344" t="str">
        <f t="shared" si="20"/>
        <v>0472415---</v>
      </c>
      <c r="C704" s="343"/>
      <c r="D704" s="343"/>
      <c r="E704" s="343"/>
      <c r="F704" s="342"/>
      <c r="G704" s="342"/>
      <c r="H704" s="345"/>
      <c r="I704" s="357"/>
      <c r="J704" s="346"/>
      <c r="K704" s="342" t="s">
        <v>12715</v>
      </c>
      <c r="L704" s="342" t="s">
        <v>9606</v>
      </c>
      <c r="M704" s="347"/>
      <c r="N704" s="347">
        <f t="shared" si="21"/>
        <v>0</v>
      </c>
    </row>
    <row r="705" spans="1:14" ht="29.25" customHeight="1" x14ac:dyDescent="0.2">
      <c r="A705" s="340">
        <v>14</v>
      </c>
      <c r="B705" s="344" t="str">
        <f t="shared" si="20"/>
        <v>0472415---</v>
      </c>
      <c r="C705" s="343"/>
      <c r="D705" s="343"/>
      <c r="E705" s="343"/>
      <c r="F705" s="342"/>
      <c r="G705" s="342"/>
      <c r="H705" s="345"/>
      <c r="I705" s="357"/>
      <c r="J705" s="346"/>
      <c r="K705" s="342" t="s">
        <v>12716</v>
      </c>
      <c r="L705" s="342" t="s">
        <v>9606</v>
      </c>
      <c r="M705" s="347"/>
      <c r="N705" s="347">
        <f t="shared" si="21"/>
        <v>0</v>
      </c>
    </row>
    <row r="706" spans="1:14" ht="29.25" customHeight="1" x14ac:dyDescent="0.2">
      <c r="A706" s="340">
        <v>15</v>
      </c>
      <c r="B706" s="344" t="str">
        <f t="shared" si="20"/>
        <v>0472415---</v>
      </c>
      <c r="C706" s="343"/>
      <c r="D706" s="343"/>
      <c r="E706" s="343"/>
      <c r="F706" s="342"/>
      <c r="G706" s="342"/>
      <c r="H706" s="345"/>
      <c r="I706" s="357"/>
      <c r="J706" s="346"/>
      <c r="K706" s="342" t="s">
        <v>12717</v>
      </c>
      <c r="L706" s="342" t="s">
        <v>9606</v>
      </c>
      <c r="M706" s="347"/>
      <c r="N706" s="347">
        <f t="shared" si="21"/>
        <v>0</v>
      </c>
    </row>
    <row r="707" spans="1:14" ht="29.25" customHeight="1" x14ac:dyDescent="0.2">
      <c r="A707" s="340">
        <v>16</v>
      </c>
      <c r="B707" s="344" t="str">
        <f t="shared" si="20"/>
        <v>0472415---</v>
      </c>
      <c r="C707" s="343"/>
      <c r="D707" s="343"/>
      <c r="E707" s="343"/>
      <c r="F707" s="342"/>
      <c r="G707" s="342"/>
      <c r="H707" s="345"/>
      <c r="I707" s="357"/>
      <c r="J707" s="346"/>
      <c r="K707" s="342" t="s">
        <v>12718</v>
      </c>
      <c r="L707" s="342" t="s">
        <v>9606</v>
      </c>
      <c r="M707" s="347"/>
      <c r="N707" s="347">
        <f t="shared" si="21"/>
        <v>0</v>
      </c>
    </row>
    <row r="708" spans="1:14" ht="29.25" customHeight="1" x14ac:dyDescent="0.2">
      <c r="A708" s="340">
        <v>17</v>
      </c>
      <c r="B708" s="344" t="str">
        <f t="shared" si="20"/>
        <v>0472415---</v>
      </c>
      <c r="C708" s="343"/>
      <c r="D708" s="343"/>
      <c r="E708" s="343"/>
      <c r="F708" s="342"/>
      <c r="G708" s="342"/>
      <c r="H708" s="345"/>
      <c r="I708" s="357"/>
      <c r="J708" s="346"/>
      <c r="K708" s="342" t="s">
        <v>12719</v>
      </c>
      <c r="L708" s="342" t="s">
        <v>9606</v>
      </c>
      <c r="M708" s="347"/>
      <c r="N708" s="347">
        <f t="shared" si="21"/>
        <v>0</v>
      </c>
    </row>
    <row r="709" spans="1:14" ht="29.25" customHeight="1" x14ac:dyDescent="0.2">
      <c r="A709" s="340">
        <v>1</v>
      </c>
      <c r="B709" s="344" t="str">
        <f t="shared" si="20"/>
        <v>0472415---</v>
      </c>
      <c r="C709" s="343"/>
      <c r="D709" s="343"/>
      <c r="E709" s="343"/>
      <c r="F709" s="342"/>
      <c r="G709" s="342"/>
      <c r="H709" s="345"/>
      <c r="I709" s="357"/>
      <c r="J709" s="346"/>
      <c r="K709" s="342" t="s">
        <v>12720</v>
      </c>
      <c r="L709" s="342" t="s">
        <v>9606</v>
      </c>
      <c r="M709" s="347"/>
      <c r="N709" s="347">
        <f t="shared" si="21"/>
        <v>0</v>
      </c>
    </row>
    <row r="710" spans="1:14" ht="29.25" customHeight="1" x14ac:dyDescent="0.2">
      <c r="A710" s="340">
        <v>2</v>
      </c>
      <c r="B710" s="344" t="str">
        <f t="shared" si="20"/>
        <v>0472415---</v>
      </c>
      <c r="C710" s="343"/>
      <c r="D710" s="343"/>
      <c r="E710" s="343"/>
      <c r="F710" s="342"/>
      <c r="G710" s="342"/>
      <c r="H710" s="345"/>
      <c r="I710" s="357"/>
      <c r="J710" s="346"/>
      <c r="K710" s="342" t="s">
        <v>12721</v>
      </c>
      <c r="L710" s="342" t="s">
        <v>9606</v>
      </c>
      <c r="M710" s="347"/>
      <c r="N710" s="347">
        <f t="shared" si="21"/>
        <v>0</v>
      </c>
    </row>
    <row r="711" spans="1:14" ht="29.25" customHeight="1" x14ac:dyDescent="0.2">
      <c r="A711" s="340">
        <v>3</v>
      </c>
      <c r="B711" s="344" t="str">
        <f t="shared" si="20"/>
        <v>0472415---</v>
      </c>
      <c r="C711" s="343"/>
      <c r="D711" s="343"/>
      <c r="E711" s="343"/>
      <c r="F711" s="342"/>
      <c r="G711" s="342"/>
      <c r="H711" s="345"/>
      <c r="I711" s="357"/>
      <c r="J711" s="346"/>
      <c r="K711" s="342" t="s">
        <v>12722</v>
      </c>
      <c r="L711" s="342" t="s">
        <v>9606</v>
      </c>
      <c r="M711" s="347"/>
      <c r="N711" s="347">
        <f t="shared" si="21"/>
        <v>0</v>
      </c>
    </row>
    <row r="712" spans="1:14" ht="29.25" customHeight="1" x14ac:dyDescent="0.2">
      <c r="A712" s="340">
        <v>4</v>
      </c>
      <c r="B712" s="344" t="str">
        <f t="shared" si="20"/>
        <v>0472415---</v>
      </c>
      <c r="C712" s="343"/>
      <c r="D712" s="343"/>
      <c r="E712" s="343"/>
      <c r="F712" s="342"/>
      <c r="G712" s="342"/>
      <c r="H712" s="345"/>
      <c r="I712" s="357"/>
      <c r="J712" s="346"/>
      <c r="K712" s="342" t="s">
        <v>12723</v>
      </c>
      <c r="L712" s="342" t="s">
        <v>9606</v>
      </c>
      <c r="M712" s="347"/>
      <c r="N712" s="347">
        <f t="shared" si="21"/>
        <v>0</v>
      </c>
    </row>
    <row r="713" spans="1:14" ht="29.25" customHeight="1" x14ac:dyDescent="0.2">
      <c r="A713" s="340">
        <v>5</v>
      </c>
      <c r="B713" s="344" t="str">
        <f t="shared" si="20"/>
        <v>0472415---</v>
      </c>
      <c r="C713" s="343"/>
      <c r="D713" s="343"/>
      <c r="E713" s="343"/>
      <c r="F713" s="342"/>
      <c r="G713" s="342"/>
      <c r="H713" s="345"/>
      <c r="I713" s="357"/>
      <c r="J713" s="346"/>
      <c r="K713" s="342" t="s">
        <v>12724</v>
      </c>
      <c r="L713" s="342" t="s">
        <v>9606</v>
      </c>
      <c r="M713" s="347"/>
      <c r="N713" s="347">
        <f t="shared" si="21"/>
        <v>0</v>
      </c>
    </row>
    <row r="714" spans="1:14" ht="29.25" customHeight="1" x14ac:dyDescent="0.2">
      <c r="A714" s="340">
        <v>6</v>
      </c>
      <c r="B714" s="344" t="str">
        <f t="shared" si="20"/>
        <v>0472415---</v>
      </c>
      <c r="C714" s="343"/>
      <c r="D714" s="343"/>
      <c r="E714" s="343"/>
      <c r="F714" s="342"/>
      <c r="G714" s="342"/>
      <c r="H714" s="345"/>
      <c r="I714" s="357"/>
      <c r="J714" s="346"/>
      <c r="K714" s="342" t="s">
        <v>12725</v>
      </c>
      <c r="L714" s="342" t="s">
        <v>9606</v>
      </c>
      <c r="M714" s="347"/>
      <c r="N714" s="347">
        <f t="shared" si="21"/>
        <v>0</v>
      </c>
    </row>
    <row r="715" spans="1:14" ht="29.25" customHeight="1" x14ac:dyDescent="0.2">
      <c r="A715" s="340">
        <v>7</v>
      </c>
      <c r="B715" s="344" t="str">
        <f t="shared" si="20"/>
        <v>0472415---</v>
      </c>
      <c r="C715" s="343"/>
      <c r="D715" s="343"/>
      <c r="E715" s="343"/>
      <c r="F715" s="342"/>
      <c r="G715" s="342"/>
      <c r="H715" s="345"/>
      <c r="I715" s="357"/>
      <c r="J715" s="346"/>
      <c r="K715" s="342" t="s">
        <v>12726</v>
      </c>
      <c r="L715" s="342" t="s">
        <v>9606</v>
      </c>
      <c r="M715" s="347"/>
      <c r="N715" s="347">
        <f t="shared" si="21"/>
        <v>0</v>
      </c>
    </row>
    <row r="716" spans="1:14" ht="29.25" customHeight="1" x14ac:dyDescent="0.2">
      <c r="A716" s="340">
        <v>8</v>
      </c>
      <c r="B716" s="344" t="str">
        <f t="shared" si="20"/>
        <v>0472415---</v>
      </c>
      <c r="C716" s="343"/>
      <c r="D716" s="343"/>
      <c r="E716" s="343"/>
      <c r="F716" s="342"/>
      <c r="G716" s="342"/>
      <c r="H716" s="345"/>
      <c r="I716" s="357"/>
      <c r="J716" s="346"/>
      <c r="K716" s="342" t="s">
        <v>12727</v>
      </c>
      <c r="L716" s="342" t="s">
        <v>9606</v>
      </c>
      <c r="M716" s="347"/>
      <c r="N716" s="347">
        <f t="shared" si="21"/>
        <v>0</v>
      </c>
    </row>
    <row r="717" spans="1:14" ht="29.25" customHeight="1" x14ac:dyDescent="0.2">
      <c r="A717" s="340">
        <v>9</v>
      </c>
      <c r="B717" s="344" t="str">
        <f t="shared" si="20"/>
        <v>0472415---</v>
      </c>
      <c r="C717" s="343"/>
      <c r="D717" s="343"/>
      <c r="E717" s="343"/>
      <c r="F717" s="342"/>
      <c r="G717" s="342"/>
      <c r="H717" s="345"/>
      <c r="I717" s="357"/>
      <c r="J717" s="346"/>
      <c r="K717" s="342" t="s">
        <v>12728</v>
      </c>
      <c r="L717" s="342" t="s">
        <v>9606</v>
      </c>
      <c r="M717" s="347"/>
      <c r="N717" s="347">
        <f t="shared" si="21"/>
        <v>0</v>
      </c>
    </row>
    <row r="718" spans="1:14" ht="29.25" customHeight="1" x14ac:dyDescent="0.2">
      <c r="A718" s="340">
        <v>10</v>
      </c>
      <c r="B718" s="344" t="str">
        <f t="shared" ref="B718:B781" si="22">CONCATENATE(MID($N$9,1,8),"-",MID(C718,1,2),"-",MID(F718,1,4),"-",MID(I718,1,4))</f>
        <v>0472415---</v>
      </c>
      <c r="C718" s="343"/>
      <c r="D718" s="343"/>
      <c r="E718" s="343"/>
      <c r="F718" s="342"/>
      <c r="G718" s="342"/>
      <c r="H718" s="345"/>
      <c r="I718" s="357"/>
      <c r="J718" s="346"/>
      <c r="K718" s="342" t="s">
        <v>12729</v>
      </c>
      <c r="L718" s="342" t="s">
        <v>9606</v>
      </c>
      <c r="M718" s="347"/>
      <c r="N718" s="347">
        <f t="shared" ref="N718:N781" si="23">L718*M718</f>
        <v>0</v>
      </c>
    </row>
    <row r="719" spans="1:14" ht="29.25" customHeight="1" x14ac:dyDescent="0.2">
      <c r="A719" s="340">
        <v>11</v>
      </c>
      <c r="B719" s="344" t="str">
        <f t="shared" si="22"/>
        <v>0472415---</v>
      </c>
      <c r="C719" s="343"/>
      <c r="D719" s="343"/>
      <c r="E719" s="343"/>
      <c r="F719" s="342"/>
      <c r="G719" s="342"/>
      <c r="H719" s="345"/>
      <c r="I719" s="357"/>
      <c r="J719" s="346"/>
      <c r="K719" s="342" t="s">
        <v>12730</v>
      </c>
      <c r="L719" s="342" t="s">
        <v>9606</v>
      </c>
      <c r="M719" s="347"/>
      <c r="N719" s="347">
        <f t="shared" si="23"/>
        <v>0</v>
      </c>
    </row>
    <row r="720" spans="1:14" ht="29.25" customHeight="1" x14ac:dyDescent="0.2">
      <c r="A720" s="340">
        <v>12</v>
      </c>
      <c r="B720" s="344" t="str">
        <f t="shared" si="22"/>
        <v>0472415---</v>
      </c>
      <c r="C720" s="343"/>
      <c r="D720" s="343"/>
      <c r="E720" s="343"/>
      <c r="F720" s="342"/>
      <c r="G720" s="342"/>
      <c r="H720" s="345"/>
      <c r="I720" s="357"/>
      <c r="J720" s="346"/>
      <c r="K720" s="342" t="s">
        <v>12731</v>
      </c>
      <c r="L720" s="342" t="s">
        <v>9606</v>
      </c>
      <c r="M720" s="347"/>
      <c r="N720" s="347">
        <f t="shared" si="23"/>
        <v>0</v>
      </c>
    </row>
    <row r="721" spans="1:14" ht="29.25" customHeight="1" x14ac:dyDescent="0.2">
      <c r="A721" s="340">
        <v>13</v>
      </c>
      <c r="B721" s="344" t="str">
        <f t="shared" si="22"/>
        <v>0472415---</v>
      </c>
      <c r="C721" s="343"/>
      <c r="D721" s="343"/>
      <c r="E721" s="343"/>
      <c r="F721" s="342"/>
      <c r="G721" s="342"/>
      <c r="H721" s="345"/>
      <c r="I721" s="357"/>
      <c r="J721" s="346"/>
      <c r="K721" s="342" t="s">
        <v>12732</v>
      </c>
      <c r="L721" s="342" t="s">
        <v>9606</v>
      </c>
      <c r="M721" s="347"/>
      <c r="N721" s="347">
        <f t="shared" si="23"/>
        <v>0</v>
      </c>
    </row>
    <row r="722" spans="1:14" ht="29.25" customHeight="1" x14ac:dyDescent="0.2">
      <c r="A722" s="340">
        <v>14</v>
      </c>
      <c r="B722" s="344" t="str">
        <f t="shared" si="22"/>
        <v>0472415---</v>
      </c>
      <c r="C722" s="343"/>
      <c r="D722" s="343"/>
      <c r="E722" s="343"/>
      <c r="F722" s="342"/>
      <c r="G722" s="342"/>
      <c r="H722" s="345"/>
      <c r="I722" s="357"/>
      <c r="J722" s="346"/>
      <c r="K722" s="342" t="s">
        <v>12733</v>
      </c>
      <c r="L722" s="342" t="s">
        <v>9606</v>
      </c>
      <c r="M722" s="347"/>
      <c r="N722" s="347">
        <f t="shared" si="23"/>
        <v>0</v>
      </c>
    </row>
    <row r="723" spans="1:14" ht="29.25" customHeight="1" x14ac:dyDescent="0.2">
      <c r="A723" s="340">
        <v>15</v>
      </c>
      <c r="B723" s="344" t="str">
        <f t="shared" si="22"/>
        <v>0472415---</v>
      </c>
      <c r="C723" s="343"/>
      <c r="D723" s="343"/>
      <c r="E723" s="343"/>
      <c r="F723" s="342"/>
      <c r="G723" s="342"/>
      <c r="H723" s="345"/>
      <c r="I723" s="357"/>
      <c r="J723" s="346"/>
      <c r="K723" s="342" t="s">
        <v>12734</v>
      </c>
      <c r="L723" s="342" t="s">
        <v>9606</v>
      </c>
      <c r="M723" s="347"/>
      <c r="N723" s="347">
        <f t="shared" si="23"/>
        <v>0</v>
      </c>
    </row>
    <row r="724" spans="1:14" ht="29.25" customHeight="1" x14ac:dyDescent="0.2">
      <c r="A724" s="340">
        <v>16</v>
      </c>
      <c r="B724" s="344" t="str">
        <f t="shared" si="22"/>
        <v>0472415---</v>
      </c>
      <c r="C724" s="343"/>
      <c r="D724" s="343"/>
      <c r="E724" s="343"/>
      <c r="F724" s="342"/>
      <c r="G724" s="342"/>
      <c r="H724" s="345"/>
      <c r="I724" s="357"/>
      <c r="J724" s="346"/>
      <c r="K724" s="342" t="s">
        <v>12735</v>
      </c>
      <c r="L724" s="342" t="s">
        <v>9606</v>
      </c>
      <c r="M724" s="347"/>
      <c r="N724" s="347">
        <f t="shared" si="23"/>
        <v>0</v>
      </c>
    </row>
    <row r="725" spans="1:14" ht="29.25" customHeight="1" x14ac:dyDescent="0.2">
      <c r="A725" s="340">
        <v>17</v>
      </c>
      <c r="B725" s="344" t="str">
        <f t="shared" si="22"/>
        <v>0472415---</v>
      </c>
      <c r="C725" s="343"/>
      <c r="D725" s="343"/>
      <c r="E725" s="343"/>
      <c r="F725" s="342"/>
      <c r="G725" s="342"/>
      <c r="H725" s="345"/>
      <c r="I725" s="357"/>
      <c r="J725" s="346"/>
      <c r="K725" s="342" t="s">
        <v>12736</v>
      </c>
      <c r="L725" s="342" t="s">
        <v>9606</v>
      </c>
      <c r="M725" s="347"/>
      <c r="N725" s="347">
        <f t="shared" si="23"/>
        <v>0</v>
      </c>
    </row>
    <row r="726" spans="1:14" ht="29.25" customHeight="1" x14ac:dyDescent="0.2">
      <c r="A726" s="340">
        <v>1</v>
      </c>
      <c r="B726" s="344" t="str">
        <f t="shared" si="22"/>
        <v>0472415---</v>
      </c>
      <c r="C726" s="343"/>
      <c r="D726" s="343"/>
      <c r="E726" s="343"/>
      <c r="F726" s="342"/>
      <c r="G726" s="342"/>
      <c r="H726" s="345"/>
      <c r="I726" s="357"/>
      <c r="J726" s="346"/>
      <c r="K726" s="342" t="s">
        <v>12737</v>
      </c>
      <c r="L726" s="342" t="s">
        <v>9606</v>
      </c>
      <c r="M726" s="347"/>
      <c r="N726" s="347">
        <f t="shared" si="23"/>
        <v>0</v>
      </c>
    </row>
    <row r="727" spans="1:14" ht="29.25" customHeight="1" x14ac:dyDescent="0.2">
      <c r="A727" s="340">
        <v>2</v>
      </c>
      <c r="B727" s="344" t="str">
        <f t="shared" si="22"/>
        <v>0472415---</v>
      </c>
      <c r="C727" s="343"/>
      <c r="D727" s="343"/>
      <c r="E727" s="343"/>
      <c r="F727" s="342"/>
      <c r="G727" s="342"/>
      <c r="H727" s="345"/>
      <c r="I727" s="357"/>
      <c r="J727" s="346"/>
      <c r="K727" s="342" t="s">
        <v>12738</v>
      </c>
      <c r="L727" s="342" t="s">
        <v>9606</v>
      </c>
      <c r="M727" s="347"/>
      <c r="N727" s="347">
        <f t="shared" si="23"/>
        <v>0</v>
      </c>
    </row>
    <row r="728" spans="1:14" ht="29.25" customHeight="1" x14ac:dyDescent="0.2">
      <c r="A728" s="340">
        <v>3</v>
      </c>
      <c r="B728" s="344" t="str">
        <f t="shared" si="22"/>
        <v>0472415---</v>
      </c>
      <c r="C728" s="343"/>
      <c r="D728" s="343"/>
      <c r="E728" s="343"/>
      <c r="F728" s="342"/>
      <c r="G728" s="342"/>
      <c r="H728" s="345"/>
      <c r="I728" s="357"/>
      <c r="J728" s="346"/>
      <c r="K728" s="342" t="s">
        <v>12739</v>
      </c>
      <c r="L728" s="342" t="s">
        <v>9606</v>
      </c>
      <c r="M728" s="347"/>
      <c r="N728" s="347">
        <f t="shared" si="23"/>
        <v>0</v>
      </c>
    </row>
    <row r="729" spans="1:14" ht="29.25" customHeight="1" x14ac:dyDescent="0.2">
      <c r="A729" s="340">
        <v>4</v>
      </c>
      <c r="B729" s="344" t="str">
        <f t="shared" si="22"/>
        <v>0472415---</v>
      </c>
      <c r="C729" s="343"/>
      <c r="D729" s="343"/>
      <c r="E729" s="343"/>
      <c r="F729" s="342"/>
      <c r="G729" s="342"/>
      <c r="H729" s="345"/>
      <c r="I729" s="357"/>
      <c r="J729" s="346"/>
      <c r="K729" s="342" t="s">
        <v>12740</v>
      </c>
      <c r="L729" s="342" t="s">
        <v>9606</v>
      </c>
      <c r="M729" s="347"/>
      <c r="N729" s="347">
        <f t="shared" si="23"/>
        <v>0</v>
      </c>
    </row>
    <row r="730" spans="1:14" ht="29.25" customHeight="1" x14ac:dyDescent="0.2">
      <c r="A730" s="340">
        <v>5</v>
      </c>
      <c r="B730" s="344" t="str">
        <f t="shared" si="22"/>
        <v>0472415---</v>
      </c>
      <c r="C730" s="343"/>
      <c r="D730" s="343"/>
      <c r="E730" s="343"/>
      <c r="F730" s="342"/>
      <c r="G730" s="342"/>
      <c r="H730" s="345"/>
      <c r="I730" s="357"/>
      <c r="J730" s="346"/>
      <c r="K730" s="342" t="s">
        <v>12741</v>
      </c>
      <c r="L730" s="342" t="s">
        <v>9606</v>
      </c>
      <c r="M730" s="347"/>
      <c r="N730" s="347">
        <f t="shared" si="23"/>
        <v>0</v>
      </c>
    </row>
    <row r="731" spans="1:14" ht="29.25" customHeight="1" x14ac:dyDescent="0.2">
      <c r="A731" s="340">
        <v>6</v>
      </c>
      <c r="B731" s="344" t="str">
        <f t="shared" si="22"/>
        <v>0472415---</v>
      </c>
      <c r="C731" s="343"/>
      <c r="D731" s="343"/>
      <c r="E731" s="343"/>
      <c r="F731" s="342"/>
      <c r="G731" s="342"/>
      <c r="H731" s="345"/>
      <c r="I731" s="357"/>
      <c r="J731" s="346"/>
      <c r="K731" s="342" t="s">
        <v>12742</v>
      </c>
      <c r="L731" s="342" t="s">
        <v>9606</v>
      </c>
      <c r="M731" s="347"/>
      <c r="N731" s="347">
        <f t="shared" si="23"/>
        <v>0</v>
      </c>
    </row>
    <row r="732" spans="1:14" ht="29.25" customHeight="1" x14ac:dyDescent="0.2">
      <c r="A732" s="340">
        <v>7</v>
      </c>
      <c r="B732" s="344" t="str">
        <f t="shared" si="22"/>
        <v>0472415---</v>
      </c>
      <c r="C732" s="343"/>
      <c r="D732" s="343"/>
      <c r="E732" s="343"/>
      <c r="F732" s="342"/>
      <c r="G732" s="342"/>
      <c r="H732" s="345"/>
      <c r="I732" s="357"/>
      <c r="J732" s="346"/>
      <c r="K732" s="342" t="s">
        <v>12743</v>
      </c>
      <c r="L732" s="342" t="s">
        <v>9606</v>
      </c>
      <c r="M732" s="347"/>
      <c r="N732" s="347">
        <f t="shared" si="23"/>
        <v>0</v>
      </c>
    </row>
    <row r="733" spans="1:14" ht="29.25" customHeight="1" x14ac:dyDescent="0.2">
      <c r="A733" s="340">
        <v>8</v>
      </c>
      <c r="B733" s="344" t="str">
        <f t="shared" si="22"/>
        <v>0472415---</v>
      </c>
      <c r="C733" s="343"/>
      <c r="D733" s="343"/>
      <c r="E733" s="343"/>
      <c r="F733" s="342"/>
      <c r="G733" s="342"/>
      <c r="H733" s="345"/>
      <c r="I733" s="357"/>
      <c r="J733" s="346"/>
      <c r="K733" s="342" t="s">
        <v>12744</v>
      </c>
      <c r="L733" s="342" t="s">
        <v>9606</v>
      </c>
      <c r="M733" s="347"/>
      <c r="N733" s="347">
        <f t="shared" si="23"/>
        <v>0</v>
      </c>
    </row>
    <row r="734" spans="1:14" ht="29.25" customHeight="1" x14ac:dyDescent="0.2">
      <c r="A734" s="340">
        <v>9</v>
      </c>
      <c r="B734" s="344" t="str">
        <f t="shared" si="22"/>
        <v>0472415---</v>
      </c>
      <c r="C734" s="343"/>
      <c r="D734" s="343"/>
      <c r="E734" s="343"/>
      <c r="F734" s="342"/>
      <c r="G734" s="342"/>
      <c r="H734" s="345"/>
      <c r="I734" s="357"/>
      <c r="J734" s="346"/>
      <c r="K734" s="342" t="s">
        <v>12745</v>
      </c>
      <c r="L734" s="342" t="s">
        <v>9606</v>
      </c>
      <c r="M734" s="347"/>
      <c r="N734" s="347">
        <f t="shared" si="23"/>
        <v>0</v>
      </c>
    </row>
    <row r="735" spans="1:14" ht="29.25" customHeight="1" x14ac:dyDescent="0.2">
      <c r="A735" s="340">
        <v>10</v>
      </c>
      <c r="B735" s="344" t="str">
        <f t="shared" si="22"/>
        <v>0472415---</v>
      </c>
      <c r="C735" s="343"/>
      <c r="D735" s="343"/>
      <c r="E735" s="343"/>
      <c r="F735" s="342"/>
      <c r="G735" s="342"/>
      <c r="H735" s="345"/>
      <c r="I735" s="357"/>
      <c r="J735" s="346"/>
      <c r="K735" s="342" t="s">
        <v>12746</v>
      </c>
      <c r="L735" s="342" t="s">
        <v>9606</v>
      </c>
      <c r="M735" s="347"/>
      <c r="N735" s="347">
        <f t="shared" si="23"/>
        <v>0</v>
      </c>
    </row>
    <row r="736" spans="1:14" ht="29.25" customHeight="1" x14ac:dyDescent="0.2">
      <c r="A736" s="340">
        <v>11</v>
      </c>
      <c r="B736" s="344" t="str">
        <f t="shared" si="22"/>
        <v>0472415---</v>
      </c>
      <c r="C736" s="343"/>
      <c r="D736" s="343"/>
      <c r="E736" s="343"/>
      <c r="F736" s="342"/>
      <c r="G736" s="342"/>
      <c r="H736" s="345"/>
      <c r="I736" s="357"/>
      <c r="J736" s="346"/>
      <c r="K736" s="342" t="s">
        <v>12747</v>
      </c>
      <c r="L736" s="342" t="s">
        <v>9606</v>
      </c>
      <c r="M736" s="347"/>
      <c r="N736" s="347">
        <f t="shared" si="23"/>
        <v>0</v>
      </c>
    </row>
    <row r="737" spans="1:14" ht="29.25" customHeight="1" x14ac:dyDescent="0.2">
      <c r="A737" s="340">
        <v>12</v>
      </c>
      <c r="B737" s="344" t="str">
        <f t="shared" si="22"/>
        <v>0472415---</v>
      </c>
      <c r="C737" s="343"/>
      <c r="D737" s="343"/>
      <c r="E737" s="343"/>
      <c r="F737" s="342"/>
      <c r="G737" s="342"/>
      <c r="H737" s="345"/>
      <c r="I737" s="357"/>
      <c r="J737" s="346"/>
      <c r="K737" s="342" t="s">
        <v>12748</v>
      </c>
      <c r="L737" s="342" t="s">
        <v>9606</v>
      </c>
      <c r="M737" s="347"/>
      <c r="N737" s="347">
        <f t="shared" si="23"/>
        <v>0</v>
      </c>
    </row>
    <row r="738" spans="1:14" ht="29.25" customHeight="1" x14ac:dyDescent="0.2">
      <c r="A738" s="340">
        <v>13</v>
      </c>
      <c r="B738" s="344" t="str">
        <f t="shared" si="22"/>
        <v>0472415---</v>
      </c>
      <c r="C738" s="343"/>
      <c r="D738" s="343"/>
      <c r="E738" s="343"/>
      <c r="F738" s="342"/>
      <c r="G738" s="342"/>
      <c r="H738" s="345"/>
      <c r="I738" s="357"/>
      <c r="J738" s="346"/>
      <c r="K738" s="342" t="s">
        <v>12749</v>
      </c>
      <c r="L738" s="342" t="s">
        <v>9606</v>
      </c>
      <c r="M738" s="347"/>
      <c r="N738" s="347">
        <f t="shared" si="23"/>
        <v>0</v>
      </c>
    </row>
    <row r="739" spans="1:14" ht="29.25" customHeight="1" x14ac:dyDescent="0.2">
      <c r="A739" s="340">
        <v>14</v>
      </c>
      <c r="B739" s="344" t="str">
        <f t="shared" si="22"/>
        <v>0472415---</v>
      </c>
      <c r="C739" s="343"/>
      <c r="D739" s="343"/>
      <c r="E739" s="343"/>
      <c r="F739" s="342"/>
      <c r="G739" s="342"/>
      <c r="H739" s="345"/>
      <c r="I739" s="357"/>
      <c r="J739" s="346"/>
      <c r="K739" s="342" t="s">
        <v>12750</v>
      </c>
      <c r="L739" s="342" t="s">
        <v>9606</v>
      </c>
      <c r="M739" s="347"/>
      <c r="N739" s="347">
        <f t="shared" si="23"/>
        <v>0</v>
      </c>
    </row>
    <row r="740" spans="1:14" ht="29.25" customHeight="1" x14ac:dyDescent="0.2">
      <c r="A740" s="340">
        <v>15</v>
      </c>
      <c r="B740" s="344" t="str">
        <f t="shared" si="22"/>
        <v>0472415---</v>
      </c>
      <c r="C740" s="343"/>
      <c r="D740" s="343"/>
      <c r="E740" s="343"/>
      <c r="F740" s="342"/>
      <c r="G740" s="342"/>
      <c r="H740" s="345"/>
      <c r="I740" s="357"/>
      <c r="J740" s="346"/>
      <c r="K740" s="342" t="s">
        <v>12751</v>
      </c>
      <c r="L740" s="342" t="s">
        <v>9606</v>
      </c>
      <c r="M740" s="347"/>
      <c r="N740" s="347">
        <f t="shared" si="23"/>
        <v>0</v>
      </c>
    </row>
    <row r="741" spans="1:14" ht="29.25" customHeight="1" x14ac:dyDescent="0.2">
      <c r="A741" s="340">
        <v>16</v>
      </c>
      <c r="B741" s="344" t="str">
        <f t="shared" si="22"/>
        <v>0472415---</v>
      </c>
      <c r="C741" s="343"/>
      <c r="D741" s="343"/>
      <c r="E741" s="343"/>
      <c r="F741" s="342"/>
      <c r="G741" s="342"/>
      <c r="H741" s="345"/>
      <c r="I741" s="357"/>
      <c r="J741" s="346"/>
      <c r="K741" s="342" t="s">
        <v>12752</v>
      </c>
      <c r="L741" s="342" t="s">
        <v>9606</v>
      </c>
      <c r="M741" s="347"/>
      <c r="N741" s="347">
        <f t="shared" si="23"/>
        <v>0</v>
      </c>
    </row>
    <row r="742" spans="1:14" ht="29.25" customHeight="1" x14ac:dyDescent="0.2">
      <c r="A742" s="340">
        <v>17</v>
      </c>
      <c r="B742" s="344" t="str">
        <f t="shared" si="22"/>
        <v>0472415---</v>
      </c>
      <c r="C742" s="343"/>
      <c r="D742" s="343"/>
      <c r="E742" s="343"/>
      <c r="F742" s="342"/>
      <c r="G742" s="342"/>
      <c r="H742" s="345"/>
      <c r="I742" s="357"/>
      <c r="J742" s="346"/>
      <c r="K742" s="342" t="s">
        <v>12753</v>
      </c>
      <c r="L742" s="342" t="s">
        <v>9606</v>
      </c>
      <c r="M742" s="347"/>
      <c r="N742" s="347">
        <f t="shared" si="23"/>
        <v>0</v>
      </c>
    </row>
    <row r="743" spans="1:14" ht="29.25" customHeight="1" x14ac:dyDescent="0.2">
      <c r="A743" s="340">
        <v>1</v>
      </c>
      <c r="B743" s="344" t="str">
        <f t="shared" si="22"/>
        <v>0472415---</v>
      </c>
      <c r="C743" s="343"/>
      <c r="D743" s="343"/>
      <c r="E743" s="343"/>
      <c r="F743" s="342"/>
      <c r="G743" s="342"/>
      <c r="H743" s="345"/>
      <c r="I743" s="357"/>
      <c r="J743" s="346"/>
      <c r="K743" s="342" t="s">
        <v>12754</v>
      </c>
      <c r="L743" s="342" t="s">
        <v>9606</v>
      </c>
      <c r="M743" s="347"/>
      <c r="N743" s="347">
        <f t="shared" si="23"/>
        <v>0</v>
      </c>
    </row>
    <row r="744" spans="1:14" ht="29.25" customHeight="1" x14ac:dyDescent="0.2">
      <c r="A744" s="340">
        <v>2</v>
      </c>
      <c r="B744" s="344" t="str">
        <f t="shared" si="22"/>
        <v>0472415---</v>
      </c>
      <c r="C744" s="343"/>
      <c r="D744" s="343"/>
      <c r="E744" s="343"/>
      <c r="F744" s="342"/>
      <c r="G744" s="342"/>
      <c r="H744" s="345"/>
      <c r="I744" s="357"/>
      <c r="J744" s="346"/>
      <c r="K744" s="342" t="s">
        <v>12755</v>
      </c>
      <c r="L744" s="342" t="s">
        <v>9606</v>
      </c>
      <c r="M744" s="347"/>
      <c r="N744" s="347">
        <f t="shared" si="23"/>
        <v>0</v>
      </c>
    </row>
    <row r="745" spans="1:14" ht="29.25" customHeight="1" x14ac:dyDescent="0.2">
      <c r="A745" s="340">
        <v>3</v>
      </c>
      <c r="B745" s="344" t="str">
        <f t="shared" si="22"/>
        <v>0472415---</v>
      </c>
      <c r="C745" s="343"/>
      <c r="D745" s="343"/>
      <c r="E745" s="343"/>
      <c r="F745" s="342"/>
      <c r="G745" s="342"/>
      <c r="H745" s="345"/>
      <c r="I745" s="357"/>
      <c r="J745" s="346"/>
      <c r="K745" s="342" t="s">
        <v>12756</v>
      </c>
      <c r="L745" s="342" t="s">
        <v>9606</v>
      </c>
      <c r="M745" s="347"/>
      <c r="N745" s="347">
        <f t="shared" si="23"/>
        <v>0</v>
      </c>
    </row>
    <row r="746" spans="1:14" ht="29.25" customHeight="1" x14ac:dyDescent="0.2">
      <c r="A746" s="340">
        <v>4</v>
      </c>
      <c r="B746" s="344" t="str">
        <f t="shared" si="22"/>
        <v>0472415---</v>
      </c>
      <c r="C746" s="343"/>
      <c r="D746" s="343"/>
      <c r="E746" s="343"/>
      <c r="F746" s="342"/>
      <c r="G746" s="342"/>
      <c r="H746" s="345"/>
      <c r="I746" s="357"/>
      <c r="J746" s="346"/>
      <c r="K746" s="342" t="s">
        <v>12757</v>
      </c>
      <c r="L746" s="342" t="s">
        <v>9606</v>
      </c>
      <c r="M746" s="347"/>
      <c r="N746" s="347">
        <f t="shared" si="23"/>
        <v>0</v>
      </c>
    </row>
    <row r="747" spans="1:14" ht="29.25" customHeight="1" x14ac:dyDescent="0.2">
      <c r="A747" s="340">
        <v>5</v>
      </c>
      <c r="B747" s="344" t="str">
        <f t="shared" si="22"/>
        <v>0472415---</v>
      </c>
      <c r="C747" s="343"/>
      <c r="D747" s="343"/>
      <c r="E747" s="343"/>
      <c r="F747" s="342"/>
      <c r="G747" s="342"/>
      <c r="H747" s="345"/>
      <c r="I747" s="357"/>
      <c r="J747" s="346"/>
      <c r="K747" s="342" t="s">
        <v>12758</v>
      </c>
      <c r="L747" s="342" t="s">
        <v>9606</v>
      </c>
      <c r="M747" s="347"/>
      <c r="N747" s="347">
        <f t="shared" si="23"/>
        <v>0</v>
      </c>
    </row>
    <row r="748" spans="1:14" ht="29.25" customHeight="1" x14ac:dyDescent="0.2">
      <c r="A748" s="340">
        <v>6</v>
      </c>
      <c r="B748" s="344" t="str">
        <f t="shared" si="22"/>
        <v>0472415---</v>
      </c>
      <c r="C748" s="343"/>
      <c r="D748" s="343"/>
      <c r="E748" s="343"/>
      <c r="F748" s="342"/>
      <c r="G748" s="342"/>
      <c r="H748" s="345"/>
      <c r="I748" s="357"/>
      <c r="J748" s="346"/>
      <c r="K748" s="342" t="s">
        <v>12759</v>
      </c>
      <c r="L748" s="342" t="s">
        <v>9606</v>
      </c>
      <c r="M748" s="347"/>
      <c r="N748" s="347">
        <f t="shared" si="23"/>
        <v>0</v>
      </c>
    </row>
    <row r="749" spans="1:14" ht="29.25" customHeight="1" x14ac:dyDescent="0.2">
      <c r="A749" s="340">
        <v>7</v>
      </c>
      <c r="B749" s="344" t="str">
        <f t="shared" si="22"/>
        <v>0472415---</v>
      </c>
      <c r="C749" s="343"/>
      <c r="D749" s="343"/>
      <c r="E749" s="343"/>
      <c r="F749" s="342"/>
      <c r="G749" s="342"/>
      <c r="H749" s="345"/>
      <c r="I749" s="357"/>
      <c r="J749" s="346"/>
      <c r="K749" s="342" t="s">
        <v>12760</v>
      </c>
      <c r="L749" s="342" t="s">
        <v>9606</v>
      </c>
      <c r="M749" s="347"/>
      <c r="N749" s="347">
        <f t="shared" si="23"/>
        <v>0</v>
      </c>
    </row>
    <row r="750" spans="1:14" ht="29.25" customHeight="1" x14ac:dyDescent="0.2">
      <c r="A750" s="340">
        <v>8</v>
      </c>
      <c r="B750" s="344" t="str">
        <f t="shared" si="22"/>
        <v>0472415---</v>
      </c>
      <c r="C750" s="343"/>
      <c r="D750" s="343"/>
      <c r="E750" s="343"/>
      <c r="F750" s="342"/>
      <c r="G750" s="342"/>
      <c r="H750" s="345"/>
      <c r="I750" s="357"/>
      <c r="J750" s="346"/>
      <c r="K750" s="342" t="s">
        <v>12761</v>
      </c>
      <c r="L750" s="342" t="s">
        <v>9606</v>
      </c>
      <c r="M750" s="347"/>
      <c r="N750" s="347">
        <f t="shared" si="23"/>
        <v>0</v>
      </c>
    </row>
    <row r="751" spans="1:14" ht="29.25" customHeight="1" x14ac:dyDescent="0.2">
      <c r="A751" s="340">
        <v>9</v>
      </c>
      <c r="B751" s="344" t="str">
        <f t="shared" si="22"/>
        <v>0472415---</v>
      </c>
      <c r="C751" s="343"/>
      <c r="D751" s="343"/>
      <c r="E751" s="343"/>
      <c r="F751" s="342"/>
      <c r="G751" s="342"/>
      <c r="H751" s="345"/>
      <c r="I751" s="357"/>
      <c r="J751" s="346"/>
      <c r="K751" s="342" t="s">
        <v>12762</v>
      </c>
      <c r="L751" s="342" t="s">
        <v>9606</v>
      </c>
      <c r="M751" s="347"/>
      <c r="N751" s="347">
        <f t="shared" si="23"/>
        <v>0</v>
      </c>
    </row>
    <row r="752" spans="1:14" ht="29.25" customHeight="1" x14ac:dyDescent="0.2">
      <c r="A752" s="340">
        <v>10</v>
      </c>
      <c r="B752" s="344" t="str">
        <f t="shared" si="22"/>
        <v>0472415---</v>
      </c>
      <c r="C752" s="343"/>
      <c r="D752" s="343"/>
      <c r="E752" s="343"/>
      <c r="F752" s="342"/>
      <c r="G752" s="342"/>
      <c r="H752" s="345"/>
      <c r="I752" s="357"/>
      <c r="J752" s="346"/>
      <c r="K752" s="342" t="s">
        <v>12763</v>
      </c>
      <c r="L752" s="342" t="s">
        <v>9606</v>
      </c>
      <c r="M752" s="347"/>
      <c r="N752" s="347">
        <f t="shared" si="23"/>
        <v>0</v>
      </c>
    </row>
    <row r="753" spans="1:14" ht="29.25" customHeight="1" x14ac:dyDescent="0.2">
      <c r="A753" s="340">
        <v>11</v>
      </c>
      <c r="B753" s="344" t="str">
        <f t="shared" si="22"/>
        <v>0472415---</v>
      </c>
      <c r="C753" s="343"/>
      <c r="D753" s="343"/>
      <c r="E753" s="343"/>
      <c r="F753" s="342"/>
      <c r="G753" s="342"/>
      <c r="H753" s="345"/>
      <c r="I753" s="357"/>
      <c r="J753" s="346"/>
      <c r="K753" s="342" t="s">
        <v>12764</v>
      </c>
      <c r="L753" s="342" t="s">
        <v>9606</v>
      </c>
      <c r="M753" s="347"/>
      <c r="N753" s="347">
        <f t="shared" si="23"/>
        <v>0</v>
      </c>
    </row>
    <row r="754" spans="1:14" ht="29.25" customHeight="1" x14ac:dyDescent="0.2">
      <c r="A754" s="340">
        <v>12</v>
      </c>
      <c r="B754" s="344" t="str">
        <f t="shared" si="22"/>
        <v>0472415---</v>
      </c>
      <c r="C754" s="343"/>
      <c r="D754" s="343"/>
      <c r="E754" s="343"/>
      <c r="F754" s="342"/>
      <c r="G754" s="342"/>
      <c r="H754" s="345"/>
      <c r="I754" s="357"/>
      <c r="J754" s="346"/>
      <c r="K754" s="342" t="s">
        <v>12765</v>
      </c>
      <c r="L754" s="342" t="s">
        <v>9606</v>
      </c>
      <c r="M754" s="347"/>
      <c r="N754" s="347">
        <f t="shared" si="23"/>
        <v>0</v>
      </c>
    </row>
    <row r="755" spans="1:14" ht="29.25" customHeight="1" x14ac:dyDescent="0.2">
      <c r="A755" s="340">
        <v>13</v>
      </c>
      <c r="B755" s="344" t="str">
        <f t="shared" si="22"/>
        <v>0472415---</v>
      </c>
      <c r="C755" s="343"/>
      <c r="D755" s="343"/>
      <c r="E755" s="343"/>
      <c r="F755" s="342"/>
      <c r="G755" s="342"/>
      <c r="H755" s="345"/>
      <c r="I755" s="357"/>
      <c r="J755" s="346"/>
      <c r="K755" s="342" t="s">
        <v>12766</v>
      </c>
      <c r="L755" s="342" t="s">
        <v>9606</v>
      </c>
      <c r="M755" s="347"/>
      <c r="N755" s="347">
        <f t="shared" si="23"/>
        <v>0</v>
      </c>
    </row>
    <row r="756" spans="1:14" ht="29.25" customHeight="1" x14ac:dyDescent="0.2">
      <c r="A756" s="340">
        <v>14</v>
      </c>
      <c r="B756" s="344" t="str">
        <f t="shared" si="22"/>
        <v>0472415---</v>
      </c>
      <c r="C756" s="343"/>
      <c r="D756" s="343"/>
      <c r="E756" s="343"/>
      <c r="F756" s="342"/>
      <c r="G756" s="342"/>
      <c r="H756" s="345"/>
      <c r="I756" s="357"/>
      <c r="J756" s="346"/>
      <c r="K756" s="342" t="s">
        <v>12767</v>
      </c>
      <c r="L756" s="342" t="s">
        <v>9606</v>
      </c>
      <c r="M756" s="347"/>
      <c r="N756" s="347">
        <f t="shared" si="23"/>
        <v>0</v>
      </c>
    </row>
    <row r="757" spans="1:14" ht="29.25" customHeight="1" x14ac:dyDescent="0.2">
      <c r="A757" s="340">
        <v>15</v>
      </c>
      <c r="B757" s="344" t="str">
        <f t="shared" si="22"/>
        <v>0472415---</v>
      </c>
      <c r="C757" s="343"/>
      <c r="D757" s="343"/>
      <c r="E757" s="343"/>
      <c r="F757" s="342"/>
      <c r="G757" s="342"/>
      <c r="H757" s="345"/>
      <c r="I757" s="357"/>
      <c r="J757" s="346"/>
      <c r="K757" s="342" t="s">
        <v>12768</v>
      </c>
      <c r="L757" s="342" t="s">
        <v>9606</v>
      </c>
      <c r="M757" s="347"/>
      <c r="N757" s="347">
        <f t="shared" si="23"/>
        <v>0</v>
      </c>
    </row>
    <row r="758" spans="1:14" ht="29.25" customHeight="1" x14ac:dyDescent="0.2">
      <c r="A758" s="340">
        <v>16</v>
      </c>
      <c r="B758" s="344" t="str">
        <f t="shared" si="22"/>
        <v>0472415---</v>
      </c>
      <c r="C758" s="343"/>
      <c r="D758" s="343"/>
      <c r="E758" s="343"/>
      <c r="F758" s="342"/>
      <c r="G758" s="342"/>
      <c r="H758" s="345"/>
      <c r="I758" s="357"/>
      <c r="J758" s="346"/>
      <c r="K758" s="342" t="s">
        <v>12769</v>
      </c>
      <c r="L758" s="342" t="s">
        <v>9606</v>
      </c>
      <c r="M758" s="347"/>
      <c r="N758" s="347">
        <f t="shared" si="23"/>
        <v>0</v>
      </c>
    </row>
    <row r="759" spans="1:14" ht="28.5" customHeight="1" x14ac:dyDescent="0.2">
      <c r="A759" s="340">
        <v>17</v>
      </c>
      <c r="B759" s="344" t="str">
        <f t="shared" si="22"/>
        <v>0472415---</v>
      </c>
      <c r="C759" s="343"/>
      <c r="D759" s="343"/>
      <c r="E759" s="343"/>
      <c r="F759" s="342"/>
      <c r="G759" s="342"/>
      <c r="H759" s="345"/>
      <c r="I759" s="357"/>
      <c r="J759" s="346"/>
      <c r="K759" s="342" t="s">
        <v>12770</v>
      </c>
      <c r="L759" s="342" t="s">
        <v>9606</v>
      </c>
      <c r="M759" s="347"/>
      <c r="N759" s="347">
        <f t="shared" si="23"/>
        <v>0</v>
      </c>
    </row>
    <row r="760" spans="1:14" ht="29.25" customHeight="1" x14ac:dyDescent="0.2">
      <c r="A760" s="340">
        <v>1</v>
      </c>
      <c r="B760" s="344" t="str">
        <f t="shared" si="22"/>
        <v>0472415---</v>
      </c>
      <c r="C760" s="343"/>
      <c r="D760" s="343"/>
      <c r="E760" s="343"/>
      <c r="F760" s="342"/>
      <c r="G760" s="342"/>
      <c r="H760" s="345"/>
      <c r="I760" s="357"/>
      <c r="J760" s="346"/>
      <c r="K760" s="342" t="s">
        <v>12771</v>
      </c>
      <c r="L760" s="342" t="s">
        <v>9606</v>
      </c>
      <c r="M760" s="347"/>
      <c r="N760" s="347">
        <f t="shared" si="23"/>
        <v>0</v>
      </c>
    </row>
    <row r="761" spans="1:14" ht="29.25" customHeight="1" x14ac:dyDescent="0.2">
      <c r="A761" s="340">
        <v>2</v>
      </c>
      <c r="B761" s="344" t="str">
        <f t="shared" si="22"/>
        <v>0472415---</v>
      </c>
      <c r="C761" s="343"/>
      <c r="D761" s="343"/>
      <c r="E761" s="343"/>
      <c r="F761" s="342"/>
      <c r="G761" s="342"/>
      <c r="H761" s="345"/>
      <c r="I761" s="357"/>
      <c r="J761" s="346"/>
      <c r="K761" s="342" t="s">
        <v>12772</v>
      </c>
      <c r="L761" s="342" t="s">
        <v>9606</v>
      </c>
      <c r="M761" s="347"/>
      <c r="N761" s="347">
        <f t="shared" si="23"/>
        <v>0</v>
      </c>
    </row>
    <row r="762" spans="1:14" ht="29.25" customHeight="1" x14ac:dyDescent="0.2">
      <c r="A762" s="340">
        <v>3</v>
      </c>
      <c r="B762" s="344" t="str">
        <f t="shared" si="22"/>
        <v>0472415---</v>
      </c>
      <c r="C762" s="343"/>
      <c r="D762" s="343"/>
      <c r="E762" s="343"/>
      <c r="F762" s="342"/>
      <c r="G762" s="342"/>
      <c r="H762" s="345"/>
      <c r="I762" s="357"/>
      <c r="J762" s="346"/>
      <c r="K762" s="342" t="s">
        <v>12773</v>
      </c>
      <c r="L762" s="342" t="s">
        <v>9606</v>
      </c>
      <c r="M762" s="347"/>
      <c r="N762" s="347">
        <f t="shared" si="23"/>
        <v>0</v>
      </c>
    </row>
    <row r="763" spans="1:14" ht="29.25" customHeight="1" x14ac:dyDescent="0.2">
      <c r="A763" s="340">
        <v>4</v>
      </c>
      <c r="B763" s="344" t="str">
        <f t="shared" si="22"/>
        <v>0472415---</v>
      </c>
      <c r="C763" s="343"/>
      <c r="D763" s="343"/>
      <c r="E763" s="343"/>
      <c r="F763" s="342"/>
      <c r="G763" s="342"/>
      <c r="H763" s="345"/>
      <c r="I763" s="357"/>
      <c r="J763" s="346"/>
      <c r="K763" s="342" t="s">
        <v>12774</v>
      </c>
      <c r="L763" s="342" t="s">
        <v>9606</v>
      </c>
      <c r="M763" s="347"/>
      <c r="N763" s="347">
        <f t="shared" si="23"/>
        <v>0</v>
      </c>
    </row>
    <row r="764" spans="1:14" ht="29.25" customHeight="1" x14ac:dyDescent="0.2">
      <c r="A764" s="340">
        <v>5</v>
      </c>
      <c r="B764" s="344" t="str">
        <f t="shared" si="22"/>
        <v>0472415---</v>
      </c>
      <c r="C764" s="343"/>
      <c r="D764" s="343"/>
      <c r="E764" s="343"/>
      <c r="F764" s="342"/>
      <c r="G764" s="342"/>
      <c r="H764" s="345"/>
      <c r="I764" s="357"/>
      <c r="J764" s="346"/>
      <c r="K764" s="342" t="s">
        <v>12775</v>
      </c>
      <c r="L764" s="342" t="s">
        <v>9606</v>
      </c>
      <c r="M764" s="347"/>
      <c r="N764" s="347">
        <f t="shared" si="23"/>
        <v>0</v>
      </c>
    </row>
    <row r="765" spans="1:14" ht="29.25" customHeight="1" x14ac:dyDescent="0.2">
      <c r="A765" s="340">
        <v>6</v>
      </c>
      <c r="B765" s="344" t="str">
        <f t="shared" si="22"/>
        <v>0472415---</v>
      </c>
      <c r="C765" s="343"/>
      <c r="D765" s="343"/>
      <c r="E765" s="343"/>
      <c r="F765" s="342"/>
      <c r="G765" s="342"/>
      <c r="H765" s="345"/>
      <c r="I765" s="357"/>
      <c r="J765" s="346"/>
      <c r="K765" s="342" t="s">
        <v>12776</v>
      </c>
      <c r="L765" s="342" t="s">
        <v>9606</v>
      </c>
      <c r="M765" s="347"/>
      <c r="N765" s="347">
        <f t="shared" si="23"/>
        <v>0</v>
      </c>
    </row>
    <row r="766" spans="1:14" ht="29.25" customHeight="1" x14ac:dyDescent="0.2">
      <c r="A766" s="340">
        <v>7</v>
      </c>
      <c r="B766" s="344" t="str">
        <f t="shared" si="22"/>
        <v>0472415---</v>
      </c>
      <c r="C766" s="343"/>
      <c r="D766" s="343"/>
      <c r="E766" s="343"/>
      <c r="F766" s="342"/>
      <c r="G766" s="342"/>
      <c r="H766" s="345"/>
      <c r="I766" s="357"/>
      <c r="J766" s="346"/>
      <c r="K766" s="342" t="s">
        <v>12777</v>
      </c>
      <c r="L766" s="342" t="s">
        <v>9606</v>
      </c>
      <c r="M766" s="347"/>
      <c r="N766" s="347">
        <f t="shared" si="23"/>
        <v>0</v>
      </c>
    </row>
    <row r="767" spans="1:14" ht="29.25" customHeight="1" x14ac:dyDescent="0.2">
      <c r="A767" s="340">
        <v>8</v>
      </c>
      <c r="B767" s="344" t="str">
        <f t="shared" si="22"/>
        <v>0472415---</v>
      </c>
      <c r="C767" s="343"/>
      <c r="D767" s="343"/>
      <c r="E767" s="343"/>
      <c r="F767" s="342"/>
      <c r="G767" s="342"/>
      <c r="H767" s="345"/>
      <c r="I767" s="357"/>
      <c r="J767" s="346"/>
      <c r="K767" s="342" t="s">
        <v>12778</v>
      </c>
      <c r="L767" s="342" t="s">
        <v>9606</v>
      </c>
      <c r="M767" s="347"/>
      <c r="N767" s="347">
        <f t="shared" si="23"/>
        <v>0</v>
      </c>
    </row>
    <row r="768" spans="1:14" ht="29.25" customHeight="1" x14ac:dyDescent="0.2">
      <c r="A768" s="340">
        <v>9</v>
      </c>
      <c r="B768" s="344" t="str">
        <f t="shared" si="22"/>
        <v>0472415---</v>
      </c>
      <c r="C768" s="343"/>
      <c r="D768" s="343"/>
      <c r="E768" s="343"/>
      <c r="F768" s="342"/>
      <c r="G768" s="342"/>
      <c r="H768" s="345"/>
      <c r="I768" s="357"/>
      <c r="J768" s="346"/>
      <c r="K768" s="342" t="s">
        <v>12779</v>
      </c>
      <c r="L768" s="342" t="s">
        <v>9606</v>
      </c>
      <c r="M768" s="347"/>
      <c r="N768" s="347">
        <f t="shared" si="23"/>
        <v>0</v>
      </c>
    </row>
    <row r="769" spans="1:14" ht="29.25" customHeight="1" x14ac:dyDescent="0.2">
      <c r="A769" s="340">
        <v>10</v>
      </c>
      <c r="B769" s="344" t="str">
        <f t="shared" si="22"/>
        <v>0472415---</v>
      </c>
      <c r="C769" s="343"/>
      <c r="D769" s="343"/>
      <c r="E769" s="343"/>
      <c r="F769" s="342"/>
      <c r="G769" s="342"/>
      <c r="H769" s="345"/>
      <c r="I769" s="357"/>
      <c r="J769" s="346"/>
      <c r="K769" s="342" t="s">
        <v>12780</v>
      </c>
      <c r="L769" s="342" t="s">
        <v>9606</v>
      </c>
      <c r="M769" s="347"/>
      <c r="N769" s="347">
        <f t="shared" si="23"/>
        <v>0</v>
      </c>
    </row>
    <row r="770" spans="1:14" ht="29.25" customHeight="1" x14ac:dyDescent="0.2">
      <c r="A770" s="340">
        <v>11</v>
      </c>
      <c r="B770" s="344" t="str">
        <f t="shared" si="22"/>
        <v>0472415---</v>
      </c>
      <c r="C770" s="343"/>
      <c r="D770" s="343"/>
      <c r="E770" s="343"/>
      <c r="F770" s="342"/>
      <c r="G770" s="342"/>
      <c r="H770" s="345"/>
      <c r="I770" s="357"/>
      <c r="J770" s="346"/>
      <c r="K770" s="342" t="s">
        <v>12781</v>
      </c>
      <c r="L770" s="342" t="s">
        <v>9606</v>
      </c>
      <c r="M770" s="347"/>
      <c r="N770" s="347">
        <f t="shared" si="23"/>
        <v>0</v>
      </c>
    </row>
    <row r="771" spans="1:14" ht="29.25" customHeight="1" x14ac:dyDescent="0.2">
      <c r="A771" s="340">
        <v>12</v>
      </c>
      <c r="B771" s="344" t="str">
        <f t="shared" si="22"/>
        <v>0472415---</v>
      </c>
      <c r="C771" s="343"/>
      <c r="D771" s="343"/>
      <c r="E771" s="343"/>
      <c r="F771" s="342"/>
      <c r="G771" s="342"/>
      <c r="H771" s="345"/>
      <c r="I771" s="357"/>
      <c r="J771" s="346"/>
      <c r="K771" s="342" t="s">
        <v>12782</v>
      </c>
      <c r="L771" s="342" t="s">
        <v>9606</v>
      </c>
      <c r="M771" s="347"/>
      <c r="N771" s="347">
        <f t="shared" si="23"/>
        <v>0</v>
      </c>
    </row>
    <row r="772" spans="1:14" ht="29.25" customHeight="1" x14ac:dyDescent="0.2">
      <c r="A772" s="340">
        <v>13</v>
      </c>
      <c r="B772" s="344" t="str">
        <f t="shared" si="22"/>
        <v>0472415---</v>
      </c>
      <c r="C772" s="343"/>
      <c r="D772" s="343"/>
      <c r="E772" s="343"/>
      <c r="F772" s="342"/>
      <c r="G772" s="342"/>
      <c r="H772" s="345"/>
      <c r="I772" s="357"/>
      <c r="J772" s="346"/>
      <c r="K772" s="342" t="s">
        <v>12783</v>
      </c>
      <c r="L772" s="342" t="s">
        <v>9606</v>
      </c>
      <c r="M772" s="347"/>
      <c r="N772" s="347">
        <f t="shared" si="23"/>
        <v>0</v>
      </c>
    </row>
    <row r="773" spans="1:14" ht="29.25" customHeight="1" x14ac:dyDescent="0.2">
      <c r="A773" s="340">
        <v>14</v>
      </c>
      <c r="B773" s="344" t="str">
        <f t="shared" si="22"/>
        <v>0472415---</v>
      </c>
      <c r="C773" s="343"/>
      <c r="D773" s="343"/>
      <c r="E773" s="343"/>
      <c r="F773" s="342"/>
      <c r="G773" s="342"/>
      <c r="H773" s="345"/>
      <c r="I773" s="357"/>
      <c r="J773" s="346"/>
      <c r="K773" s="342" t="s">
        <v>12784</v>
      </c>
      <c r="L773" s="342" t="s">
        <v>9606</v>
      </c>
      <c r="M773" s="347"/>
      <c r="N773" s="347">
        <f t="shared" si="23"/>
        <v>0</v>
      </c>
    </row>
    <row r="774" spans="1:14" ht="29.25" customHeight="1" x14ac:dyDescent="0.2">
      <c r="A774" s="340">
        <v>15</v>
      </c>
      <c r="B774" s="344" t="str">
        <f t="shared" si="22"/>
        <v>0472415---</v>
      </c>
      <c r="C774" s="343"/>
      <c r="D774" s="343"/>
      <c r="E774" s="343"/>
      <c r="F774" s="342"/>
      <c r="G774" s="342"/>
      <c r="H774" s="345"/>
      <c r="I774" s="357"/>
      <c r="J774" s="346"/>
      <c r="K774" s="342" t="s">
        <v>12785</v>
      </c>
      <c r="L774" s="342" t="s">
        <v>9606</v>
      </c>
      <c r="M774" s="347"/>
      <c r="N774" s="347">
        <f t="shared" si="23"/>
        <v>0</v>
      </c>
    </row>
    <row r="775" spans="1:14" ht="29.25" customHeight="1" x14ac:dyDescent="0.2">
      <c r="A775" s="340">
        <v>16</v>
      </c>
      <c r="B775" s="344" t="str">
        <f t="shared" si="22"/>
        <v>0472415---</v>
      </c>
      <c r="C775" s="343"/>
      <c r="D775" s="343"/>
      <c r="E775" s="343"/>
      <c r="F775" s="342"/>
      <c r="G775" s="342"/>
      <c r="H775" s="345"/>
      <c r="I775" s="357"/>
      <c r="J775" s="346"/>
      <c r="K775" s="342" t="s">
        <v>12786</v>
      </c>
      <c r="L775" s="342" t="s">
        <v>9606</v>
      </c>
      <c r="M775" s="347"/>
      <c r="N775" s="347">
        <f t="shared" si="23"/>
        <v>0</v>
      </c>
    </row>
    <row r="776" spans="1:14" ht="29.25" customHeight="1" x14ac:dyDescent="0.2">
      <c r="A776" s="340">
        <v>17</v>
      </c>
      <c r="B776" s="344" t="str">
        <f t="shared" si="22"/>
        <v>0472415---</v>
      </c>
      <c r="C776" s="343"/>
      <c r="D776" s="343"/>
      <c r="E776" s="343"/>
      <c r="F776" s="342"/>
      <c r="G776" s="342"/>
      <c r="H776" s="345"/>
      <c r="I776" s="357"/>
      <c r="J776" s="346"/>
      <c r="K776" s="342" t="s">
        <v>12787</v>
      </c>
      <c r="L776" s="342" t="s">
        <v>9606</v>
      </c>
      <c r="M776" s="347"/>
      <c r="N776" s="347">
        <f t="shared" si="23"/>
        <v>0</v>
      </c>
    </row>
    <row r="777" spans="1:14" ht="29.25" customHeight="1" x14ac:dyDescent="0.2">
      <c r="A777" s="340">
        <v>1</v>
      </c>
      <c r="B777" s="344" t="str">
        <f t="shared" si="22"/>
        <v>0472415---</v>
      </c>
      <c r="C777" s="343"/>
      <c r="D777" s="343"/>
      <c r="E777" s="343"/>
      <c r="F777" s="342"/>
      <c r="G777" s="342"/>
      <c r="H777" s="345"/>
      <c r="I777" s="357"/>
      <c r="J777" s="346"/>
      <c r="K777" s="342" t="s">
        <v>12788</v>
      </c>
      <c r="L777" s="342" t="s">
        <v>9606</v>
      </c>
      <c r="M777" s="347"/>
      <c r="N777" s="347">
        <f t="shared" si="23"/>
        <v>0</v>
      </c>
    </row>
    <row r="778" spans="1:14" ht="29.25" customHeight="1" x14ac:dyDescent="0.2">
      <c r="A778" s="340">
        <v>2</v>
      </c>
      <c r="B778" s="344" t="str">
        <f t="shared" si="22"/>
        <v>0472415---</v>
      </c>
      <c r="C778" s="343"/>
      <c r="D778" s="343"/>
      <c r="E778" s="343"/>
      <c r="F778" s="342"/>
      <c r="G778" s="342"/>
      <c r="H778" s="345"/>
      <c r="I778" s="357"/>
      <c r="J778" s="346"/>
      <c r="K778" s="342" t="s">
        <v>12789</v>
      </c>
      <c r="L778" s="342" t="s">
        <v>9606</v>
      </c>
      <c r="M778" s="347"/>
      <c r="N778" s="347">
        <f t="shared" si="23"/>
        <v>0</v>
      </c>
    </row>
    <row r="779" spans="1:14" ht="29.25" customHeight="1" x14ac:dyDescent="0.2">
      <c r="A779" s="340">
        <v>3</v>
      </c>
      <c r="B779" s="344" t="str">
        <f t="shared" si="22"/>
        <v>0472415---</v>
      </c>
      <c r="C779" s="343"/>
      <c r="D779" s="343"/>
      <c r="E779" s="343"/>
      <c r="F779" s="342"/>
      <c r="G779" s="342"/>
      <c r="H779" s="345"/>
      <c r="I779" s="357"/>
      <c r="J779" s="346"/>
      <c r="K779" s="342" t="s">
        <v>12790</v>
      </c>
      <c r="L779" s="342" t="s">
        <v>9606</v>
      </c>
      <c r="M779" s="347"/>
      <c r="N779" s="347">
        <f t="shared" si="23"/>
        <v>0</v>
      </c>
    </row>
    <row r="780" spans="1:14" ht="29.25" customHeight="1" x14ac:dyDescent="0.2">
      <c r="A780" s="340">
        <v>4</v>
      </c>
      <c r="B780" s="344" t="str">
        <f t="shared" si="22"/>
        <v>0472415---</v>
      </c>
      <c r="C780" s="343"/>
      <c r="D780" s="343"/>
      <c r="E780" s="343"/>
      <c r="F780" s="342"/>
      <c r="G780" s="342"/>
      <c r="H780" s="345"/>
      <c r="I780" s="357"/>
      <c r="J780" s="346"/>
      <c r="K780" s="342" t="s">
        <v>12791</v>
      </c>
      <c r="L780" s="342" t="s">
        <v>9606</v>
      </c>
      <c r="M780" s="347"/>
      <c r="N780" s="347">
        <f t="shared" si="23"/>
        <v>0</v>
      </c>
    </row>
    <row r="781" spans="1:14" ht="29.25" customHeight="1" x14ac:dyDescent="0.2">
      <c r="A781" s="340">
        <v>5</v>
      </c>
      <c r="B781" s="344" t="str">
        <f t="shared" si="22"/>
        <v>0472415---</v>
      </c>
      <c r="C781" s="343"/>
      <c r="D781" s="343"/>
      <c r="E781" s="343"/>
      <c r="F781" s="342"/>
      <c r="G781" s="342"/>
      <c r="H781" s="345"/>
      <c r="I781" s="357"/>
      <c r="J781" s="346"/>
      <c r="K781" s="342" t="s">
        <v>12792</v>
      </c>
      <c r="L781" s="342" t="s">
        <v>9606</v>
      </c>
      <c r="M781" s="347"/>
      <c r="N781" s="347">
        <f t="shared" si="23"/>
        <v>0</v>
      </c>
    </row>
    <row r="782" spans="1:14" ht="29.25" customHeight="1" x14ac:dyDescent="0.2">
      <c r="A782" s="340">
        <v>6</v>
      </c>
      <c r="B782" s="344" t="str">
        <f t="shared" ref="B782:B845" si="24">CONCATENATE(MID($N$9,1,8),"-",MID(C782,1,2),"-",MID(F782,1,4),"-",MID(I782,1,4))</f>
        <v>0472415---</v>
      </c>
      <c r="C782" s="343"/>
      <c r="D782" s="343"/>
      <c r="E782" s="343"/>
      <c r="F782" s="342"/>
      <c r="G782" s="342"/>
      <c r="H782" s="345"/>
      <c r="I782" s="357"/>
      <c r="J782" s="346"/>
      <c r="K782" s="342" t="s">
        <v>12793</v>
      </c>
      <c r="L782" s="342" t="s">
        <v>9606</v>
      </c>
      <c r="M782" s="347"/>
      <c r="N782" s="347">
        <f t="shared" ref="N782:N845" si="25">L782*M782</f>
        <v>0</v>
      </c>
    </row>
    <row r="783" spans="1:14" ht="29.25" customHeight="1" x14ac:dyDescent="0.2">
      <c r="A783" s="340">
        <v>7</v>
      </c>
      <c r="B783" s="344" t="str">
        <f t="shared" si="24"/>
        <v>0472415---</v>
      </c>
      <c r="C783" s="343"/>
      <c r="D783" s="343"/>
      <c r="E783" s="343"/>
      <c r="F783" s="342"/>
      <c r="G783" s="342"/>
      <c r="H783" s="345"/>
      <c r="I783" s="357"/>
      <c r="J783" s="346"/>
      <c r="K783" s="342" t="s">
        <v>12794</v>
      </c>
      <c r="L783" s="342" t="s">
        <v>9606</v>
      </c>
      <c r="M783" s="347"/>
      <c r="N783" s="347">
        <f t="shared" si="25"/>
        <v>0</v>
      </c>
    </row>
    <row r="784" spans="1:14" ht="29.25" customHeight="1" x14ac:dyDescent="0.2">
      <c r="A784" s="340">
        <v>8</v>
      </c>
      <c r="B784" s="344" t="str">
        <f t="shared" si="24"/>
        <v>0472415---</v>
      </c>
      <c r="C784" s="343"/>
      <c r="D784" s="343"/>
      <c r="E784" s="343"/>
      <c r="F784" s="342"/>
      <c r="G784" s="342"/>
      <c r="H784" s="345"/>
      <c r="I784" s="357"/>
      <c r="J784" s="346"/>
      <c r="K784" s="342" t="s">
        <v>12795</v>
      </c>
      <c r="L784" s="342" t="s">
        <v>9606</v>
      </c>
      <c r="M784" s="347"/>
      <c r="N784" s="347">
        <f t="shared" si="25"/>
        <v>0</v>
      </c>
    </row>
    <row r="785" spans="1:14" ht="29.25" customHeight="1" x14ac:dyDescent="0.2">
      <c r="A785" s="340">
        <v>9</v>
      </c>
      <c r="B785" s="344" t="str">
        <f t="shared" si="24"/>
        <v>0472415---</v>
      </c>
      <c r="C785" s="343"/>
      <c r="D785" s="343"/>
      <c r="E785" s="343"/>
      <c r="F785" s="342"/>
      <c r="G785" s="342"/>
      <c r="H785" s="345"/>
      <c r="I785" s="357"/>
      <c r="J785" s="346"/>
      <c r="K785" s="342" t="s">
        <v>12796</v>
      </c>
      <c r="L785" s="342" t="s">
        <v>9606</v>
      </c>
      <c r="M785" s="347"/>
      <c r="N785" s="347">
        <f t="shared" si="25"/>
        <v>0</v>
      </c>
    </row>
    <row r="786" spans="1:14" ht="29.25" customHeight="1" x14ac:dyDescent="0.2">
      <c r="A786" s="340">
        <v>10</v>
      </c>
      <c r="B786" s="344" t="str">
        <f t="shared" si="24"/>
        <v>0472415---</v>
      </c>
      <c r="C786" s="343"/>
      <c r="D786" s="343"/>
      <c r="E786" s="343"/>
      <c r="F786" s="342"/>
      <c r="G786" s="342"/>
      <c r="H786" s="345"/>
      <c r="I786" s="357"/>
      <c r="J786" s="346"/>
      <c r="K786" s="342" t="s">
        <v>12797</v>
      </c>
      <c r="L786" s="342" t="s">
        <v>9606</v>
      </c>
      <c r="M786" s="347"/>
      <c r="N786" s="347">
        <f t="shared" si="25"/>
        <v>0</v>
      </c>
    </row>
    <row r="787" spans="1:14" ht="29.25" customHeight="1" x14ac:dyDescent="0.2">
      <c r="A787" s="340">
        <v>11</v>
      </c>
      <c r="B787" s="344" t="str">
        <f t="shared" si="24"/>
        <v>0472415---</v>
      </c>
      <c r="C787" s="343"/>
      <c r="D787" s="343"/>
      <c r="E787" s="343"/>
      <c r="F787" s="342"/>
      <c r="G787" s="342"/>
      <c r="H787" s="345"/>
      <c r="I787" s="357"/>
      <c r="J787" s="346"/>
      <c r="K787" s="342" t="s">
        <v>12798</v>
      </c>
      <c r="L787" s="342" t="s">
        <v>9606</v>
      </c>
      <c r="M787" s="347"/>
      <c r="N787" s="347">
        <f t="shared" si="25"/>
        <v>0</v>
      </c>
    </row>
    <row r="788" spans="1:14" ht="29.25" customHeight="1" x14ac:dyDescent="0.2">
      <c r="A788" s="340">
        <v>12</v>
      </c>
      <c r="B788" s="344" t="str">
        <f t="shared" si="24"/>
        <v>0472415---</v>
      </c>
      <c r="C788" s="343"/>
      <c r="D788" s="343"/>
      <c r="E788" s="343"/>
      <c r="F788" s="342"/>
      <c r="G788" s="342"/>
      <c r="H788" s="345"/>
      <c r="I788" s="357"/>
      <c r="J788" s="346"/>
      <c r="K788" s="342" t="s">
        <v>12799</v>
      </c>
      <c r="L788" s="342" t="s">
        <v>9606</v>
      </c>
      <c r="M788" s="347"/>
      <c r="N788" s="347">
        <f t="shared" si="25"/>
        <v>0</v>
      </c>
    </row>
    <row r="789" spans="1:14" ht="29.25" customHeight="1" x14ac:dyDescent="0.2">
      <c r="A789" s="340">
        <v>13</v>
      </c>
      <c r="B789" s="344" t="str">
        <f t="shared" si="24"/>
        <v>0472415---</v>
      </c>
      <c r="C789" s="343"/>
      <c r="D789" s="343"/>
      <c r="E789" s="343"/>
      <c r="F789" s="342"/>
      <c r="G789" s="342"/>
      <c r="H789" s="345"/>
      <c r="I789" s="357"/>
      <c r="J789" s="346"/>
      <c r="K789" s="342" t="s">
        <v>12800</v>
      </c>
      <c r="L789" s="342" t="s">
        <v>9606</v>
      </c>
      <c r="M789" s="347"/>
      <c r="N789" s="347">
        <f t="shared" si="25"/>
        <v>0</v>
      </c>
    </row>
    <row r="790" spans="1:14" ht="29.25" customHeight="1" x14ac:dyDescent="0.2">
      <c r="A790" s="340">
        <v>14</v>
      </c>
      <c r="B790" s="344" t="str">
        <f t="shared" si="24"/>
        <v>0472415---</v>
      </c>
      <c r="C790" s="343"/>
      <c r="D790" s="343"/>
      <c r="E790" s="343"/>
      <c r="F790" s="342"/>
      <c r="G790" s="342"/>
      <c r="H790" s="345"/>
      <c r="I790" s="357"/>
      <c r="J790" s="346"/>
      <c r="K790" s="342" t="s">
        <v>12801</v>
      </c>
      <c r="L790" s="342" t="s">
        <v>9606</v>
      </c>
      <c r="M790" s="347"/>
      <c r="N790" s="347">
        <f t="shared" si="25"/>
        <v>0</v>
      </c>
    </row>
    <row r="791" spans="1:14" ht="29.25" customHeight="1" x14ac:dyDescent="0.2">
      <c r="A791" s="340">
        <v>15</v>
      </c>
      <c r="B791" s="344" t="str">
        <f t="shared" si="24"/>
        <v>0472415---</v>
      </c>
      <c r="C791" s="343"/>
      <c r="D791" s="343"/>
      <c r="E791" s="343"/>
      <c r="F791" s="342"/>
      <c r="G791" s="342"/>
      <c r="H791" s="345"/>
      <c r="I791" s="357"/>
      <c r="J791" s="346"/>
      <c r="K791" s="342" t="s">
        <v>12802</v>
      </c>
      <c r="L791" s="342" t="s">
        <v>9606</v>
      </c>
      <c r="M791" s="347"/>
      <c r="N791" s="347">
        <f t="shared" si="25"/>
        <v>0</v>
      </c>
    </row>
    <row r="792" spans="1:14" ht="29.25" customHeight="1" x14ac:dyDescent="0.2">
      <c r="A792" s="340">
        <v>16</v>
      </c>
      <c r="B792" s="344" t="str">
        <f t="shared" si="24"/>
        <v>0472415---</v>
      </c>
      <c r="C792" s="343"/>
      <c r="D792" s="343"/>
      <c r="E792" s="343"/>
      <c r="F792" s="342"/>
      <c r="G792" s="342"/>
      <c r="H792" s="345"/>
      <c r="I792" s="357"/>
      <c r="J792" s="346"/>
      <c r="K792" s="342" t="s">
        <v>12803</v>
      </c>
      <c r="L792" s="342" t="s">
        <v>9606</v>
      </c>
      <c r="M792" s="347"/>
      <c r="N792" s="347">
        <f t="shared" si="25"/>
        <v>0</v>
      </c>
    </row>
    <row r="793" spans="1:14" ht="29.25" customHeight="1" x14ac:dyDescent="0.2">
      <c r="A793" s="340">
        <v>17</v>
      </c>
      <c r="B793" s="344" t="str">
        <f t="shared" si="24"/>
        <v>0472415---</v>
      </c>
      <c r="C793" s="343"/>
      <c r="D793" s="343"/>
      <c r="E793" s="343"/>
      <c r="F793" s="342"/>
      <c r="G793" s="342"/>
      <c r="H793" s="345"/>
      <c r="I793" s="357"/>
      <c r="J793" s="346"/>
      <c r="K793" s="342" t="s">
        <v>12804</v>
      </c>
      <c r="L793" s="342" t="s">
        <v>9606</v>
      </c>
      <c r="M793" s="347"/>
      <c r="N793" s="347">
        <f t="shared" si="25"/>
        <v>0</v>
      </c>
    </row>
    <row r="794" spans="1:14" ht="29.25" customHeight="1" x14ac:dyDescent="0.2">
      <c r="A794" s="340">
        <v>1</v>
      </c>
      <c r="B794" s="344" t="str">
        <f t="shared" si="24"/>
        <v>0472415---</v>
      </c>
      <c r="C794" s="343"/>
      <c r="D794" s="343"/>
      <c r="E794" s="343"/>
      <c r="F794" s="342"/>
      <c r="G794" s="342"/>
      <c r="H794" s="345"/>
      <c r="I794" s="357"/>
      <c r="J794" s="346"/>
      <c r="K794" s="342" t="s">
        <v>12805</v>
      </c>
      <c r="L794" s="342" t="s">
        <v>9606</v>
      </c>
      <c r="M794" s="347"/>
      <c r="N794" s="347">
        <f t="shared" si="25"/>
        <v>0</v>
      </c>
    </row>
    <row r="795" spans="1:14" ht="29.25" customHeight="1" x14ac:dyDescent="0.2">
      <c r="A795" s="340">
        <v>2</v>
      </c>
      <c r="B795" s="344" t="str">
        <f t="shared" si="24"/>
        <v>0472415---</v>
      </c>
      <c r="C795" s="343"/>
      <c r="D795" s="343"/>
      <c r="E795" s="343"/>
      <c r="F795" s="342"/>
      <c r="G795" s="342"/>
      <c r="H795" s="345"/>
      <c r="I795" s="357"/>
      <c r="J795" s="346"/>
      <c r="K795" s="342" t="s">
        <v>12806</v>
      </c>
      <c r="L795" s="342" t="s">
        <v>9606</v>
      </c>
      <c r="M795" s="347"/>
      <c r="N795" s="347">
        <f t="shared" si="25"/>
        <v>0</v>
      </c>
    </row>
    <row r="796" spans="1:14" ht="29.25" customHeight="1" x14ac:dyDescent="0.2">
      <c r="A796" s="340">
        <v>3</v>
      </c>
      <c r="B796" s="344" t="str">
        <f t="shared" si="24"/>
        <v>0472415---</v>
      </c>
      <c r="C796" s="343"/>
      <c r="D796" s="343"/>
      <c r="E796" s="343"/>
      <c r="F796" s="342"/>
      <c r="G796" s="342"/>
      <c r="H796" s="345"/>
      <c r="I796" s="357"/>
      <c r="J796" s="346"/>
      <c r="K796" s="342" t="s">
        <v>12807</v>
      </c>
      <c r="L796" s="342" t="s">
        <v>9606</v>
      </c>
      <c r="M796" s="347"/>
      <c r="N796" s="347">
        <f t="shared" si="25"/>
        <v>0</v>
      </c>
    </row>
    <row r="797" spans="1:14" ht="29.25" customHeight="1" x14ac:dyDescent="0.2">
      <c r="A797" s="340">
        <v>4</v>
      </c>
      <c r="B797" s="344" t="str">
        <f t="shared" si="24"/>
        <v>0472415---</v>
      </c>
      <c r="C797" s="343"/>
      <c r="D797" s="343"/>
      <c r="E797" s="343"/>
      <c r="F797" s="342"/>
      <c r="G797" s="342"/>
      <c r="H797" s="345"/>
      <c r="I797" s="357"/>
      <c r="J797" s="346"/>
      <c r="K797" s="342" t="s">
        <v>12808</v>
      </c>
      <c r="L797" s="342" t="s">
        <v>9606</v>
      </c>
      <c r="M797" s="347"/>
      <c r="N797" s="347">
        <f t="shared" si="25"/>
        <v>0</v>
      </c>
    </row>
    <row r="798" spans="1:14" ht="29.25" customHeight="1" x14ac:dyDescent="0.2">
      <c r="A798" s="340">
        <v>5</v>
      </c>
      <c r="B798" s="344" t="str">
        <f t="shared" si="24"/>
        <v>0472415---</v>
      </c>
      <c r="C798" s="343"/>
      <c r="D798" s="343"/>
      <c r="E798" s="343"/>
      <c r="F798" s="342"/>
      <c r="G798" s="342"/>
      <c r="H798" s="345"/>
      <c r="I798" s="357"/>
      <c r="J798" s="346"/>
      <c r="K798" s="342" t="s">
        <v>12809</v>
      </c>
      <c r="L798" s="342" t="s">
        <v>9606</v>
      </c>
      <c r="M798" s="347"/>
      <c r="N798" s="347">
        <f t="shared" si="25"/>
        <v>0</v>
      </c>
    </row>
    <row r="799" spans="1:14" ht="29.25" customHeight="1" x14ac:dyDescent="0.2">
      <c r="A799" s="340">
        <v>6</v>
      </c>
      <c r="B799" s="344" t="str">
        <f t="shared" si="24"/>
        <v>0472415---</v>
      </c>
      <c r="C799" s="343"/>
      <c r="D799" s="343"/>
      <c r="E799" s="343"/>
      <c r="F799" s="342"/>
      <c r="G799" s="342"/>
      <c r="H799" s="345"/>
      <c r="I799" s="357"/>
      <c r="J799" s="346"/>
      <c r="K799" s="342" t="s">
        <v>12810</v>
      </c>
      <c r="L799" s="342" t="s">
        <v>9606</v>
      </c>
      <c r="M799" s="347"/>
      <c r="N799" s="347">
        <f t="shared" si="25"/>
        <v>0</v>
      </c>
    </row>
    <row r="800" spans="1:14" ht="29.25" customHeight="1" x14ac:dyDescent="0.2">
      <c r="A800" s="340">
        <v>7</v>
      </c>
      <c r="B800" s="344" t="str">
        <f t="shared" si="24"/>
        <v>0472415---</v>
      </c>
      <c r="C800" s="343"/>
      <c r="D800" s="343"/>
      <c r="E800" s="343"/>
      <c r="F800" s="342"/>
      <c r="G800" s="342"/>
      <c r="H800" s="345"/>
      <c r="I800" s="357"/>
      <c r="J800" s="346"/>
      <c r="K800" s="342" t="s">
        <v>12811</v>
      </c>
      <c r="L800" s="342" t="s">
        <v>9606</v>
      </c>
      <c r="M800" s="347"/>
      <c r="N800" s="347">
        <f t="shared" si="25"/>
        <v>0</v>
      </c>
    </row>
    <row r="801" spans="1:14" ht="29.25" customHeight="1" x14ac:dyDescent="0.2">
      <c r="A801" s="340">
        <v>8</v>
      </c>
      <c r="B801" s="344" t="str">
        <f t="shared" si="24"/>
        <v>0472415---</v>
      </c>
      <c r="C801" s="343"/>
      <c r="D801" s="343"/>
      <c r="E801" s="343"/>
      <c r="F801" s="342"/>
      <c r="G801" s="342"/>
      <c r="H801" s="345"/>
      <c r="I801" s="357"/>
      <c r="J801" s="346"/>
      <c r="K801" s="342" t="s">
        <v>12812</v>
      </c>
      <c r="L801" s="342" t="s">
        <v>9606</v>
      </c>
      <c r="M801" s="347"/>
      <c r="N801" s="347">
        <f t="shared" si="25"/>
        <v>0</v>
      </c>
    </row>
    <row r="802" spans="1:14" ht="29.25" customHeight="1" x14ac:dyDescent="0.2">
      <c r="A802" s="340">
        <v>9</v>
      </c>
      <c r="B802" s="344" t="str">
        <f t="shared" si="24"/>
        <v>0472415---</v>
      </c>
      <c r="C802" s="343"/>
      <c r="D802" s="343"/>
      <c r="E802" s="343"/>
      <c r="F802" s="342"/>
      <c r="G802" s="342"/>
      <c r="H802" s="345"/>
      <c r="I802" s="357"/>
      <c r="J802" s="346"/>
      <c r="K802" s="342" t="s">
        <v>12813</v>
      </c>
      <c r="L802" s="342" t="s">
        <v>9606</v>
      </c>
      <c r="M802" s="347"/>
      <c r="N802" s="347">
        <f t="shared" si="25"/>
        <v>0</v>
      </c>
    </row>
    <row r="803" spans="1:14" ht="29.25" customHeight="1" x14ac:dyDescent="0.2">
      <c r="A803" s="340">
        <v>10</v>
      </c>
      <c r="B803" s="344" t="str">
        <f t="shared" si="24"/>
        <v>0472415---</v>
      </c>
      <c r="C803" s="343"/>
      <c r="D803" s="343"/>
      <c r="E803" s="343"/>
      <c r="F803" s="342"/>
      <c r="G803" s="342"/>
      <c r="H803" s="345"/>
      <c r="I803" s="357"/>
      <c r="J803" s="346"/>
      <c r="K803" s="342" t="s">
        <v>12814</v>
      </c>
      <c r="L803" s="342" t="s">
        <v>9606</v>
      </c>
      <c r="M803" s="347"/>
      <c r="N803" s="347">
        <f t="shared" si="25"/>
        <v>0</v>
      </c>
    </row>
    <row r="804" spans="1:14" ht="29.25" customHeight="1" x14ac:dyDescent="0.2">
      <c r="A804" s="340">
        <v>11</v>
      </c>
      <c r="B804" s="344" t="str">
        <f t="shared" si="24"/>
        <v>0472415---</v>
      </c>
      <c r="C804" s="343"/>
      <c r="D804" s="343"/>
      <c r="E804" s="343"/>
      <c r="F804" s="342"/>
      <c r="G804" s="342"/>
      <c r="H804" s="345"/>
      <c r="I804" s="357"/>
      <c r="J804" s="346"/>
      <c r="K804" s="342" t="s">
        <v>12815</v>
      </c>
      <c r="L804" s="342" t="s">
        <v>9606</v>
      </c>
      <c r="M804" s="347"/>
      <c r="N804" s="347">
        <f t="shared" si="25"/>
        <v>0</v>
      </c>
    </row>
    <row r="805" spans="1:14" ht="29.25" customHeight="1" x14ac:dyDescent="0.2">
      <c r="A805" s="340">
        <v>12</v>
      </c>
      <c r="B805" s="344" t="str">
        <f t="shared" si="24"/>
        <v>0472415---</v>
      </c>
      <c r="C805" s="343"/>
      <c r="D805" s="343"/>
      <c r="E805" s="343"/>
      <c r="F805" s="342"/>
      <c r="G805" s="342"/>
      <c r="H805" s="345"/>
      <c r="I805" s="357"/>
      <c r="J805" s="346"/>
      <c r="K805" s="342" t="s">
        <v>12816</v>
      </c>
      <c r="L805" s="342" t="s">
        <v>9606</v>
      </c>
      <c r="M805" s="347"/>
      <c r="N805" s="347">
        <f t="shared" si="25"/>
        <v>0</v>
      </c>
    </row>
    <row r="806" spans="1:14" ht="29.25" customHeight="1" x14ac:dyDescent="0.2">
      <c r="A806" s="340">
        <v>13</v>
      </c>
      <c r="B806" s="344" t="str">
        <f t="shared" si="24"/>
        <v>0472415---</v>
      </c>
      <c r="C806" s="343"/>
      <c r="D806" s="343"/>
      <c r="E806" s="343"/>
      <c r="F806" s="342"/>
      <c r="G806" s="342"/>
      <c r="H806" s="345"/>
      <c r="I806" s="357"/>
      <c r="J806" s="346"/>
      <c r="K806" s="342" t="s">
        <v>12817</v>
      </c>
      <c r="L806" s="342" t="s">
        <v>9606</v>
      </c>
      <c r="M806" s="347"/>
      <c r="N806" s="347">
        <f t="shared" si="25"/>
        <v>0</v>
      </c>
    </row>
    <row r="807" spans="1:14" ht="29.25" customHeight="1" x14ac:dyDescent="0.2">
      <c r="A807" s="340">
        <v>14</v>
      </c>
      <c r="B807" s="344" t="str">
        <f t="shared" si="24"/>
        <v>0472415---</v>
      </c>
      <c r="C807" s="343"/>
      <c r="D807" s="343"/>
      <c r="E807" s="343"/>
      <c r="F807" s="342"/>
      <c r="G807" s="342"/>
      <c r="H807" s="345"/>
      <c r="I807" s="357"/>
      <c r="J807" s="346"/>
      <c r="K807" s="342" t="s">
        <v>12818</v>
      </c>
      <c r="L807" s="342" t="s">
        <v>9606</v>
      </c>
      <c r="M807" s="347"/>
      <c r="N807" s="347">
        <f t="shared" si="25"/>
        <v>0</v>
      </c>
    </row>
    <row r="808" spans="1:14" ht="29.25" customHeight="1" x14ac:dyDescent="0.2">
      <c r="A808" s="340">
        <v>15</v>
      </c>
      <c r="B808" s="344" t="str">
        <f t="shared" si="24"/>
        <v>0472415---</v>
      </c>
      <c r="C808" s="343"/>
      <c r="D808" s="343"/>
      <c r="E808" s="343"/>
      <c r="F808" s="342"/>
      <c r="G808" s="342"/>
      <c r="H808" s="345"/>
      <c r="I808" s="357"/>
      <c r="J808" s="346"/>
      <c r="K808" s="342" t="s">
        <v>12819</v>
      </c>
      <c r="L808" s="342" t="s">
        <v>9606</v>
      </c>
      <c r="M808" s="347"/>
      <c r="N808" s="347">
        <f t="shared" si="25"/>
        <v>0</v>
      </c>
    </row>
    <row r="809" spans="1:14" ht="29.25" customHeight="1" x14ac:dyDescent="0.2">
      <c r="A809" s="340">
        <v>16</v>
      </c>
      <c r="B809" s="344" t="str">
        <f t="shared" si="24"/>
        <v>0472415---</v>
      </c>
      <c r="C809" s="343"/>
      <c r="D809" s="343"/>
      <c r="E809" s="343"/>
      <c r="F809" s="342"/>
      <c r="G809" s="342"/>
      <c r="H809" s="345"/>
      <c r="I809" s="357"/>
      <c r="J809" s="346"/>
      <c r="K809" s="342" t="s">
        <v>12820</v>
      </c>
      <c r="L809" s="342" t="s">
        <v>9606</v>
      </c>
      <c r="M809" s="347"/>
      <c r="N809" s="347">
        <f t="shared" si="25"/>
        <v>0</v>
      </c>
    </row>
    <row r="810" spans="1:14" ht="29.25" customHeight="1" x14ac:dyDescent="0.2">
      <c r="A810" s="340">
        <v>17</v>
      </c>
      <c r="B810" s="344" t="str">
        <f t="shared" si="24"/>
        <v>0472415---</v>
      </c>
      <c r="C810" s="343"/>
      <c r="D810" s="343"/>
      <c r="E810" s="343"/>
      <c r="F810" s="342"/>
      <c r="G810" s="342"/>
      <c r="H810" s="345"/>
      <c r="I810" s="357"/>
      <c r="J810" s="346"/>
      <c r="K810" s="342" t="s">
        <v>12821</v>
      </c>
      <c r="L810" s="342" t="s">
        <v>9606</v>
      </c>
      <c r="M810" s="347"/>
      <c r="N810" s="347">
        <f t="shared" si="25"/>
        <v>0</v>
      </c>
    </row>
    <row r="811" spans="1:14" ht="29.25" customHeight="1" x14ac:dyDescent="0.2">
      <c r="A811" s="340">
        <v>1</v>
      </c>
      <c r="B811" s="344" t="str">
        <f t="shared" si="24"/>
        <v>0472415---</v>
      </c>
      <c r="C811" s="343"/>
      <c r="D811" s="343"/>
      <c r="E811" s="343"/>
      <c r="F811" s="342"/>
      <c r="G811" s="342"/>
      <c r="H811" s="345"/>
      <c r="I811" s="357"/>
      <c r="J811" s="346"/>
      <c r="K811" s="342" t="s">
        <v>12822</v>
      </c>
      <c r="L811" s="342" t="s">
        <v>9606</v>
      </c>
      <c r="M811" s="347"/>
      <c r="N811" s="347">
        <f t="shared" si="25"/>
        <v>0</v>
      </c>
    </row>
    <row r="812" spans="1:14" ht="29.25" customHeight="1" x14ac:dyDescent="0.2">
      <c r="A812" s="340">
        <v>2</v>
      </c>
      <c r="B812" s="344" t="str">
        <f t="shared" si="24"/>
        <v>0472415---</v>
      </c>
      <c r="C812" s="343"/>
      <c r="D812" s="343"/>
      <c r="E812" s="343"/>
      <c r="F812" s="342"/>
      <c r="G812" s="342"/>
      <c r="H812" s="345"/>
      <c r="I812" s="357"/>
      <c r="J812" s="346"/>
      <c r="K812" s="342" t="s">
        <v>12823</v>
      </c>
      <c r="L812" s="342" t="s">
        <v>9606</v>
      </c>
      <c r="M812" s="347"/>
      <c r="N812" s="347">
        <f t="shared" si="25"/>
        <v>0</v>
      </c>
    </row>
    <row r="813" spans="1:14" ht="29.25" customHeight="1" x14ac:dyDescent="0.2">
      <c r="A813" s="340">
        <v>3</v>
      </c>
      <c r="B813" s="344" t="str">
        <f t="shared" si="24"/>
        <v>0472415---</v>
      </c>
      <c r="C813" s="343"/>
      <c r="D813" s="343"/>
      <c r="E813" s="343"/>
      <c r="F813" s="342"/>
      <c r="G813" s="342"/>
      <c r="H813" s="345"/>
      <c r="I813" s="357"/>
      <c r="J813" s="346"/>
      <c r="K813" s="342" t="s">
        <v>12824</v>
      </c>
      <c r="L813" s="342" t="s">
        <v>9606</v>
      </c>
      <c r="M813" s="347"/>
      <c r="N813" s="347">
        <f t="shared" si="25"/>
        <v>0</v>
      </c>
    </row>
    <row r="814" spans="1:14" ht="29.25" customHeight="1" x14ac:dyDescent="0.2">
      <c r="A814" s="340">
        <v>4</v>
      </c>
      <c r="B814" s="344" t="str">
        <f t="shared" si="24"/>
        <v>0472415---</v>
      </c>
      <c r="C814" s="343"/>
      <c r="D814" s="343"/>
      <c r="E814" s="343"/>
      <c r="F814" s="342"/>
      <c r="G814" s="342"/>
      <c r="H814" s="345"/>
      <c r="I814" s="357"/>
      <c r="J814" s="346"/>
      <c r="K814" s="342" t="s">
        <v>12825</v>
      </c>
      <c r="L814" s="342" t="s">
        <v>9606</v>
      </c>
      <c r="M814" s="347"/>
      <c r="N814" s="347">
        <f t="shared" si="25"/>
        <v>0</v>
      </c>
    </row>
    <row r="815" spans="1:14" ht="29.25" customHeight="1" x14ac:dyDescent="0.2">
      <c r="A815" s="340">
        <v>5</v>
      </c>
      <c r="B815" s="344" t="str">
        <f t="shared" si="24"/>
        <v>0472415---</v>
      </c>
      <c r="C815" s="343"/>
      <c r="D815" s="343"/>
      <c r="E815" s="343"/>
      <c r="F815" s="342"/>
      <c r="G815" s="342"/>
      <c r="H815" s="345"/>
      <c r="I815" s="357"/>
      <c r="J815" s="346"/>
      <c r="K815" s="342" t="s">
        <v>12826</v>
      </c>
      <c r="L815" s="342" t="s">
        <v>9606</v>
      </c>
      <c r="M815" s="347"/>
      <c r="N815" s="347">
        <f t="shared" si="25"/>
        <v>0</v>
      </c>
    </row>
    <row r="816" spans="1:14" ht="29.25" customHeight="1" x14ac:dyDescent="0.2">
      <c r="A816" s="340">
        <v>6</v>
      </c>
      <c r="B816" s="344" t="str">
        <f t="shared" si="24"/>
        <v>0472415---</v>
      </c>
      <c r="C816" s="343"/>
      <c r="D816" s="343"/>
      <c r="E816" s="343"/>
      <c r="F816" s="342"/>
      <c r="G816" s="342"/>
      <c r="H816" s="345"/>
      <c r="I816" s="357"/>
      <c r="J816" s="346"/>
      <c r="K816" s="342" t="s">
        <v>12827</v>
      </c>
      <c r="L816" s="342" t="s">
        <v>9606</v>
      </c>
      <c r="M816" s="347"/>
      <c r="N816" s="347">
        <f t="shared" si="25"/>
        <v>0</v>
      </c>
    </row>
    <row r="817" spans="1:14" ht="29.25" customHeight="1" x14ac:dyDescent="0.2">
      <c r="A817" s="340">
        <v>7</v>
      </c>
      <c r="B817" s="344" t="str">
        <f t="shared" si="24"/>
        <v>0472415---</v>
      </c>
      <c r="C817" s="343"/>
      <c r="D817" s="343"/>
      <c r="E817" s="343"/>
      <c r="F817" s="342"/>
      <c r="G817" s="342"/>
      <c r="H817" s="345"/>
      <c r="I817" s="357"/>
      <c r="J817" s="346"/>
      <c r="K817" s="342" t="s">
        <v>12828</v>
      </c>
      <c r="L817" s="342" t="s">
        <v>9606</v>
      </c>
      <c r="M817" s="347"/>
      <c r="N817" s="347">
        <f t="shared" si="25"/>
        <v>0</v>
      </c>
    </row>
    <row r="818" spans="1:14" ht="29.25" customHeight="1" x14ac:dyDescent="0.2">
      <c r="A818" s="340">
        <v>8</v>
      </c>
      <c r="B818" s="344" t="str">
        <f t="shared" si="24"/>
        <v>0472415---</v>
      </c>
      <c r="C818" s="343"/>
      <c r="D818" s="343"/>
      <c r="E818" s="343"/>
      <c r="F818" s="342"/>
      <c r="G818" s="342"/>
      <c r="H818" s="345"/>
      <c r="I818" s="357"/>
      <c r="J818" s="346"/>
      <c r="K818" s="342" t="s">
        <v>12829</v>
      </c>
      <c r="L818" s="342" t="s">
        <v>9606</v>
      </c>
      <c r="M818" s="347"/>
      <c r="N818" s="347">
        <f t="shared" si="25"/>
        <v>0</v>
      </c>
    </row>
    <row r="819" spans="1:14" ht="29.25" customHeight="1" x14ac:dyDescent="0.2">
      <c r="A819" s="340">
        <v>9</v>
      </c>
      <c r="B819" s="344" t="str">
        <f t="shared" si="24"/>
        <v>0472415---</v>
      </c>
      <c r="C819" s="343"/>
      <c r="D819" s="343"/>
      <c r="E819" s="343"/>
      <c r="F819" s="342"/>
      <c r="G819" s="342"/>
      <c r="H819" s="345"/>
      <c r="I819" s="357"/>
      <c r="J819" s="346"/>
      <c r="K819" s="342" t="s">
        <v>12830</v>
      </c>
      <c r="L819" s="342" t="s">
        <v>9606</v>
      </c>
      <c r="M819" s="347"/>
      <c r="N819" s="347">
        <f t="shared" si="25"/>
        <v>0</v>
      </c>
    </row>
    <row r="820" spans="1:14" ht="29.25" customHeight="1" x14ac:dyDescent="0.2">
      <c r="A820" s="340">
        <v>10</v>
      </c>
      <c r="B820" s="344" t="str">
        <f t="shared" si="24"/>
        <v>0472415---</v>
      </c>
      <c r="C820" s="343"/>
      <c r="D820" s="343"/>
      <c r="E820" s="343"/>
      <c r="F820" s="342"/>
      <c r="G820" s="342"/>
      <c r="H820" s="345"/>
      <c r="I820" s="357"/>
      <c r="J820" s="346"/>
      <c r="K820" s="342" t="s">
        <v>12831</v>
      </c>
      <c r="L820" s="342" t="s">
        <v>9606</v>
      </c>
      <c r="M820" s="347"/>
      <c r="N820" s="347">
        <f t="shared" si="25"/>
        <v>0</v>
      </c>
    </row>
    <row r="821" spans="1:14" ht="29.25" customHeight="1" x14ac:dyDescent="0.2">
      <c r="A821" s="340">
        <v>11</v>
      </c>
      <c r="B821" s="344" t="str">
        <f t="shared" si="24"/>
        <v>0472415---</v>
      </c>
      <c r="C821" s="343"/>
      <c r="D821" s="343"/>
      <c r="E821" s="343"/>
      <c r="F821" s="342"/>
      <c r="G821" s="342"/>
      <c r="H821" s="345"/>
      <c r="I821" s="357"/>
      <c r="J821" s="346"/>
      <c r="K821" s="342" t="s">
        <v>12832</v>
      </c>
      <c r="L821" s="342" t="s">
        <v>9606</v>
      </c>
      <c r="M821" s="347"/>
      <c r="N821" s="347">
        <f t="shared" si="25"/>
        <v>0</v>
      </c>
    </row>
    <row r="822" spans="1:14" ht="29.25" customHeight="1" x14ac:dyDescent="0.2">
      <c r="A822" s="340">
        <v>12</v>
      </c>
      <c r="B822" s="344" t="str">
        <f t="shared" si="24"/>
        <v>0472415---</v>
      </c>
      <c r="C822" s="343"/>
      <c r="D822" s="343"/>
      <c r="E822" s="343"/>
      <c r="F822" s="342"/>
      <c r="G822" s="342"/>
      <c r="H822" s="345"/>
      <c r="I822" s="357"/>
      <c r="J822" s="346"/>
      <c r="K822" s="342" t="s">
        <v>12833</v>
      </c>
      <c r="L822" s="342" t="s">
        <v>9606</v>
      </c>
      <c r="M822" s="347"/>
      <c r="N822" s="347">
        <f t="shared" si="25"/>
        <v>0</v>
      </c>
    </row>
    <row r="823" spans="1:14" ht="29.25" customHeight="1" x14ac:dyDescent="0.2">
      <c r="A823" s="340">
        <v>13</v>
      </c>
      <c r="B823" s="344" t="str">
        <f t="shared" si="24"/>
        <v>0472415---</v>
      </c>
      <c r="C823" s="343"/>
      <c r="D823" s="343"/>
      <c r="E823" s="343"/>
      <c r="F823" s="342"/>
      <c r="G823" s="342"/>
      <c r="H823" s="345"/>
      <c r="I823" s="357"/>
      <c r="J823" s="346"/>
      <c r="K823" s="342" t="s">
        <v>12834</v>
      </c>
      <c r="L823" s="342" t="s">
        <v>9606</v>
      </c>
      <c r="M823" s="347"/>
      <c r="N823" s="347">
        <f t="shared" si="25"/>
        <v>0</v>
      </c>
    </row>
    <row r="824" spans="1:14" ht="29.25" customHeight="1" x14ac:dyDescent="0.2">
      <c r="A824" s="340">
        <v>14</v>
      </c>
      <c r="B824" s="344" t="str">
        <f t="shared" si="24"/>
        <v>0472415---</v>
      </c>
      <c r="C824" s="343"/>
      <c r="D824" s="343"/>
      <c r="E824" s="343"/>
      <c r="F824" s="342"/>
      <c r="G824" s="342"/>
      <c r="H824" s="345"/>
      <c r="I824" s="357"/>
      <c r="J824" s="346"/>
      <c r="K824" s="342" t="s">
        <v>12835</v>
      </c>
      <c r="L824" s="342" t="s">
        <v>9606</v>
      </c>
      <c r="M824" s="347"/>
      <c r="N824" s="347">
        <f t="shared" si="25"/>
        <v>0</v>
      </c>
    </row>
    <row r="825" spans="1:14" ht="29.25" customHeight="1" x14ac:dyDescent="0.2">
      <c r="A825" s="340">
        <v>15</v>
      </c>
      <c r="B825" s="344" t="str">
        <f t="shared" si="24"/>
        <v>0472415---</v>
      </c>
      <c r="C825" s="343"/>
      <c r="D825" s="343"/>
      <c r="E825" s="343"/>
      <c r="F825" s="342"/>
      <c r="G825" s="342"/>
      <c r="H825" s="345"/>
      <c r="I825" s="357"/>
      <c r="J825" s="346"/>
      <c r="K825" s="342" t="s">
        <v>12836</v>
      </c>
      <c r="L825" s="342" t="s">
        <v>9606</v>
      </c>
      <c r="M825" s="347"/>
      <c r="N825" s="347">
        <f t="shared" si="25"/>
        <v>0</v>
      </c>
    </row>
    <row r="826" spans="1:14" ht="29.25" customHeight="1" x14ac:dyDescent="0.2">
      <c r="A826" s="340">
        <v>16</v>
      </c>
      <c r="B826" s="344" t="str">
        <f t="shared" si="24"/>
        <v>0472415---</v>
      </c>
      <c r="C826" s="343"/>
      <c r="D826" s="343"/>
      <c r="E826" s="343"/>
      <c r="F826" s="342"/>
      <c r="G826" s="342"/>
      <c r="H826" s="345"/>
      <c r="I826" s="357"/>
      <c r="J826" s="346"/>
      <c r="K826" s="342" t="s">
        <v>12837</v>
      </c>
      <c r="L826" s="342" t="s">
        <v>9606</v>
      </c>
      <c r="M826" s="347"/>
      <c r="N826" s="347">
        <f t="shared" si="25"/>
        <v>0</v>
      </c>
    </row>
    <row r="827" spans="1:14" ht="29.25" customHeight="1" x14ac:dyDescent="0.2">
      <c r="A827" s="340">
        <v>17</v>
      </c>
      <c r="B827" s="344" t="str">
        <f t="shared" si="24"/>
        <v>0472415---</v>
      </c>
      <c r="C827" s="343"/>
      <c r="D827" s="343"/>
      <c r="E827" s="343"/>
      <c r="F827" s="342"/>
      <c r="G827" s="342"/>
      <c r="H827" s="345"/>
      <c r="I827" s="357"/>
      <c r="J827" s="346"/>
      <c r="K827" s="342" t="s">
        <v>12838</v>
      </c>
      <c r="L827" s="342" t="s">
        <v>9606</v>
      </c>
      <c r="M827" s="347"/>
      <c r="N827" s="347">
        <f t="shared" si="25"/>
        <v>0</v>
      </c>
    </row>
    <row r="828" spans="1:14" ht="29.25" customHeight="1" x14ac:dyDescent="0.2">
      <c r="A828" s="340">
        <v>1</v>
      </c>
      <c r="B828" s="344" t="str">
        <f t="shared" si="24"/>
        <v>0472415---</v>
      </c>
      <c r="C828" s="343"/>
      <c r="D828" s="343"/>
      <c r="E828" s="343"/>
      <c r="F828" s="342"/>
      <c r="G828" s="342"/>
      <c r="H828" s="345"/>
      <c r="I828" s="357"/>
      <c r="J828" s="346"/>
      <c r="K828" s="342" t="s">
        <v>12839</v>
      </c>
      <c r="L828" s="342" t="s">
        <v>9606</v>
      </c>
      <c r="M828" s="347"/>
      <c r="N828" s="347">
        <f t="shared" si="25"/>
        <v>0</v>
      </c>
    </row>
    <row r="829" spans="1:14" ht="29.25" customHeight="1" x14ac:dyDescent="0.2">
      <c r="A829" s="340">
        <v>2</v>
      </c>
      <c r="B829" s="344" t="str">
        <f t="shared" si="24"/>
        <v>0472415---</v>
      </c>
      <c r="C829" s="343"/>
      <c r="D829" s="343"/>
      <c r="E829" s="343"/>
      <c r="F829" s="342"/>
      <c r="G829" s="342"/>
      <c r="H829" s="345"/>
      <c r="I829" s="357"/>
      <c r="J829" s="346"/>
      <c r="K829" s="342" t="s">
        <v>12840</v>
      </c>
      <c r="L829" s="342" t="s">
        <v>9606</v>
      </c>
      <c r="M829" s="347"/>
      <c r="N829" s="347">
        <f t="shared" si="25"/>
        <v>0</v>
      </c>
    </row>
    <row r="830" spans="1:14" ht="29.25" customHeight="1" x14ac:dyDescent="0.2">
      <c r="A830" s="340">
        <v>3</v>
      </c>
      <c r="B830" s="344" t="str">
        <f t="shared" si="24"/>
        <v>0472415---</v>
      </c>
      <c r="C830" s="343"/>
      <c r="D830" s="343"/>
      <c r="E830" s="343"/>
      <c r="F830" s="342"/>
      <c r="G830" s="342"/>
      <c r="H830" s="345"/>
      <c r="I830" s="357"/>
      <c r="J830" s="346"/>
      <c r="K830" s="342" t="s">
        <v>12841</v>
      </c>
      <c r="L830" s="342" t="s">
        <v>9606</v>
      </c>
      <c r="M830" s="347"/>
      <c r="N830" s="347">
        <f t="shared" si="25"/>
        <v>0</v>
      </c>
    </row>
    <row r="831" spans="1:14" ht="29.25" customHeight="1" x14ac:dyDescent="0.2">
      <c r="A831" s="340">
        <v>4</v>
      </c>
      <c r="B831" s="344" t="str">
        <f t="shared" si="24"/>
        <v>0472415---</v>
      </c>
      <c r="C831" s="343"/>
      <c r="D831" s="343"/>
      <c r="E831" s="343"/>
      <c r="F831" s="342"/>
      <c r="G831" s="342"/>
      <c r="H831" s="345"/>
      <c r="I831" s="357"/>
      <c r="J831" s="346"/>
      <c r="K831" s="342" t="s">
        <v>12842</v>
      </c>
      <c r="L831" s="342" t="s">
        <v>9606</v>
      </c>
      <c r="M831" s="347"/>
      <c r="N831" s="347">
        <f t="shared" si="25"/>
        <v>0</v>
      </c>
    </row>
    <row r="832" spans="1:14" ht="29.25" customHeight="1" x14ac:dyDescent="0.2">
      <c r="A832" s="340">
        <v>5</v>
      </c>
      <c r="B832" s="344" t="str">
        <f t="shared" si="24"/>
        <v>0472415---</v>
      </c>
      <c r="C832" s="343"/>
      <c r="D832" s="343"/>
      <c r="E832" s="343"/>
      <c r="F832" s="342"/>
      <c r="G832" s="342"/>
      <c r="H832" s="345"/>
      <c r="I832" s="357"/>
      <c r="J832" s="346"/>
      <c r="K832" s="342" t="s">
        <v>12843</v>
      </c>
      <c r="L832" s="342" t="s">
        <v>9606</v>
      </c>
      <c r="M832" s="347"/>
      <c r="N832" s="347">
        <f t="shared" si="25"/>
        <v>0</v>
      </c>
    </row>
    <row r="833" spans="1:14" ht="29.25" customHeight="1" x14ac:dyDescent="0.2">
      <c r="A833" s="340">
        <v>6</v>
      </c>
      <c r="B833" s="344" t="str">
        <f t="shared" si="24"/>
        <v>0472415---</v>
      </c>
      <c r="C833" s="343"/>
      <c r="D833" s="343"/>
      <c r="E833" s="343"/>
      <c r="F833" s="342"/>
      <c r="G833" s="342"/>
      <c r="H833" s="345"/>
      <c r="I833" s="357"/>
      <c r="J833" s="346"/>
      <c r="K833" s="342" t="s">
        <v>12844</v>
      </c>
      <c r="L833" s="342" t="s">
        <v>9606</v>
      </c>
      <c r="M833" s="347"/>
      <c r="N833" s="347">
        <f t="shared" si="25"/>
        <v>0</v>
      </c>
    </row>
    <row r="834" spans="1:14" ht="29.25" customHeight="1" x14ac:dyDescent="0.2">
      <c r="A834" s="340">
        <v>7</v>
      </c>
      <c r="B834" s="344" t="str">
        <f t="shared" si="24"/>
        <v>0472415---</v>
      </c>
      <c r="C834" s="343"/>
      <c r="D834" s="343"/>
      <c r="E834" s="343"/>
      <c r="F834" s="342"/>
      <c r="G834" s="342"/>
      <c r="H834" s="345"/>
      <c r="I834" s="357"/>
      <c r="J834" s="346"/>
      <c r="K834" s="342" t="s">
        <v>12845</v>
      </c>
      <c r="L834" s="342" t="s">
        <v>9606</v>
      </c>
      <c r="M834" s="347"/>
      <c r="N834" s="347">
        <f t="shared" si="25"/>
        <v>0</v>
      </c>
    </row>
    <row r="835" spans="1:14" ht="29.25" customHeight="1" x14ac:dyDescent="0.2">
      <c r="A835" s="340">
        <v>8</v>
      </c>
      <c r="B835" s="344" t="str">
        <f t="shared" si="24"/>
        <v>0472415---</v>
      </c>
      <c r="C835" s="343"/>
      <c r="D835" s="343"/>
      <c r="E835" s="343"/>
      <c r="F835" s="342"/>
      <c r="G835" s="342"/>
      <c r="H835" s="345"/>
      <c r="I835" s="357"/>
      <c r="J835" s="346"/>
      <c r="K835" s="342" t="s">
        <v>12846</v>
      </c>
      <c r="L835" s="342" t="s">
        <v>9606</v>
      </c>
      <c r="M835" s="347"/>
      <c r="N835" s="347">
        <f t="shared" si="25"/>
        <v>0</v>
      </c>
    </row>
    <row r="836" spans="1:14" ht="29.25" customHeight="1" x14ac:dyDescent="0.2">
      <c r="A836" s="340">
        <v>9</v>
      </c>
      <c r="B836" s="344" t="str">
        <f t="shared" si="24"/>
        <v>0472415---</v>
      </c>
      <c r="C836" s="343"/>
      <c r="D836" s="343"/>
      <c r="E836" s="343"/>
      <c r="F836" s="342"/>
      <c r="G836" s="342"/>
      <c r="H836" s="345"/>
      <c r="I836" s="357"/>
      <c r="J836" s="346"/>
      <c r="K836" s="342" t="s">
        <v>12847</v>
      </c>
      <c r="L836" s="342" t="s">
        <v>9606</v>
      </c>
      <c r="M836" s="347"/>
      <c r="N836" s="347">
        <f t="shared" si="25"/>
        <v>0</v>
      </c>
    </row>
    <row r="837" spans="1:14" ht="29.25" customHeight="1" x14ac:dyDescent="0.2">
      <c r="A837" s="340">
        <v>10</v>
      </c>
      <c r="B837" s="344" t="str">
        <f t="shared" si="24"/>
        <v>0472415---</v>
      </c>
      <c r="C837" s="343"/>
      <c r="D837" s="343"/>
      <c r="E837" s="343"/>
      <c r="F837" s="342"/>
      <c r="G837" s="342"/>
      <c r="H837" s="345"/>
      <c r="I837" s="357"/>
      <c r="J837" s="346"/>
      <c r="K837" s="342" t="s">
        <v>12848</v>
      </c>
      <c r="L837" s="342" t="s">
        <v>9606</v>
      </c>
      <c r="M837" s="347"/>
      <c r="N837" s="347">
        <f t="shared" si="25"/>
        <v>0</v>
      </c>
    </row>
    <row r="838" spans="1:14" ht="29.25" customHeight="1" x14ac:dyDescent="0.2">
      <c r="A838" s="340">
        <v>11</v>
      </c>
      <c r="B838" s="344" t="str">
        <f t="shared" si="24"/>
        <v>0472415---</v>
      </c>
      <c r="C838" s="343"/>
      <c r="D838" s="343"/>
      <c r="E838" s="343"/>
      <c r="F838" s="342"/>
      <c r="G838" s="342"/>
      <c r="H838" s="345"/>
      <c r="I838" s="357"/>
      <c r="J838" s="346"/>
      <c r="K838" s="342" t="s">
        <v>12849</v>
      </c>
      <c r="L838" s="342" t="s">
        <v>9606</v>
      </c>
      <c r="M838" s="347"/>
      <c r="N838" s="347">
        <f t="shared" si="25"/>
        <v>0</v>
      </c>
    </row>
    <row r="839" spans="1:14" ht="29.25" customHeight="1" x14ac:dyDescent="0.2">
      <c r="A839" s="340">
        <v>12</v>
      </c>
      <c r="B839" s="344" t="str">
        <f t="shared" si="24"/>
        <v>0472415---</v>
      </c>
      <c r="C839" s="343"/>
      <c r="D839" s="343"/>
      <c r="E839" s="343"/>
      <c r="F839" s="342"/>
      <c r="G839" s="342"/>
      <c r="H839" s="345"/>
      <c r="I839" s="357"/>
      <c r="J839" s="346"/>
      <c r="K839" s="342" t="s">
        <v>12850</v>
      </c>
      <c r="L839" s="342" t="s">
        <v>9606</v>
      </c>
      <c r="M839" s="347"/>
      <c r="N839" s="347">
        <f t="shared" si="25"/>
        <v>0</v>
      </c>
    </row>
    <row r="840" spans="1:14" ht="29.25" customHeight="1" x14ac:dyDescent="0.2">
      <c r="A840" s="340">
        <v>13</v>
      </c>
      <c r="B840" s="344" t="str">
        <f t="shared" si="24"/>
        <v>0472415---</v>
      </c>
      <c r="C840" s="343"/>
      <c r="D840" s="343"/>
      <c r="E840" s="343"/>
      <c r="F840" s="342"/>
      <c r="G840" s="342"/>
      <c r="H840" s="345"/>
      <c r="I840" s="357"/>
      <c r="J840" s="346"/>
      <c r="K840" s="342" t="s">
        <v>12851</v>
      </c>
      <c r="L840" s="342" t="s">
        <v>9606</v>
      </c>
      <c r="M840" s="347"/>
      <c r="N840" s="347">
        <f t="shared" si="25"/>
        <v>0</v>
      </c>
    </row>
    <row r="841" spans="1:14" ht="29.25" customHeight="1" x14ac:dyDescent="0.2">
      <c r="A841" s="340">
        <v>14</v>
      </c>
      <c r="B841" s="344" t="str">
        <f t="shared" si="24"/>
        <v>0472415---</v>
      </c>
      <c r="C841" s="343"/>
      <c r="D841" s="343"/>
      <c r="E841" s="343"/>
      <c r="F841" s="342"/>
      <c r="G841" s="342"/>
      <c r="H841" s="345"/>
      <c r="I841" s="357"/>
      <c r="J841" s="346"/>
      <c r="K841" s="342" t="s">
        <v>12852</v>
      </c>
      <c r="L841" s="342" t="s">
        <v>9606</v>
      </c>
      <c r="M841" s="347"/>
      <c r="N841" s="347">
        <f t="shared" si="25"/>
        <v>0</v>
      </c>
    </row>
    <row r="842" spans="1:14" ht="29.25" customHeight="1" x14ac:dyDescent="0.2">
      <c r="A842" s="340">
        <v>15</v>
      </c>
      <c r="B842" s="344" t="str">
        <f t="shared" si="24"/>
        <v>0472415---</v>
      </c>
      <c r="C842" s="343"/>
      <c r="D842" s="343"/>
      <c r="E842" s="343"/>
      <c r="F842" s="342"/>
      <c r="G842" s="342"/>
      <c r="H842" s="345"/>
      <c r="I842" s="357"/>
      <c r="J842" s="346"/>
      <c r="K842" s="342" t="s">
        <v>12853</v>
      </c>
      <c r="L842" s="342" t="s">
        <v>9606</v>
      </c>
      <c r="M842" s="347"/>
      <c r="N842" s="347">
        <f t="shared" si="25"/>
        <v>0</v>
      </c>
    </row>
    <row r="843" spans="1:14" ht="29.25" customHeight="1" x14ac:dyDescent="0.2">
      <c r="A843" s="340">
        <v>16</v>
      </c>
      <c r="B843" s="344" t="str">
        <f t="shared" si="24"/>
        <v>0472415---</v>
      </c>
      <c r="C843" s="343"/>
      <c r="D843" s="343"/>
      <c r="E843" s="343"/>
      <c r="F843" s="342"/>
      <c r="G843" s="342"/>
      <c r="H843" s="345"/>
      <c r="I843" s="357"/>
      <c r="J843" s="346"/>
      <c r="K843" s="342" t="s">
        <v>12854</v>
      </c>
      <c r="L843" s="342" t="s">
        <v>9606</v>
      </c>
      <c r="M843" s="347"/>
      <c r="N843" s="347">
        <f t="shared" si="25"/>
        <v>0</v>
      </c>
    </row>
    <row r="844" spans="1:14" ht="29.25" customHeight="1" x14ac:dyDescent="0.2">
      <c r="A844" s="340">
        <v>17</v>
      </c>
      <c r="B844" s="344" t="str">
        <f t="shared" si="24"/>
        <v>0472415---</v>
      </c>
      <c r="C844" s="343"/>
      <c r="D844" s="343"/>
      <c r="E844" s="343"/>
      <c r="F844" s="342"/>
      <c r="G844" s="342"/>
      <c r="H844" s="345"/>
      <c r="I844" s="357"/>
      <c r="J844" s="346"/>
      <c r="K844" s="342" t="s">
        <v>12855</v>
      </c>
      <c r="L844" s="342" t="s">
        <v>9606</v>
      </c>
      <c r="M844" s="347"/>
      <c r="N844" s="347">
        <f t="shared" si="25"/>
        <v>0</v>
      </c>
    </row>
    <row r="845" spans="1:14" ht="29.25" customHeight="1" x14ac:dyDescent="0.2">
      <c r="A845" s="340">
        <v>1</v>
      </c>
      <c r="B845" s="344" t="str">
        <f t="shared" si="24"/>
        <v>0472415---</v>
      </c>
      <c r="C845" s="343"/>
      <c r="D845" s="343"/>
      <c r="E845" s="343"/>
      <c r="F845" s="342"/>
      <c r="G845" s="342"/>
      <c r="H845" s="345"/>
      <c r="I845" s="357"/>
      <c r="J845" s="346"/>
      <c r="K845" s="342" t="s">
        <v>12856</v>
      </c>
      <c r="L845" s="342" t="s">
        <v>9606</v>
      </c>
      <c r="M845" s="347"/>
      <c r="N845" s="347">
        <f t="shared" si="25"/>
        <v>0</v>
      </c>
    </row>
    <row r="846" spans="1:14" ht="29.25" customHeight="1" x14ac:dyDescent="0.2">
      <c r="A846" s="340">
        <v>2</v>
      </c>
      <c r="B846" s="344" t="str">
        <f t="shared" ref="B846:B909" si="26">CONCATENATE(MID($N$9,1,8),"-",MID(C846,1,2),"-",MID(F846,1,4),"-",MID(I846,1,4))</f>
        <v>0472415---</v>
      </c>
      <c r="C846" s="343"/>
      <c r="D846" s="343"/>
      <c r="E846" s="343"/>
      <c r="F846" s="342"/>
      <c r="G846" s="342"/>
      <c r="H846" s="345"/>
      <c r="I846" s="357"/>
      <c r="J846" s="346"/>
      <c r="K846" s="342" t="s">
        <v>12857</v>
      </c>
      <c r="L846" s="342" t="s">
        <v>9606</v>
      </c>
      <c r="M846" s="347"/>
      <c r="N846" s="347">
        <f t="shared" ref="N846:N909" si="27">L846*M846</f>
        <v>0</v>
      </c>
    </row>
    <row r="847" spans="1:14" ht="29.25" customHeight="1" x14ac:dyDescent="0.2">
      <c r="A847" s="340">
        <v>3</v>
      </c>
      <c r="B847" s="344" t="str">
        <f t="shared" si="26"/>
        <v>0472415---</v>
      </c>
      <c r="C847" s="343"/>
      <c r="D847" s="343"/>
      <c r="E847" s="343"/>
      <c r="F847" s="342"/>
      <c r="G847" s="342"/>
      <c r="H847" s="345"/>
      <c r="I847" s="357"/>
      <c r="J847" s="346"/>
      <c r="K847" s="342" t="s">
        <v>12858</v>
      </c>
      <c r="L847" s="342" t="s">
        <v>9606</v>
      </c>
      <c r="M847" s="347"/>
      <c r="N847" s="347">
        <f t="shared" si="27"/>
        <v>0</v>
      </c>
    </row>
    <row r="848" spans="1:14" ht="29.25" customHeight="1" x14ac:dyDescent="0.2">
      <c r="A848" s="340">
        <v>4</v>
      </c>
      <c r="B848" s="344" t="str">
        <f t="shared" si="26"/>
        <v>0472415---</v>
      </c>
      <c r="C848" s="343"/>
      <c r="D848" s="343"/>
      <c r="E848" s="343"/>
      <c r="F848" s="342"/>
      <c r="G848" s="342"/>
      <c r="H848" s="345"/>
      <c r="I848" s="357"/>
      <c r="J848" s="346"/>
      <c r="K848" s="342" t="s">
        <v>12859</v>
      </c>
      <c r="L848" s="342" t="s">
        <v>9606</v>
      </c>
      <c r="M848" s="347"/>
      <c r="N848" s="347">
        <f t="shared" si="27"/>
        <v>0</v>
      </c>
    </row>
    <row r="849" spans="1:14" ht="29.25" customHeight="1" x14ac:dyDescent="0.2">
      <c r="A849" s="340">
        <v>5</v>
      </c>
      <c r="B849" s="344" t="str">
        <f t="shared" si="26"/>
        <v>0472415---</v>
      </c>
      <c r="C849" s="343"/>
      <c r="D849" s="343"/>
      <c r="E849" s="343"/>
      <c r="F849" s="342"/>
      <c r="G849" s="342"/>
      <c r="H849" s="345"/>
      <c r="I849" s="357"/>
      <c r="J849" s="346"/>
      <c r="K849" s="342" t="s">
        <v>12860</v>
      </c>
      <c r="L849" s="342" t="s">
        <v>9606</v>
      </c>
      <c r="M849" s="347"/>
      <c r="N849" s="347">
        <f t="shared" si="27"/>
        <v>0</v>
      </c>
    </row>
    <row r="850" spans="1:14" ht="29.25" customHeight="1" x14ac:dyDescent="0.2">
      <c r="A850" s="340">
        <v>6</v>
      </c>
      <c r="B850" s="344" t="str">
        <f t="shared" si="26"/>
        <v>0472415---</v>
      </c>
      <c r="C850" s="343"/>
      <c r="D850" s="343"/>
      <c r="E850" s="343"/>
      <c r="F850" s="342"/>
      <c r="G850" s="342"/>
      <c r="H850" s="345"/>
      <c r="I850" s="357"/>
      <c r="J850" s="346"/>
      <c r="K850" s="342" t="s">
        <v>12861</v>
      </c>
      <c r="L850" s="342" t="s">
        <v>9606</v>
      </c>
      <c r="M850" s="347"/>
      <c r="N850" s="347">
        <f t="shared" si="27"/>
        <v>0</v>
      </c>
    </row>
    <row r="851" spans="1:14" ht="29.25" customHeight="1" x14ac:dyDescent="0.2">
      <c r="A851" s="340">
        <v>7</v>
      </c>
      <c r="B851" s="344" t="str">
        <f t="shared" si="26"/>
        <v>0472415---</v>
      </c>
      <c r="C851" s="343"/>
      <c r="D851" s="343"/>
      <c r="E851" s="343"/>
      <c r="F851" s="342"/>
      <c r="G851" s="342"/>
      <c r="H851" s="345"/>
      <c r="I851" s="357"/>
      <c r="J851" s="346"/>
      <c r="K851" s="342" t="s">
        <v>12862</v>
      </c>
      <c r="L851" s="342" t="s">
        <v>9606</v>
      </c>
      <c r="M851" s="347"/>
      <c r="N851" s="347">
        <f t="shared" si="27"/>
        <v>0</v>
      </c>
    </row>
    <row r="852" spans="1:14" ht="29.25" customHeight="1" x14ac:dyDescent="0.2">
      <c r="A852" s="340">
        <v>8</v>
      </c>
      <c r="B852" s="344" t="str">
        <f t="shared" si="26"/>
        <v>0472415---</v>
      </c>
      <c r="C852" s="343"/>
      <c r="D852" s="343"/>
      <c r="E852" s="343"/>
      <c r="F852" s="342"/>
      <c r="G852" s="342"/>
      <c r="H852" s="345"/>
      <c r="I852" s="357"/>
      <c r="J852" s="346"/>
      <c r="K852" s="342" t="s">
        <v>12863</v>
      </c>
      <c r="L852" s="342" t="s">
        <v>9606</v>
      </c>
      <c r="M852" s="347"/>
      <c r="N852" s="347">
        <f t="shared" si="27"/>
        <v>0</v>
      </c>
    </row>
    <row r="853" spans="1:14" ht="29.25" customHeight="1" x14ac:dyDescent="0.2">
      <c r="A853" s="340">
        <v>9</v>
      </c>
      <c r="B853" s="344" t="str">
        <f t="shared" si="26"/>
        <v>0472415---</v>
      </c>
      <c r="C853" s="343"/>
      <c r="D853" s="343"/>
      <c r="E853" s="343"/>
      <c r="F853" s="342"/>
      <c r="G853" s="342"/>
      <c r="H853" s="345"/>
      <c r="I853" s="357"/>
      <c r="J853" s="346"/>
      <c r="K853" s="342" t="s">
        <v>12864</v>
      </c>
      <c r="L853" s="342" t="s">
        <v>9606</v>
      </c>
      <c r="M853" s="347"/>
      <c r="N853" s="347">
        <f t="shared" si="27"/>
        <v>0</v>
      </c>
    </row>
    <row r="854" spans="1:14" ht="29.25" customHeight="1" x14ac:dyDescent="0.2">
      <c r="A854" s="340">
        <v>10</v>
      </c>
      <c r="B854" s="344" t="str">
        <f t="shared" si="26"/>
        <v>0472415---</v>
      </c>
      <c r="C854" s="343"/>
      <c r="D854" s="343"/>
      <c r="E854" s="343"/>
      <c r="F854" s="342"/>
      <c r="G854" s="342"/>
      <c r="H854" s="345"/>
      <c r="I854" s="357"/>
      <c r="J854" s="346"/>
      <c r="K854" s="342" t="s">
        <v>12865</v>
      </c>
      <c r="L854" s="342" t="s">
        <v>9606</v>
      </c>
      <c r="M854" s="347"/>
      <c r="N854" s="347">
        <f t="shared" si="27"/>
        <v>0</v>
      </c>
    </row>
    <row r="855" spans="1:14" ht="29.25" customHeight="1" x14ac:dyDescent="0.2">
      <c r="A855" s="340">
        <v>11</v>
      </c>
      <c r="B855" s="344" t="str">
        <f t="shared" si="26"/>
        <v>0472415---</v>
      </c>
      <c r="C855" s="343"/>
      <c r="D855" s="343"/>
      <c r="E855" s="343"/>
      <c r="F855" s="342"/>
      <c r="G855" s="342"/>
      <c r="H855" s="345"/>
      <c r="I855" s="357"/>
      <c r="J855" s="346"/>
      <c r="K855" s="342" t="s">
        <v>12866</v>
      </c>
      <c r="L855" s="342" t="s">
        <v>9606</v>
      </c>
      <c r="M855" s="347"/>
      <c r="N855" s="347">
        <f t="shared" si="27"/>
        <v>0</v>
      </c>
    </row>
    <row r="856" spans="1:14" ht="29.25" customHeight="1" x14ac:dyDescent="0.2">
      <c r="A856" s="340">
        <v>12</v>
      </c>
      <c r="B856" s="344" t="str">
        <f t="shared" si="26"/>
        <v>0472415---</v>
      </c>
      <c r="C856" s="343"/>
      <c r="D856" s="343"/>
      <c r="E856" s="343"/>
      <c r="F856" s="342"/>
      <c r="G856" s="342"/>
      <c r="H856" s="345"/>
      <c r="I856" s="357"/>
      <c r="J856" s="346"/>
      <c r="K856" s="342" t="s">
        <v>12867</v>
      </c>
      <c r="L856" s="342" t="s">
        <v>9606</v>
      </c>
      <c r="M856" s="347"/>
      <c r="N856" s="347">
        <f t="shared" si="27"/>
        <v>0</v>
      </c>
    </row>
    <row r="857" spans="1:14" ht="29.25" customHeight="1" x14ac:dyDescent="0.2">
      <c r="A857" s="340">
        <v>13</v>
      </c>
      <c r="B857" s="344" t="str">
        <f t="shared" si="26"/>
        <v>0472415---</v>
      </c>
      <c r="C857" s="343"/>
      <c r="D857" s="343"/>
      <c r="E857" s="343"/>
      <c r="F857" s="342"/>
      <c r="G857" s="342"/>
      <c r="H857" s="345"/>
      <c r="I857" s="357"/>
      <c r="J857" s="346"/>
      <c r="K857" s="342" t="s">
        <v>12868</v>
      </c>
      <c r="L857" s="342" t="s">
        <v>9606</v>
      </c>
      <c r="M857" s="347"/>
      <c r="N857" s="347">
        <f t="shared" si="27"/>
        <v>0</v>
      </c>
    </row>
    <row r="858" spans="1:14" ht="29.25" customHeight="1" x14ac:dyDescent="0.2">
      <c r="A858" s="340">
        <v>14</v>
      </c>
      <c r="B858" s="344" t="str">
        <f t="shared" si="26"/>
        <v>0472415---</v>
      </c>
      <c r="C858" s="343"/>
      <c r="D858" s="343"/>
      <c r="E858" s="343"/>
      <c r="F858" s="342"/>
      <c r="G858" s="342"/>
      <c r="H858" s="345"/>
      <c r="I858" s="357"/>
      <c r="J858" s="346"/>
      <c r="K858" s="342" t="s">
        <v>12869</v>
      </c>
      <c r="L858" s="342" t="s">
        <v>9606</v>
      </c>
      <c r="M858" s="347"/>
      <c r="N858" s="347">
        <f t="shared" si="27"/>
        <v>0</v>
      </c>
    </row>
    <row r="859" spans="1:14" ht="29.25" customHeight="1" x14ac:dyDescent="0.2">
      <c r="A859" s="340">
        <v>15</v>
      </c>
      <c r="B859" s="344" t="str">
        <f t="shared" si="26"/>
        <v>0472415---</v>
      </c>
      <c r="C859" s="343"/>
      <c r="D859" s="343"/>
      <c r="E859" s="343"/>
      <c r="F859" s="342"/>
      <c r="G859" s="342"/>
      <c r="H859" s="345"/>
      <c r="I859" s="357"/>
      <c r="J859" s="346"/>
      <c r="K859" s="342" t="s">
        <v>12870</v>
      </c>
      <c r="L859" s="342" t="s">
        <v>9606</v>
      </c>
      <c r="M859" s="347"/>
      <c r="N859" s="347">
        <f t="shared" si="27"/>
        <v>0</v>
      </c>
    </row>
    <row r="860" spans="1:14" ht="29.25" customHeight="1" x14ac:dyDescent="0.2">
      <c r="A860" s="340">
        <v>16</v>
      </c>
      <c r="B860" s="344" t="str">
        <f t="shared" si="26"/>
        <v>0472415---</v>
      </c>
      <c r="C860" s="343"/>
      <c r="D860" s="343"/>
      <c r="E860" s="343"/>
      <c r="F860" s="342"/>
      <c r="G860" s="342"/>
      <c r="H860" s="345"/>
      <c r="I860" s="357"/>
      <c r="J860" s="346"/>
      <c r="K860" s="342" t="s">
        <v>12871</v>
      </c>
      <c r="L860" s="342" t="s">
        <v>9606</v>
      </c>
      <c r="M860" s="347"/>
      <c r="N860" s="347">
        <f t="shared" si="27"/>
        <v>0</v>
      </c>
    </row>
    <row r="861" spans="1:14" ht="29.25" customHeight="1" x14ac:dyDescent="0.2">
      <c r="A861" s="340">
        <v>17</v>
      </c>
      <c r="B861" s="344" t="str">
        <f t="shared" si="26"/>
        <v>0472415---</v>
      </c>
      <c r="C861" s="343"/>
      <c r="D861" s="343"/>
      <c r="E861" s="343"/>
      <c r="F861" s="342"/>
      <c r="G861" s="342"/>
      <c r="H861" s="345"/>
      <c r="I861" s="357"/>
      <c r="J861" s="346"/>
      <c r="K861" s="342" t="s">
        <v>12872</v>
      </c>
      <c r="L861" s="342" t="s">
        <v>9606</v>
      </c>
      <c r="M861" s="347"/>
      <c r="N861" s="347">
        <f t="shared" si="27"/>
        <v>0</v>
      </c>
    </row>
    <row r="862" spans="1:14" ht="29.25" customHeight="1" x14ac:dyDescent="0.2">
      <c r="A862" s="340">
        <v>1</v>
      </c>
      <c r="B862" s="344" t="str">
        <f t="shared" si="26"/>
        <v>0472415---</v>
      </c>
      <c r="C862" s="343"/>
      <c r="D862" s="343"/>
      <c r="E862" s="343"/>
      <c r="F862" s="342"/>
      <c r="G862" s="342"/>
      <c r="H862" s="345"/>
      <c r="I862" s="357"/>
      <c r="J862" s="346"/>
      <c r="K862" s="342" t="s">
        <v>12873</v>
      </c>
      <c r="L862" s="342" t="s">
        <v>9606</v>
      </c>
      <c r="M862" s="347"/>
      <c r="N862" s="347">
        <f t="shared" si="27"/>
        <v>0</v>
      </c>
    </row>
    <row r="863" spans="1:14" ht="29.25" customHeight="1" x14ac:dyDescent="0.2">
      <c r="A863" s="340">
        <v>2</v>
      </c>
      <c r="B863" s="344" t="str">
        <f t="shared" si="26"/>
        <v>0472415---</v>
      </c>
      <c r="C863" s="343"/>
      <c r="D863" s="343"/>
      <c r="E863" s="343"/>
      <c r="F863" s="342"/>
      <c r="G863" s="342"/>
      <c r="H863" s="345"/>
      <c r="I863" s="357"/>
      <c r="J863" s="346"/>
      <c r="K863" s="342" t="s">
        <v>12874</v>
      </c>
      <c r="L863" s="342" t="s">
        <v>9606</v>
      </c>
      <c r="M863" s="347"/>
      <c r="N863" s="347">
        <f t="shared" si="27"/>
        <v>0</v>
      </c>
    </row>
    <row r="864" spans="1:14" ht="29.25" customHeight="1" x14ac:dyDescent="0.2">
      <c r="A864" s="340">
        <v>3</v>
      </c>
      <c r="B864" s="344" t="str">
        <f t="shared" si="26"/>
        <v>0472415---</v>
      </c>
      <c r="C864" s="343"/>
      <c r="D864" s="343"/>
      <c r="E864" s="343"/>
      <c r="F864" s="342"/>
      <c r="G864" s="342"/>
      <c r="H864" s="345"/>
      <c r="I864" s="357"/>
      <c r="J864" s="346"/>
      <c r="K864" s="342" t="s">
        <v>12875</v>
      </c>
      <c r="L864" s="342" t="s">
        <v>9606</v>
      </c>
      <c r="M864" s="347"/>
      <c r="N864" s="347">
        <f t="shared" si="27"/>
        <v>0</v>
      </c>
    </row>
    <row r="865" spans="1:14" ht="29.25" customHeight="1" x14ac:dyDescent="0.2">
      <c r="A865" s="340">
        <v>4</v>
      </c>
      <c r="B865" s="344" t="str">
        <f t="shared" si="26"/>
        <v>0472415---</v>
      </c>
      <c r="C865" s="343"/>
      <c r="D865" s="343"/>
      <c r="E865" s="343"/>
      <c r="F865" s="342"/>
      <c r="G865" s="342"/>
      <c r="H865" s="345"/>
      <c r="I865" s="357"/>
      <c r="J865" s="346"/>
      <c r="K865" s="342" t="s">
        <v>12876</v>
      </c>
      <c r="L865" s="342" t="s">
        <v>9606</v>
      </c>
      <c r="M865" s="347"/>
      <c r="N865" s="347">
        <f t="shared" si="27"/>
        <v>0</v>
      </c>
    </row>
    <row r="866" spans="1:14" ht="29.25" customHeight="1" x14ac:dyDescent="0.2">
      <c r="A866" s="340">
        <v>5</v>
      </c>
      <c r="B866" s="344" t="str">
        <f t="shared" si="26"/>
        <v>0472415---</v>
      </c>
      <c r="C866" s="343"/>
      <c r="D866" s="343"/>
      <c r="E866" s="343"/>
      <c r="F866" s="342"/>
      <c r="G866" s="342"/>
      <c r="H866" s="345"/>
      <c r="I866" s="357"/>
      <c r="J866" s="346"/>
      <c r="K866" s="342" t="s">
        <v>12877</v>
      </c>
      <c r="L866" s="342" t="s">
        <v>9606</v>
      </c>
      <c r="M866" s="347"/>
      <c r="N866" s="347">
        <f t="shared" si="27"/>
        <v>0</v>
      </c>
    </row>
    <row r="867" spans="1:14" ht="29.25" customHeight="1" x14ac:dyDescent="0.2">
      <c r="A867" s="340">
        <v>6</v>
      </c>
      <c r="B867" s="344" t="str">
        <f t="shared" si="26"/>
        <v>0472415---</v>
      </c>
      <c r="C867" s="343"/>
      <c r="D867" s="343"/>
      <c r="E867" s="343"/>
      <c r="F867" s="342"/>
      <c r="G867" s="342"/>
      <c r="H867" s="345"/>
      <c r="I867" s="357"/>
      <c r="J867" s="346"/>
      <c r="K867" s="342" t="s">
        <v>12878</v>
      </c>
      <c r="L867" s="342" t="s">
        <v>9606</v>
      </c>
      <c r="M867" s="347"/>
      <c r="N867" s="347">
        <f t="shared" si="27"/>
        <v>0</v>
      </c>
    </row>
    <row r="868" spans="1:14" ht="29.25" customHeight="1" x14ac:dyDescent="0.2">
      <c r="A868" s="340">
        <v>7</v>
      </c>
      <c r="B868" s="344" t="str">
        <f t="shared" si="26"/>
        <v>0472415---</v>
      </c>
      <c r="C868" s="343"/>
      <c r="D868" s="343"/>
      <c r="E868" s="343"/>
      <c r="F868" s="342"/>
      <c r="G868" s="342"/>
      <c r="H868" s="345"/>
      <c r="I868" s="357"/>
      <c r="J868" s="346"/>
      <c r="K868" s="342" t="s">
        <v>12879</v>
      </c>
      <c r="L868" s="342" t="s">
        <v>9606</v>
      </c>
      <c r="M868" s="347"/>
      <c r="N868" s="347">
        <f t="shared" si="27"/>
        <v>0</v>
      </c>
    </row>
    <row r="869" spans="1:14" ht="29.25" customHeight="1" x14ac:dyDescent="0.2">
      <c r="A869" s="340">
        <v>8</v>
      </c>
      <c r="B869" s="344" t="str">
        <f t="shared" si="26"/>
        <v>0472415---</v>
      </c>
      <c r="C869" s="343"/>
      <c r="D869" s="343"/>
      <c r="E869" s="343"/>
      <c r="F869" s="342"/>
      <c r="G869" s="342"/>
      <c r="H869" s="345"/>
      <c r="I869" s="357"/>
      <c r="J869" s="346"/>
      <c r="K869" s="342" t="s">
        <v>12880</v>
      </c>
      <c r="L869" s="342" t="s">
        <v>9606</v>
      </c>
      <c r="M869" s="347"/>
      <c r="N869" s="347">
        <f t="shared" si="27"/>
        <v>0</v>
      </c>
    </row>
    <row r="870" spans="1:14" ht="29.25" customHeight="1" x14ac:dyDescent="0.2">
      <c r="A870" s="340">
        <v>9</v>
      </c>
      <c r="B870" s="344" t="str">
        <f t="shared" si="26"/>
        <v>0472415---</v>
      </c>
      <c r="C870" s="343"/>
      <c r="D870" s="343"/>
      <c r="E870" s="343"/>
      <c r="F870" s="342"/>
      <c r="G870" s="342"/>
      <c r="H870" s="345"/>
      <c r="I870" s="357"/>
      <c r="J870" s="346"/>
      <c r="K870" s="342" t="s">
        <v>12881</v>
      </c>
      <c r="L870" s="342" t="s">
        <v>9606</v>
      </c>
      <c r="M870" s="347"/>
      <c r="N870" s="347">
        <f t="shared" si="27"/>
        <v>0</v>
      </c>
    </row>
    <row r="871" spans="1:14" ht="29.25" customHeight="1" x14ac:dyDescent="0.2">
      <c r="A871" s="340">
        <v>10</v>
      </c>
      <c r="B871" s="344" t="str">
        <f t="shared" si="26"/>
        <v>0472415---</v>
      </c>
      <c r="C871" s="343"/>
      <c r="D871" s="343"/>
      <c r="E871" s="343"/>
      <c r="F871" s="342"/>
      <c r="G871" s="342"/>
      <c r="H871" s="345"/>
      <c r="I871" s="357"/>
      <c r="J871" s="346"/>
      <c r="K871" s="342" t="s">
        <v>12882</v>
      </c>
      <c r="L871" s="342" t="s">
        <v>9606</v>
      </c>
      <c r="M871" s="347"/>
      <c r="N871" s="347">
        <f t="shared" si="27"/>
        <v>0</v>
      </c>
    </row>
    <row r="872" spans="1:14" ht="29.25" customHeight="1" x14ac:dyDescent="0.2">
      <c r="A872" s="340">
        <v>11</v>
      </c>
      <c r="B872" s="344" t="str">
        <f t="shared" si="26"/>
        <v>0472415---</v>
      </c>
      <c r="C872" s="343"/>
      <c r="D872" s="343"/>
      <c r="E872" s="343"/>
      <c r="F872" s="342"/>
      <c r="G872" s="342"/>
      <c r="H872" s="345"/>
      <c r="I872" s="357"/>
      <c r="J872" s="346"/>
      <c r="K872" s="342" t="s">
        <v>12883</v>
      </c>
      <c r="L872" s="342" t="s">
        <v>9606</v>
      </c>
      <c r="M872" s="347"/>
      <c r="N872" s="347">
        <f t="shared" si="27"/>
        <v>0</v>
      </c>
    </row>
    <row r="873" spans="1:14" ht="29.25" customHeight="1" x14ac:dyDescent="0.2">
      <c r="A873" s="340">
        <v>12</v>
      </c>
      <c r="B873" s="344" t="str">
        <f t="shared" si="26"/>
        <v>0472415---</v>
      </c>
      <c r="C873" s="343"/>
      <c r="D873" s="343"/>
      <c r="E873" s="343"/>
      <c r="F873" s="342"/>
      <c r="G873" s="342"/>
      <c r="H873" s="345"/>
      <c r="I873" s="357"/>
      <c r="J873" s="346"/>
      <c r="K873" s="342" t="s">
        <v>12884</v>
      </c>
      <c r="L873" s="342" t="s">
        <v>9606</v>
      </c>
      <c r="M873" s="347"/>
      <c r="N873" s="347">
        <f t="shared" si="27"/>
        <v>0</v>
      </c>
    </row>
    <row r="874" spans="1:14" ht="29.25" customHeight="1" x14ac:dyDescent="0.2">
      <c r="A874" s="340">
        <v>13</v>
      </c>
      <c r="B874" s="344" t="str">
        <f t="shared" si="26"/>
        <v>0472415---</v>
      </c>
      <c r="C874" s="343"/>
      <c r="D874" s="343"/>
      <c r="E874" s="343"/>
      <c r="F874" s="342"/>
      <c r="G874" s="342"/>
      <c r="H874" s="345"/>
      <c r="I874" s="357"/>
      <c r="J874" s="346"/>
      <c r="K874" s="342" t="s">
        <v>12885</v>
      </c>
      <c r="L874" s="342" t="s">
        <v>9606</v>
      </c>
      <c r="M874" s="347"/>
      <c r="N874" s="347">
        <f t="shared" si="27"/>
        <v>0</v>
      </c>
    </row>
    <row r="875" spans="1:14" ht="29.25" customHeight="1" x14ac:dyDescent="0.2">
      <c r="A875" s="340">
        <v>14</v>
      </c>
      <c r="B875" s="344" t="str">
        <f t="shared" si="26"/>
        <v>0472415---</v>
      </c>
      <c r="C875" s="343"/>
      <c r="D875" s="343"/>
      <c r="E875" s="343"/>
      <c r="F875" s="342"/>
      <c r="G875" s="342"/>
      <c r="H875" s="345"/>
      <c r="I875" s="357"/>
      <c r="J875" s="346"/>
      <c r="K875" s="342" t="s">
        <v>12886</v>
      </c>
      <c r="L875" s="342" t="s">
        <v>9606</v>
      </c>
      <c r="M875" s="347"/>
      <c r="N875" s="347">
        <f t="shared" si="27"/>
        <v>0</v>
      </c>
    </row>
    <row r="876" spans="1:14" ht="29.25" customHeight="1" x14ac:dyDescent="0.2">
      <c r="A876" s="340">
        <v>15</v>
      </c>
      <c r="B876" s="344" t="str">
        <f t="shared" si="26"/>
        <v>0472415---</v>
      </c>
      <c r="C876" s="343"/>
      <c r="D876" s="343"/>
      <c r="E876" s="343"/>
      <c r="F876" s="342"/>
      <c r="G876" s="342"/>
      <c r="H876" s="345"/>
      <c r="I876" s="357"/>
      <c r="J876" s="346"/>
      <c r="K876" s="342" t="s">
        <v>12887</v>
      </c>
      <c r="L876" s="342" t="s">
        <v>9606</v>
      </c>
      <c r="M876" s="347"/>
      <c r="N876" s="347">
        <f t="shared" si="27"/>
        <v>0</v>
      </c>
    </row>
    <row r="877" spans="1:14" ht="29.25" customHeight="1" x14ac:dyDescent="0.2">
      <c r="A877" s="340">
        <v>16</v>
      </c>
      <c r="B877" s="344" t="str">
        <f t="shared" si="26"/>
        <v>0472415---</v>
      </c>
      <c r="C877" s="343"/>
      <c r="D877" s="343"/>
      <c r="E877" s="343"/>
      <c r="F877" s="342"/>
      <c r="G877" s="342"/>
      <c r="H877" s="345"/>
      <c r="I877" s="357"/>
      <c r="J877" s="346"/>
      <c r="K877" s="342" t="s">
        <v>12888</v>
      </c>
      <c r="L877" s="342" t="s">
        <v>9606</v>
      </c>
      <c r="M877" s="347"/>
      <c r="N877" s="347">
        <f t="shared" si="27"/>
        <v>0</v>
      </c>
    </row>
    <row r="878" spans="1:14" ht="29.25" customHeight="1" x14ac:dyDescent="0.2">
      <c r="A878" s="340">
        <v>17</v>
      </c>
      <c r="B878" s="344" t="str">
        <f t="shared" si="26"/>
        <v>0472415---</v>
      </c>
      <c r="C878" s="343"/>
      <c r="D878" s="343"/>
      <c r="E878" s="343"/>
      <c r="F878" s="342"/>
      <c r="G878" s="342"/>
      <c r="H878" s="345"/>
      <c r="I878" s="357"/>
      <c r="J878" s="346"/>
      <c r="K878" s="342" t="s">
        <v>12889</v>
      </c>
      <c r="L878" s="342" t="s">
        <v>9606</v>
      </c>
      <c r="M878" s="347"/>
      <c r="N878" s="347">
        <f t="shared" si="27"/>
        <v>0</v>
      </c>
    </row>
    <row r="879" spans="1:14" ht="29.25" customHeight="1" x14ac:dyDescent="0.2">
      <c r="A879" s="340">
        <v>1</v>
      </c>
      <c r="B879" s="344" t="str">
        <f t="shared" si="26"/>
        <v>0472415---</v>
      </c>
      <c r="C879" s="343"/>
      <c r="D879" s="343"/>
      <c r="E879" s="343"/>
      <c r="F879" s="342"/>
      <c r="G879" s="342"/>
      <c r="H879" s="345"/>
      <c r="I879" s="357"/>
      <c r="J879" s="346"/>
      <c r="K879" s="342" t="s">
        <v>12890</v>
      </c>
      <c r="L879" s="342" t="s">
        <v>9606</v>
      </c>
      <c r="M879" s="347"/>
      <c r="N879" s="347">
        <f t="shared" si="27"/>
        <v>0</v>
      </c>
    </row>
    <row r="880" spans="1:14" ht="29.25" customHeight="1" x14ac:dyDescent="0.2">
      <c r="A880" s="340">
        <v>2</v>
      </c>
      <c r="B880" s="344" t="str">
        <f t="shared" si="26"/>
        <v>0472415---</v>
      </c>
      <c r="C880" s="343"/>
      <c r="D880" s="343"/>
      <c r="E880" s="343"/>
      <c r="F880" s="342"/>
      <c r="G880" s="342"/>
      <c r="H880" s="345"/>
      <c r="I880" s="357"/>
      <c r="J880" s="346"/>
      <c r="K880" s="342" t="s">
        <v>12891</v>
      </c>
      <c r="L880" s="342" t="s">
        <v>9606</v>
      </c>
      <c r="M880" s="347"/>
      <c r="N880" s="347">
        <f t="shared" si="27"/>
        <v>0</v>
      </c>
    </row>
    <row r="881" spans="1:14" ht="29.25" customHeight="1" x14ac:dyDescent="0.2">
      <c r="A881" s="340">
        <v>3</v>
      </c>
      <c r="B881" s="344" t="str">
        <f t="shared" si="26"/>
        <v>0472415---</v>
      </c>
      <c r="C881" s="343"/>
      <c r="D881" s="343"/>
      <c r="E881" s="343"/>
      <c r="F881" s="342"/>
      <c r="G881" s="342"/>
      <c r="H881" s="345"/>
      <c r="I881" s="357"/>
      <c r="J881" s="346"/>
      <c r="K881" s="342" t="s">
        <v>12892</v>
      </c>
      <c r="L881" s="342" t="s">
        <v>9606</v>
      </c>
      <c r="M881" s="347"/>
      <c r="N881" s="347">
        <f t="shared" si="27"/>
        <v>0</v>
      </c>
    </row>
    <row r="882" spans="1:14" ht="29.25" customHeight="1" x14ac:dyDescent="0.2">
      <c r="A882" s="340">
        <v>4</v>
      </c>
      <c r="B882" s="344" t="str">
        <f t="shared" si="26"/>
        <v>0472415---</v>
      </c>
      <c r="C882" s="343"/>
      <c r="D882" s="343"/>
      <c r="E882" s="343"/>
      <c r="F882" s="342"/>
      <c r="G882" s="342"/>
      <c r="H882" s="345"/>
      <c r="I882" s="357"/>
      <c r="J882" s="346"/>
      <c r="K882" s="342" t="s">
        <v>12893</v>
      </c>
      <c r="L882" s="342" t="s">
        <v>9606</v>
      </c>
      <c r="M882" s="347"/>
      <c r="N882" s="347">
        <f t="shared" si="27"/>
        <v>0</v>
      </c>
    </row>
    <row r="883" spans="1:14" ht="29.25" customHeight="1" x14ac:dyDescent="0.2">
      <c r="A883" s="340">
        <v>5</v>
      </c>
      <c r="B883" s="344" t="str">
        <f t="shared" si="26"/>
        <v>0472415---</v>
      </c>
      <c r="C883" s="343"/>
      <c r="D883" s="343"/>
      <c r="E883" s="343"/>
      <c r="F883" s="342"/>
      <c r="G883" s="342"/>
      <c r="H883" s="345"/>
      <c r="I883" s="357"/>
      <c r="J883" s="346"/>
      <c r="K883" s="342" t="s">
        <v>12894</v>
      </c>
      <c r="L883" s="342" t="s">
        <v>9606</v>
      </c>
      <c r="M883" s="347"/>
      <c r="N883" s="347">
        <f t="shared" si="27"/>
        <v>0</v>
      </c>
    </row>
    <row r="884" spans="1:14" ht="29.25" customHeight="1" x14ac:dyDescent="0.2">
      <c r="A884" s="340">
        <v>6</v>
      </c>
      <c r="B884" s="344" t="str">
        <f t="shared" si="26"/>
        <v>0472415---</v>
      </c>
      <c r="C884" s="343"/>
      <c r="D884" s="343"/>
      <c r="E884" s="343"/>
      <c r="F884" s="342"/>
      <c r="G884" s="342"/>
      <c r="H884" s="345"/>
      <c r="I884" s="357"/>
      <c r="J884" s="346"/>
      <c r="K884" s="342" t="s">
        <v>12895</v>
      </c>
      <c r="L884" s="342" t="s">
        <v>9606</v>
      </c>
      <c r="M884" s="347"/>
      <c r="N884" s="347">
        <f t="shared" si="27"/>
        <v>0</v>
      </c>
    </row>
    <row r="885" spans="1:14" ht="29.25" customHeight="1" x14ac:dyDescent="0.2">
      <c r="A885" s="340">
        <v>7</v>
      </c>
      <c r="B885" s="344" t="str">
        <f t="shared" si="26"/>
        <v>0472415---</v>
      </c>
      <c r="C885" s="343"/>
      <c r="D885" s="343"/>
      <c r="E885" s="343"/>
      <c r="F885" s="342"/>
      <c r="G885" s="342"/>
      <c r="H885" s="345"/>
      <c r="I885" s="357"/>
      <c r="J885" s="346"/>
      <c r="K885" s="342" t="s">
        <v>12896</v>
      </c>
      <c r="L885" s="342" t="s">
        <v>9606</v>
      </c>
      <c r="M885" s="347"/>
      <c r="N885" s="347">
        <f t="shared" si="27"/>
        <v>0</v>
      </c>
    </row>
    <row r="886" spans="1:14" ht="29.25" customHeight="1" x14ac:dyDescent="0.2">
      <c r="A886" s="340">
        <v>8</v>
      </c>
      <c r="B886" s="344" t="str">
        <f t="shared" si="26"/>
        <v>0472415---</v>
      </c>
      <c r="C886" s="343"/>
      <c r="D886" s="343"/>
      <c r="E886" s="343"/>
      <c r="F886" s="342"/>
      <c r="G886" s="342"/>
      <c r="H886" s="345"/>
      <c r="I886" s="357"/>
      <c r="J886" s="346"/>
      <c r="K886" s="342" t="s">
        <v>12897</v>
      </c>
      <c r="L886" s="342" t="s">
        <v>9606</v>
      </c>
      <c r="M886" s="347"/>
      <c r="N886" s="347">
        <f t="shared" si="27"/>
        <v>0</v>
      </c>
    </row>
    <row r="887" spans="1:14" ht="29.25" customHeight="1" x14ac:dyDescent="0.2">
      <c r="A887" s="340">
        <v>9</v>
      </c>
      <c r="B887" s="344" t="str">
        <f t="shared" si="26"/>
        <v>0472415---</v>
      </c>
      <c r="C887" s="343"/>
      <c r="D887" s="343"/>
      <c r="E887" s="343"/>
      <c r="F887" s="342"/>
      <c r="G887" s="342"/>
      <c r="H887" s="345"/>
      <c r="I887" s="357"/>
      <c r="J887" s="346"/>
      <c r="K887" s="342" t="s">
        <v>12898</v>
      </c>
      <c r="L887" s="342" t="s">
        <v>9606</v>
      </c>
      <c r="M887" s="347"/>
      <c r="N887" s="347">
        <f t="shared" si="27"/>
        <v>0</v>
      </c>
    </row>
    <row r="888" spans="1:14" ht="29.25" customHeight="1" x14ac:dyDescent="0.2">
      <c r="A888" s="340">
        <v>10</v>
      </c>
      <c r="B888" s="344" t="str">
        <f t="shared" si="26"/>
        <v>0472415---</v>
      </c>
      <c r="C888" s="343"/>
      <c r="D888" s="343"/>
      <c r="E888" s="343"/>
      <c r="F888" s="342"/>
      <c r="G888" s="342"/>
      <c r="H888" s="345"/>
      <c r="I888" s="357"/>
      <c r="J888" s="346"/>
      <c r="K888" s="342" t="s">
        <v>12899</v>
      </c>
      <c r="L888" s="342" t="s">
        <v>9606</v>
      </c>
      <c r="M888" s="347"/>
      <c r="N888" s="347">
        <f t="shared" si="27"/>
        <v>0</v>
      </c>
    </row>
    <row r="889" spans="1:14" ht="29.25" customHeight="1" x14ac:dyDescent="0.2">
      <c r="A889" s="340">
        <v>11</v>
      </c>
      <c r="B889" s="344" t="str">
        <f t="shared" si="26"/>
        <v>0472415---</v>
      </c>
      <c r="C889" s="343"/>
      <c r="D889" s="343"/>
      <c r="E889" s="343"/>
      <c r="F889" s="342"/>
      <c r="G889" s="342"/>
      <c r="H889" s="345"/>
      <c r="I889" s="357"/>
      <c r="J889" s="346"/>
      <c r="K889" s="342" t="s">
        <v>12900</v>
      </c>
      <c r="L889" s="342" t="s">
        <v>9606</v>
      </c>
      <c r="M889" s="347"/>
      <c r="N889" s="347">
        <f t="shared" si="27"/>
        <v>0</v>
      </c>
    </row>
    <row r="890" spans="1:14" ht="29.25" customHeight="1" x14ac:dyDescent="0.2">
      <c r="A890" s="340">
        <v>12</v>
      </c>
      <c r="B890" s="344" t="str">
        <f t="shared" si="26"/>
        <v>0472415---</v>
      </c>
      <c r="C890" s="343"/>
      <c r="D890" s="343"/>
      <c r="E890" s="343"/>
      <c r="F890" s="342"/>
      <c r="G890" s="342"/>
      <c r="H890" s="345"/>
      <c r="I890" s="357"/>
      <c r="J890" s="346"/>
      <c r="K890" s="342" t="s">
        <v>12901</v>
      </c>
      <c r="L890" s="342" t="s">
        <v>9606</v>
      </c>
      <c r="M890" s="347"/>
      <c r="N890" s="347">
        <f t="shared" si="27"/>
        <v>0</v>
      </c>
    </row>
    <row r="891" spans="1:14" ht="29.25" customHeight="1" x14ac:dyDescent="0.2">
      <c r="A891" s="340">
        <v>13</v>
      </c>
      <c r="B891" s="344" t="str">
        <f t="shared" si="26"/>
        <v>0472415---</v>
      </c>
      <c r="C891" s="343"/>
      <c r="D891" s="343"/>
      <c r="E891" s="343"/>
      <c r="F891" s="342"/>
      <c r="G891" s="342"/>
      <c r="H891" s="345"/>
      <c r="I891" s="357"/>
      <c r="J891" s="346"/>
      <c r="K891" s="342" t="s">
        <v>12902</v>
      </c>
      <c r="L891" s="342" t="s">
        <v>9606</v>
      </c>
      <c r="M891" s="347"/>
      <c r="N891" s="347">
        <f t="shared" si="27"/>
        <v>0</v>
      </c>
    </row>
    <row r="892" spans="1:14" ht="29.25" customHeight="1" x14ac:dyDescent="0.2">
      <c r="A892" s="340">
        <v>14</v>
      </c>
      <c r="B892" s="344" t="str">
        <f t="shared" si="26"/>
        <v>0472415---</v>
      </c>
      <c r="C892" s="343"/>
      <c r="D892" s="343"/>
      <c r="E892" s="343"/>
      <c r="F892" s="342"/>
      <c r="G892" s="342"/>
      <c r="H892" s="345"/>
      <c r="I892" s="357"/>
      <c r="J892" s="346"/>
      <c r="K892" s="342" t="s">
        <v>12903</v>
      </c>
      <c r="L892" s="342" t="s">
        <v>9606</v>
      </c>
      <c r="M892" s="347"/>
      <c r="N892" s="347">
        <f t="shared" si="27"/>
        <v>0</v>
      </c>
    </row>
    <row r="893" spans="1:14" ht="29.25" customHeight="1" x14ac:dyDescent="0.2">
      <c r="A893" s="340">
        <v>15</v>
      </c>
      <c r="B893" s="344" t="str">
        <f t="shared" si="26"/>
        <v>0472415---</v>
      </c>
      <c r="C893" s="343"/>
      <c r="D893" s="343"/>
      <c r="E893" s="343"/>
      <c r="F893" s="342"/>
      <c r="G893" s="342"/>
      <c r="H893" s="345"/>
      <c r="I893" s="357"/>
      <c r="J893" s="346"/>
      <c r="K893" s="342" t="s">
        <v>12904</v>
      </c>
      <c r="L893" s="342" t="s">
        <v>9606</v>
      </c>
      <c r="M893" s="347"/>
      <c r="N893" s="347">
        <f t="shared" si="27"/>
        <v>0</v>
      </c>
    </row>
    <row r="894" spans="1:14" ht="29.25" customHeight="1" x14ac:dyDescent="0.2">
      <c r="A894" s="340">
        <v>16</v>
      </c>
      <c r="B894" s="344" t="str">
        <f t="shared" si="26"/>
        <v>0472415---</v>
      </c>
      <c r="C894" s="343"/>
      <c r="D894" s="343"/>
      <c r="E894" s="343"/>
      <c r="F894" s="342"/>
      <c r="G894" s="342"/>
      <c r="H894" s="345"/>
      <c r="I894" s="357"/>
      <c r="J894" s="346"/>
      <c r="K894" s="342" t="s">
        <v>12905</v>
      </c>
      <c r="L894" s="342" t="s">
        <v>9606</v>
      </c>
      <c r="M894" s="347"/>
      <c r="N894" s="347">
        <f t="shared" si="27"/>
        <v>0</v>
      </c>
    </row>
    <row r="895" spans="1:14" ht="29.25" customHeight="1" x14ac:dyDescent="0.2">
      <c r="A895" s="340">
        <v>17</v>
      </c>
      <c r="B895" s="344" t="str">
        <f t="shared" si="26"/>
        <v>0472415---</v>
      </c>
      <c r="C895" s="343"/>
      <c r="D895" s="343"/>
      <c r="E895" s="343"/>
      <c r="F895" s="342"/>
      <c r="G895" s="342"/>
      <c r="H895" s="345"/>
      <c r="I895" s="357"/>
      <c r="J895" s="346"/>
      <c r="K895" s="342" t="s">
        <v>12906</v>
      </c>
      <c r="L895" s="342" t="s">
        <v>9606</v>
      </c>
      <c r="M895" s="347"/>
      <c r="N895" s="347">
        <f t="shared" si="27"/>
        <v>0</v>
      </c>
    </row>
    <row r="896" spans="1:14" ht="29.25" customHeight="1" x14ac:dyDescent="0.2">
      <c r="A896" s="340">
        <v>1</v>
      </c>
      <c r="B896" s="344" t="str">
        <f t="shared" si="26"/>
        <v>0472415---</v>
      </c>
      <c r="C896" s="343"/>
      <c r="D896" s="343"/>
      <c r="E896" s="343"/>
      <c r="F896" s="342"/>
      <c r="G896" s="342"/>
      <c r="H896" s="345"/>
      <c r="I896" s="357"/>
      <c r="J896" s="346"/>
      <c r="K896" s="342" t="s">
        <v>12907</v>
      </c>
      <c r="L896" s="342" t="s">
        <v>9606</v>
      </c>
      <c r="M896" s="347"/>
      <c r="N896" s="347">
        <f t="shared" si="27"/>
        <v>0</v>
      </c>
    </row>
    <row r="897" spans="1:14" ht="29.25" customHeight="1" x14ac:dyDescent="0.2">
      <c r="A897" s="340">
        <v>2</v>
      </c>
      <c r="B897" s="344" t="str">
        <f t="shared" si="26"/>
        <v>0472415---</v>
      </c>
      <c r="C897" s="343"/>
      <c r="D897" s="343"/>
      <c r="E897" s="343"/>
      <c r="F897" s="342"/>
      <c r="G897" s="342"/>
      <c r="H897" s="345"/>
      <c r="I897" s="357"/>
      <c r="J897" s="346"/>
      <c r="K897" s="342" t="s">
        <v>12908</v>
      </c>
      <c r="L897" s="342" t="s">
        <v>9606</v>
      </c>
      <c r="M897" s="347"/>
      <c r="N897" s="347">
        <f t="shared" si="27"/>
        <v>0</v>
      </c>
    </row>
    <row r="898" spans="1:14" ht="29.25" customHeight="1" x14ac:dyDescent="0.2">
      <c r="A898" s="340">
        <v>3</v>
      </c>
      <c r="B898" s="344" t="str">
        <f t="shared" si="26"/>
        <v>0472415---</v>
      </c>
      <c r="C898" s="343"/>
      <c r="D898" s="343"/>
      <c r="E898" s="343"/>
      <c r="F898" s="342"/>
      <c r="G898" s="342"/>
      <c r="H898" s="345"/>
      <c r="I898" s="357"/>
      <c r="J898" s="346"/>
      <c r="K898" s="342" t="s">
        <v>12909</v>
      </c>
      <c r="L898" s="342" t="s">
        <v>9606</v>
      </c>
      <c r="M898" s="347"/>
      <c r="N898" s="347">
        <f t="shared" si="27"/>
        <v>0</v>
      </c>
    </row>
    <row r="899" spans="1:14" ht="29.25" customHeight="1" x14ac:dyDescent="0.2">
      <c r="A899" s="340">
        <v>4</v>
      </c>
      <c r="B899" s="344" t="str">
        <f t="shared" si="26"/>
        <v>0472415---</v>
      </c>
      <c r="C899" s="343"/>
      <c r="D899" s="343"/>
      <c r="E899" s="343"/>
      <c r="F899" s="342"/>
      <c r="G899" s="342"/>
      <c r="H899" s="345"/>
      <c r="I899" s="357"/>
      <c r="J899" s="346"/>
      <c r="K899" s="342" t="s">
        <v>12910</v>
      </c>
      <c r="L899" s="342" t="s">
        <v>9606</v>
      </c>
      <c r="M899" s="347"/>
      <c r="N899" s="347">
        <f t="shared" si="27"/>
        <v>0</v>
      </c>
    </row>
    <row r="900" spans="1:14" ht="29.25" customHeight="1" x14ac:dyDescent="0.2">
      <c r="A900" s="340">
        <v>5</v>
      </c>
      <c r="B900" s="344" t="str">
        <f t="shared" si="26"/>
        <v>0472415---</v>
      </c>
      <c r="C900" s="343"/>
      <c r="D900" s="343"/>
      <c r="E900" s="343"/>
      <c r="F900" s="342"/>
      <c r="G900" s="342"/>
      <c r="H900" s="345"/>
      <c r="I900" s="357"/>
      <c r="J900" s="346"/>
      <c r="K900" s="342" t="s">
        <v>12911</v>
      </c>
      <c r="L900" s="342" t="s">
        <v>9606</v>
      </c>
      <c r="M900" s="347"/>
      <c r="N900" s="347">
        <f t="shared" si="27"/>
        <v>0</v>
      </c>
    </row>
    <row r="901" spans="1:14" ht="29.25" customHeight="1" x14ac:dyDescent="0.2">
      <c r="A901" s="340">
        <v>6</v>
      </c>
      <c r="B901" s="344" t="str">
        <f t="shared" si="26"/>
        <v>0472415---</v>
      </c>
      <c r="C901" s="343"/>
      <c r="D901" s="343"/>
      <c r="E901" s="343"/>
      <c r="F901" s="342"/>
      <c r="G901" s="342"/>
      <c r="H901" s="345"/>
      <c r="I901" s="357"/>
      <c r="J901" s="346"/>
      <c r="K901" s="342" t="s">
        <v>12912</v>
      </c>
      <c r="L901" s="342" t="s">
        <v>9606</v>
      </c>
      <c r="M901" s="347"/>
      <c r="N901" s="347">
        <f t="shared" si="27"/>
        <v>0</v>
      </c>
    </row>
    <row r="902" spans="1:14" ht="29.25" customHeight="1" x14ac:dyDescent="0.2">
      <c r="A902" s="340">
        <v>7</v>
      </c>
      <c r="B902" s="344" t="str">
        <f t="shared" si="26"/>
        <v>0472415---</v>
      </c>
      <c r="C902" s="343"/>
      <c r="D902" s="343"/>
      <c r="E902" s="343"/>
      <c r="F902" s="342"/>
      <c r="G902" s="342"/>
      <c r="H902" s="345"/>
      <c r="I902" s="357"/>
      <c r="J902" s="346"/>
      <c r="K902" s="342" t="s">
        <v>12913</v>
      </c>
      <c r="L902" s="342" t="s">
        <v>9606</v>
      </c>
      <c r="M902" s="347"/>
      <c r="N902" s="347">
        <f t="shared" si="27"/>
        <v>0</v>
      </c>
    </row>
    <row r="903" spans="1:14" ht="29.25" customHeight="1" x14ac:dyDescent="0.2">
      <c r="A903" s="340">
        <v>8</v>
      </c>
      <c r="B903" s="344" t="str">
        <f t="shared" si="26"/>
        <v>0472415---</v>
      </c>
      <c r="C903" s="343"/>
      <c r="D903" s="343"/>
      <c r="E903" s="343"/>
      <c r="F903" s="342"/>
      <c r="G903" s="342"/>
      <c r="H903" s="345"/>
      <c r="I903" s="357"/>
      <c r="J903" s="346"/>
      <c r="K903" s="342" t="s">
        <v>12914</v>
      </c>
      <c r="L903" s="342" t="s">
        <v>9606</v>
      </c>
      <c r="M903" s="347"/>
      <c r="N903" s="347">
        <f t="shared" si="27"/>
        <v>0</v>
      </c>
    </row>
    <row r="904" spans="1:14" ht="29.25" customHeight="1" x14ac:dyDescent="0.2">
      <c r="A904" s="340">
        <v>9</v>
      </c>
      <c r="B904" s="344" t="str">
        <f t="shared" si="26"/>
        <v>0472415---</v>
      </c>
      <c r="C904" s="343"/>
      <c r="D904" s="343"/>
      <c r="E904" s="343"/>
      <c r="F904" s="342"/>
      <c r="G904" s="342"/>
      <c r="H904" s="345"/>
      <c r="I904" s="357"/>
      <c r="J904" s="346"/>
      <c r="K904" s="342" t="s">
        <v>12915</v>
      </c>
      <c r="L904" s="342" t="s">
        <v>9606</v>
      </c>
      <c r="M904" s="347"/>
      <c r="N904" s="347">
        <f t="shared" si="27"/>
        <v>0</v>
      </c>
    </row>
    <row r="905" spans="1:14" ht="29.25" customHeight="1" x14ac:dyDescent="0.2">
      <c r="A905" s="340">
        <v>10</v>
      </c>
      <c r="B905" s="344" t="str">
        <f t="shared" si="26"/>
        <v>0472415---</v>
      </c>
      <c r="C905" s="343"/>
      <c r="D905" s="343"/>
      <c r="E905" s="343"/>
      <c r="F905" s="342"/>
      <c r="G905" s="342"/>
      <c r="H905" s="345"/>
      <c r="I905" s="357"/>
      <c r="J905" s="346"/>
      <c r="K905" s="342" t="s">
        <v>12916</v>
      </c>
      <c r="L905" s="342" t="s">
        <v>9606</v>
      </c>
      <c r="M905" s="347"/>
      <c r="N905" s="347">
        <f t="shared" si="27"/>
        <v>0</v>
      </c>
    </row>
    <row r="906" spans="1:14" ht="29.25" customHeight="1" x14ac:dyDescent="0.2">
      <c r="A906" s="340">
        <v>11</v>
      </c>
      <c r="B906" s="344" t="str">
        <f t="shared" si="26"/>
        <v>0472415---</v>
      </c>
      <c r="C906" s="343"/>
      <c r="D906" s="343"/>
      <c r="E906" s="343"/>
      <c r="F906" s="342"/>
      <c r="G906" s="342"/>
      <c r="H906" s="345"/>
      <c r="I906" s="357"/>
      <c r="J906" s="346"/>
      <c r="K906" s="342" t="s">
        <v>12917</v>
      </c>
      <c r="L906" s="342" t="s">
        <v>9606</v>
      </c>
      <c r="M906" s="347"/>
      <c r="N906" s="347">
        <f t="shared" si="27"/>
        <v>0</v>
      </c>
    </row>
    <row r="907" spans="1:14" ht="29.25" customHeight="1" x14ac:dyDescent="0.2">
      <c r="A907" s="340">
        <v>12</v>
      </c>
      <c r="B907" s="344" t="str">
        <f t="shared" si="26"/>
        <v>0472415---</v>
      </c>
      <c r="C907" s="343"/>
      <c r="D907" s="343"/>
      <c r="E907" s="343"/>
      <c r="F907" s="342"/>
      <c r="G907" s="342"/>
      <c r="H907" s="345"/>
      <c r="I907" s="357"/>
      <c r="J907" s="346"/>
      <c r="K907" s="342" t="s">
        <v>12918</v>
      </c>
      <c r="L907" s="342" t="s">
        <v>9606</v>
      </c>
      <c r="M907" s="347"/>
      <c r="N907" s="347">
        <f t="shared" si="27"/>
        <v>0</v>
      </c>
    </row>
    <row r="908" spans="1:14" ht="29.25" customHeight="1" x14ac:dyDescent="0.2">
      <c r="A908" s="340">
        <v>13</v>
      </c>
      <c r="B908" s="344" t="str">
        <f t="shared" si="26"/>
        <v>0472415---</v>
      </c>
      <c r="C908" s="343"/>
      <c r="D908" s="343"/>
      <c r="E908" s="343"/>
      <c r="F908" s="342"/>
      <c r="G908" s="342"/>
      <c r="H908" s="345"/>
      <c r="I908" s="357"/>
      <c r="J908" s="346"/>
      <c r="K908" s="342" t="s">
        <v>12919</v>
      </c>
      <c r="L908" s="342" t="s">
        <v>9606</v>
      </c>
      <c r="M908" s="347"/>
      <c r="N908" s="347">
        <f t="shared" si="27"/>
        <v>0</v>
      </c>
    </row>
    <row r="909" spans="1:14" ht="29.25" customHeight="1" x14ac:dyDescent="0.2">
      <c r="A909" s="340">
        <v>14</v>
      </c>
      <c r="B909" s="344" t="str">
        <f t="shared" si="26"/>
        <v>0472415---</v>
      </c>
      <c r="C909" s="343"/>
      <c r="D909" s="343"/>
      <c r="E909" s="343"/>
      <c r="F909" s="342"/>
      <c r="G909" s="342"/>
      <c r="H909" s="345"/>
      <c r="I909" s="357"/>
      <c r="J909" s="346"/>
      <c r="K909" s="342" t="s">
        <v>12920</v>
      </c>
      <c r="L909" s="342" t="s">
        <v>9606</v>
      </c>
      <c r="M909" s="347"/>
      <c r="N909" s="347">
        <f t="shared" si="27"/>
        <v>0</v>
      </c>
    </row>
    <row r="910" spans="1:14" ht="29.25" customHeight="1" x14ac:dyDescent="0.2">
      <c r="A910" s="340">
        <v>15</v>
      </c>
      <c r="B910" s="344" t="str">
        <f t="shared" ref="B910:B973" si="28">CONCATENATE(MID($N$9,1,8),"-",MID(C910,1,2),"-",MID(F910,1,4),"-",MID(I910,1,4))</f>
        <v>0472415---</v>
      </c>
      <c r="C910" s="343"/>
      <c r="D910" s="343"/>
      <c r="E910" s="343"/>
      <c r="F910" s="342"/>
      <c r="G910" s="342"/>
      <c r="H910" s="345"/>
      <c r="I910" s="357"/>
      <c r="J910" s="346"/>
      <c r="K910" s="342" t="s">
        <v>12921</v>
      </c>
      <c r="L910" s="342" t="s">
        <v>9606</v>
      </c>
      <c r="M910" s="347"/>
      <c r="N910" s="347">
        <f t="shared" ref="N910:N973" si="29">L910*M910</f>
        <v>0</v>
      </c>
    </row>
    <row r="911" spans="1:14" ht="29.25" customHeight="1" x14ac:dyDescent="0.2">
      <c r="A911" s="340">
        <v>16</v>
      </c>
      <c r="B911" s="344" t="str">
        <f t="shared" si="28"/>
        <v>0472415---</v>
      </c>
      <c r="C911" s="343"/>
      <c r="D911" s="343"/>
      <c r="E911" s="343"/>
      <c r="F911" s="342"/>
      <c r="G911" s="342"/>
      <c r="H911" s="345"/>
      <c r="I911" s="357"/>
      <c r="J911" s="346"/>
      <c r="K911" s="342" t="s">
        <v>12922</v>
      </c>
      <c r="L911" s="342" t="s">
        <v>9606</v>
      </c>
      <c r="M911" s="347"/>
      <c r="N911" s="347">
        <f t="shared" si="29"/>
        <v>0</v>
      </c>
    </row>
    <row r="912" spans="1:14" ht="29.25" customHeight="1" x14ac:dyDescent="0.2">
      <c r="A912" s="340">
        <v>17</v>
      </c>
      <c r="B912" s="344" t="str">
        <f t="shared" si="28"/>
        <v>0472415---</v>
      </c>
      <c r="C912" s="343"/>
      <c r="D912" s="343"/>
      <c r="E912" s="343"/>
      <c r="F912" s="342"/>
      <c r="G912" s="342"/>
      <c r="H912" s="345"/>
      <c r="I912" s="357"/>
      <c r="J912" s="346"/>
      <c r="K912" s="342" t="s">
        <v>12923</v>
      </c>
      <c r="L912" s="342" t="s">
        <v>9606</v>
      </c>
      <c r="M912" s="347"/>
      <c r="N912" s="347">
        <f t="shared" si="29"/>
        <v>0</v>
      </c>
    </row>
    <row r="913" spans="1:14" ht="29.25" customHeight="1" x14ac:dyDescent="0.2">
      <c r="A913" s="340">
        <v>1</v>
      </c>
      <c r="B913" s="344" t="str">
        <f t="shared" si="28"/>
        <v>0472415---</v>
      </c>
      <c r="C913" s="343"/>
      <c r="D913" s="343"/>
      <c r="E913" s="343"/>
      <c r="F913" s="342"/>
      <c r="G913" s="342"/>
      <c r="H913" s="345"/>
      <c r="I913" s="357"/>
      <c r="J913" s="346"/>
      <c r="K913" s="342" t="s">
        <v>12924</v>
      </c>
      <c r="L913" s="342" t="s">
        <v>9606</v>
      </c>
      <c r="M913" s="347"/>
      <c r="N913" s="347">
        <f t="shared" si="29"/>
        <v>0</v>
      </c>
    </row>
    <row r="914" spans="1:14" ht="29.25" customHeight="1" x14ac:dyDescent="0.2">
      <c r="A914" s="340">
        <v>2</v>
      </c>
      <c r="B914" s="344" t="str">
        <f t="shared" si="28"/>
        <v>0472415---</v>
      </c>
      <c r="C914" s="343"/>
      <c r="D914" s="343"/>
      <c r="E914" s="343"/>
      <c r="F914" s="342"/>
      <c r="G914" s="342"/>
      <c r="H914" s="345"/>
      <c r="I914" s="357"/>
      <c r="J914" s="346"/>
      <c r="K914" s="342" t="s">
        <v>12925</v>
      </c>
      <c r="L914" s="342" t="s">
        <v>9606</v>
      </c>
      <c r="M914" s="347"/>
      <c r="N914" s="347">
        <f t="shared" si="29"/>
        <v>0</v>
      </c>
    </row>
    <row r="915" spans="1:14" ht="29.25" customHeight="1" x14ac:dyDescent="0.2">
      <c r="A915" s="340">
        <v>3</v>
      </c>
      <c r="B915" s="344" t="str">
        <f t="shared" si="28"/>
        <v>0472415---</v>
      </c>
      <c r="C915" s="343"/>
      <c r="D915" s="343"/>
      <c r="E915" s="343"/>
      <c r="F915" s="342"/>
      <c r="G915" s="342"/>
      <c r="H915" s="345"/>
      <c r="I915" s="357"/>
      <c r="J915" s="346"/>
      <c r="K915" s="342" t="s">
        <v>12926</v>
      </c>
      <c r="L915" s="342" t="s">
        <v>9606</v>
      </c>
      <c r="M915" s="347"/>
      <c r="N915" s="347">
        <f t="shared" si="29"/>
        <v>0</v>
      </c>
    </row>
    <row r="916" spans="1:14" ht="29.25" customHeight="1" x14ac:dyDescent="0.2">
      <c r="A916" s="340">
        <v>4</v>
      </c>
      <c r="B916" s="344" t="str">
        <f t="shared" si="28"/>
        <v>0472415---</v>
      </c>
      <c r="C916" s="343"/>
      <c r="D916" s="343"/>
      <c r="E916" s="343"/>
      <c r="F916" s="342"/>
      <c r="G916" s="342"/>
      <c r="H916" s="345"/>
      <c r="I916" s="357"/>
      <c r="J916" s="346"/>
      <c r="K916" s="342" t="s">
        <v>12927</v>
      </c>
      <c r="L916" s="342" t="s">
        <v>9606</v>
      </c>
      <c r="M916" s="347"/>
      <c r="N916" s="347">
        <f t="shared" si="29"/>
        <v>0</v>
      </c>
    </row>
    <row r="917" spans="1:14" ht="29.25" customHeight="1" x14ac:dyDescent="0.2">
      <c r="A917" s="340">
        <v>5</v>
      </c>
      <c r="B917" s="344" t="str">
        <f t="shared" si="28"/>
        <v>0472415---</v>
      </c>
      <c r="C917" s="343"/>
      <c r="D917" s="343"/>
      <c r="E917" s="343"/>
      <c r="F917" s="342"/>
      <c r="G917" s="342"/>
      <c r="H917" s="345"/>
      <c r="I917" s="357"/>
      <c r="J917" s="346"/>
      <c r="K917" s="342" t="s">
        <v>12928</v>
      </c>
      <c r="L917" s="342" t="s">
        <v>9606</v>
      </c>
      <c r="M917" s="347"/>
      <c r="N917" s="347">
        <f t="shared" si="29"/>
        <v>0</v>
      </c>
    </row>
    <row r="918" spans="1:14" ht="29.25" customHeight="1" x14ac:dyDescent="0.2">
      <c r="A918" s="340">
        <v>6</v>
      </c>
      <c r="B918" s="344" t="str">
        <f t="shared" si="28"/>
        <v>0472415---</v>
      </c>
      <c r="C918" s="343"/>
      <c r="D918" s="343"/>
      <c r="E918" s="343"/>
      <c r="F918" s="342"/>
      <c r="G918" s="342"/>
      <c r="H918" s="345"/>
      <c r="I918" s="357"/>
      <c r="J918" s="346"/>
      <c r="K918" s="342" t="s">
        <v>12929</v>
      </c>
      <c r="L918" s="342" t="s">
        <v>9606</v>
      </c>
      <c r="M918" s="347"/>
      <c r="N918" s="347">
        <f t="shared" si="29"/>
        <v>0</v>
      </c>
    </row>
    <row r="919" spans="1:14" ht="29.25" customHeight="1" x14ac:dyDescent="0.2">
      <c r="A919" s="340">
        <v>7</v>
      </c>
      <c r="B919" s="344" t="str">
        <f t="shared" si="28"/>
        <v>0472415---</v>
      </c>
      <c r="C919" s="343"/>
      <c r="D919" s="343"/>
      <c r="E919" s="343"/>
      <c r="F919" s="342"/>
      <c r="G919" s="342"/>
      <c r="H919" s="345"/>
      <c r="I919" s="357"/>
      <c r="J919" s="346"/>
      <c r="K919" s="342" t="s">
        <v>12930</v>
      </c>
      <c r="L919" s="342" t="s">
        <v>9606</v>
      </c>
      <c r="M919" s="347"/>
      <c r="N919" s="347">
        <f t="shared" si="29"/>
        <v>0</v>
      </c>
    </row>
    <row r="920" spans="1:14" ht="29.25" customHeight="1" x14ac:dyDescent="0.2">
      <c r="A920" s="340">
        <v>8</v>
      </c>
      <c r="B920" s="344" t="str">
        <f t="shared" si="28"/>
        <v>0472415---</v>
      </c>
      <c r="C920" s="343"/>
      <c r="D920" s="343"/>
      <c r="E920" s="343"/>
      <c r="F920" s="342"/>
      <c r="G920" s="342"/>
      <c r="H920" s="345"/>
      <c r="I920" s="357"/>
      <c r="J920" s="346"/>
      <c r="K920" s="342" t="s">
        <v>12931</v>
      </c>
      <c r="L920" s="342" t="s">
        <v>9606</v>
      </c>
      <c r="M920" s="347"/>
      <c r="N920" s="347">
        <f t="shared" si="29"/>
        <v>0</v>
      </c>
    </row>
    <row r="921" spans="1:14" ht="29.25" customHeight="1" x14ac:dyDescent="0.2">
      <c r="A921" s="340">
        <v>9</v>
      </c>
      <c r="B921" s="344" t="str">
        <f t="shared" si="28"/>
        <v>0472415---</v>
      </c>
      <c r="C921" s="343"/>
      <c r="D921" s="343"/>
      <c r="E921" s="343"/>
      <c r="F921" s="342"/>
      <c r="G921" s="342"/>
      <c r="H921" s="345"/>
      <c r="I921" s="357"/>
      <c r="J921" s="346"/>
      <c r="K921" s="342" t="s">
        <v>12932</v>
      </c>
      <c r="L921" s="342" t="s">
        <v>9606</v>
      </c>
      <c r="M921" s="347"/>
      <c r="N921" s="347">
        <f t="shared" si="29"/>
        <v>0</v>
      </c>
    </row>
    <row r="922" spans="1:14" ht="29.25" customHeight="1" x14ac:dyDescent="0.2">
      <c r="A922" s="340">
        <v>10</v>
      </c>
      <c r="B922" s="344" t="str">
        <f t="shared" si="28"/>
        <v>0472415---</v>
      </c>
      <c r="C922" s="343"/>
      <c r="D922" s="343"/>
      <c r="E922" s="343"/>
      <c r="F922" s="342"/>
      <c r="G922" s="342"/>
      <c r="H922" s="345"/>
      <c r="I922" s="357"/>
      <c r="J922" s="346"/>
      <c r="K922" s="342" t="s">
        <v>12933</v>
      </c>
      <c r="L922" s="342" t="s">
        <v>9606</v>
      </c>
      <c r="M922" s="347"/>
      <c r="N922" s="347">
        <f t="shared" si="29"/>
        <v>0</v>
      </c>
    </row>
    <row r="923" spans="1:14" ht="29.25" customHeight="1" x14ac:dyDescent="0.2">
      <c r="A923" s="340">
        <v>11</v>
      </c>
      <c r="B923" s="344" t="str">
        <f t="shared" si="28"/>
        <v>0472415---</v>
      </c>
      <c r="C923" s="343"/>
      <c r="D923" s="343"/>
      <c r="E923" s="343"/>
      <c r="F923" s="342"/>
      <c r="G923" s="342"/>
      <c r="H923" s="345"/>
      <c r="I923" s="357"/>
      <c r="J923" s="346"/>
      <c r="K923" s="342" t="s">
        <v>12934</v>
      </c>
      <c r="L923" s="342" t="s">
        <v>9606</v>
      </c>
      <c r="M923" s="347"/>
      <c r="N923" s="347">
        <f t="shared" si="29"/>
        <v>0</v>
      </c>
    </row>
    <row r="924" spans="1:14" ht="29.25" customHeight="1" x14ac:dyDescent="0.2">
      <c r="A924" s="340">
        <v>12</v>
      </c>
      <c r="B924" s="344" t="str">
        <f t="shared" si="28"/>
        <v>0472415---</v>
      </c>
      <c r="C924" s="343"/>
      <c r="D924" s="343"/>
      <c r="E924" s="343"/>
      <c r="F924" s="342"/>
      <c r="G924" s="342"/>
      <c r="H924" s="345"/>
      <c r="I924" s="357"/>
      <c r="J924" s="346"/>
      <c r="K924" s="342" t="s">
        <v>12935</v>
      </c>
      <c r="L924" s="342" t="s">
        <v>9606</v>
      </c>
      <c r="M924" s="347"/>
      <c r="N924" s="347">
        <f t="shared" si="29"/>
        <v>0</v>
      </c>
    </row>
    <row r="925" spans="1:14" ht="29.25" customHeight="1" x14ac:dyDescent="0.2">
      <c r="A925" s="340">
        <v>13</v>
      </c>
      <c r="B925" s="344" t="str">
        <f t="shared" si="28"/>
        <v>0472415---</v>
      </c>
      <c r="C925" s="343"/>
      <c r="D925" s="343"/>
      <c r="E925" s="343"/>
      <c r="F925" s="342"/>
      <c r="G925" s="342"/>
      <c r="H925" s="345"/>
      <c r="I925" s="357"/>
      <c r="J925" s="346"/>
      <c r="K925" s="342" t="s">
        <v>12936</v>
      </c>
      <c r="L925" s="342" t="s">
        <v>9606</v>
      </c>
      <c r="M925" s="347"/>
      <c r="N925" s="347">
        <f t="shared" si="29"/>
        <v>0</v>
      </c>
    </row>
    <row r="926" spans="1:14" ht="29.25" customHeight="1" x14ac:dyDescent="0.2">
      <c r="A926" s="340">
        <v>14</v>
      </c>
      <c r="B926" s="344" t="str">
        <f t="shared" si="28"/>
        <v>0472415---</v>
      </c>
      <c r="C926" s="343"/>
      <c r="D926" s="343"/>
      <c r="E926" s="343"/>
      <c r="F926" s="342"/>
      <c r="G926" s="342"/>
      <c r="H926" s="345"/>
      <c r="I926" s="357"/>
      <c r="J926" s="346"/>
      <c r="K926" s="342" t="s">
        <v>12937</v>
      </c>
      <c r="L926" s="342" t="s">
        <v>9606</v>
      </c>
      <c r="M926" s="347"/>
      <c r="N926" s="347">
        <f t="shared" si="29"/>
        <v>0</v>
      </c>
    </row>
    <row r="927" spans="1:14" ht="29.25" customHeight="1" x14ac:dyDescent="0.2">
      <c r="A927" s="340">
        <v>15</v>
      </c>
      <c r="B927" s="344" t="str">
        <f t="shared" si="28"/>
        <v>0472415---</v>
      </c>
      <c r="C927" s="343"/>
      <c r="D927" s="343"/>
      <c r="E927" s="343"/>
      <c r="F927" s="342"/>
      <c r="G927" s="342"/>
      <c r="H927" s="345"/>
      <c r="I927" s="357"/>
      <c r="J927" s="346"/>
      <c r="K927" s="342" t="s">
        <v>12938</v>
      </c>
      <c r="L927" s="342" t="s">
        <v>9606</v>
      </c>
      <c r="M927" s="347"/>
      <c r="N927" s="347">
        <f t="shared" si="29"/>
        <v>0</v>
      </c>
    </row>
    <row r="928" spans="1:14" ht="29.25" customHeight="1" x14ac:dyDescent="0.2">
      <c r="A928" s="340">
        <v>16</v>
      </c>
      <c r="B928" s="344" t="str">
        <f t="shared" si="28"/>
        <v>0472415---</v>
      </c>
      <c r="C928" s="343"/>
      <c r="D928" s="343"/>
      <c r="E928" s="343"/>
      <c r="F928" s="342"/>
      <c r="G928" s="342"/>
      <c r="H928" s="345"/>
      <c r="I928" s="357"/>
      <c r="J928" s="346"/>
      <c r="K928" s="342" t="s">
        <v>12939</v>
      </c>
      <c r="L928" s="342" t="s">
        <v>9606</v>
      </c>
      <c r="M928" s="347"/>
      <c r="N928" s="347">
        <f t="shared" si="29"/>
        <v>0</v>
      </c>
    </row>
    <row r="929" spans="1:14" ht="29.25" customHeight="1" x14ac:dyDescent="0.2">
      <c r="A929" s="340">
        <v>17</v>
      </c>
      <c r="B929" s="344" t="str">
        <f t="shared" si="28"/>
        <v>0472415---</v>
      </c>
      <c r="C929" s="343"/>
      <c r="D929" s="343"/>
      <c r="E929" s="343"/>
      <c r="F929" s="342"/>
      <c r="G929" s="342"/>
      <c r="H929" s="345"/>
      <c r="I929" s="357"/>
      <c r="J929" s="346"/>
      <c r="K929" s="342" t="s">
        <v>12940</v>
      </c>
      <c r="L929" s="342" t="s">
        <v>9606</v>
      </c>
      <c r="M929" s="347"/>
      <c r="N929" s="347">
        <f t="shared" si="29"/>
        <v>0</v>
      </c>
    </row>
    <row r="930" spans="1:14" ht="29.25" customHeight="1" x14ac:dyDescent="0.2">
      <c r="A930" s="340">
        <v>1</v>
      </c>
      <c r="B930" s="344" t="str">
        <f t="shared" si="28"/>
        <v>0472415---</v>
      </c>
      <c r="C930" s="343"/>
      <c r="D930" s="343"/>
      <c r="E930" s="343"/>
      <c r="F930" s="342"/>
      <c r="G930" s="342"/>
      <c r="H930" s="345"/>
      <c r="I930" s="357"/>
      <c r="J930" s="346"/>
      <c r="K930" s="342" t="s">
        <v>12941</v>
      </c>
      <c r="L930" s="342" t="s">
        <v>9606</v>
      </c>
      <c r="M930" s="347"/>
      <c r="N930" s="347">
        <f t="shared" si="29"/>
        <v>0</v>
      </c>
    </row>
    <row r="931" spans="1:14" ht="29.25" customHeight="1" x14ac:dyDescent="0.2">
      <c r="A931" s="340">
        <v>2</v>
      </c>
      <c r="B931" s="344" t="str">
        <f t="shared" si="28"/>
        <v>0472415---</v>
      </c>
      <c r="C931" s="343"/>
      <c r="D931" s="343"/>
      <c r="E931" s="343"/>
      <c r="F931" s="342"/>
      <c r="G931" s="342"/>
      <c r="H931" s="345"/>
      <c r="I931" s="357"/>
      <c r="J931" s="346"/>
      <c r="K931" s="342" t="s">
        <v>12942</v>
      </c>
      <c r="L931" s="342" t="s">
        <v>9606</v>
      </c>
      <c r="M931" s="347"/>
      <c r="N931" s="347">
        <f t="shared" si="29"/>
        <v>0</v>
      </c>
    </row>
    <row r="932" spans="1:14" ht="29.25" customHeight="1" x14ac:dyDescent="0.2">
      <c r="A932" s="340">
        <v>3</v>
      </c>
      <c r="B932" s="344" t="str">
        <f t="shared" si="28"/>
        <v>0472415---</v>
      </c>
      <c r="C932" s="343"/>
      <c r="D932" s="343"/>
      <c r="E932" s="343"/>
      <c r="F932" s="342"/>
      <c r="G932" s="342"/>
      <c r="H932" s="345"/>
      <c r="I932" s="357"/>
      <c r="J932" s="346"/>
      <c r="K932" s="342" t="s">
        <v>12943</v>
      </c>
      <c r="L932" s="342" t="s">
        <v>9606</v>
      </c>
      <c r="M932" s="347"/>
      <c r="N932" s="347">
        <f t="shared" si="29"/>
        <v>0</v>
      </c>
    </row>
    <row r="933" spans="1:14" ht="29.25" customHeight="1" x14ac:dyDescent="0.2">
      <c r="A933" s="340">
        <v>4</v>
      </c>
      <c r="B933" s="344" t="str">
        <f t="shared" si="28"/>
        <v>0472415---</v>
      </c>
      <c r="C933" s="343"/>
      <c r="D933" s="343"/>
      <c r="E933" s="343"/>
      <c r="F933" s="342"/>
      <c r="G933" s="342"/>
      <c r="H933" s="345"/>
      <c r="I933" s="357"/>
      <c r="J933" s="346"/>
      <c r="K933" s="342" t="s">
        <v>12944</v>
      </c>
      <c r="L933" s="342" t="s">
        <v>9606</v>
      </c>
      <c r="M933" s="347"/>
      <c r="N933" s="347">
        <f t="shared" si="29"/>
        <v>0</v>
      </c>
    </row>
    <row r="934" spans="1:14" ht="29.25" customHeight="1" x14ac:dyDescent="0.2">
      <c r="A934" s="340">
        <v>5</v>
      </c>
      <c r="B934" s="344" t="str">
        <f t="shared" si="28"/>
        <v>0472415---</v>
      </c>
      <c r="C934" s="343"/>
      <c r="D934" s="343"/>
      <c r="E934" s="343"/>
      <c r="F934" s="342"/>
      <c r="G934" s="342"/>
      <c r="H934" s="345"/>
      <c r="I934" s="357"/>
      <c r="J934" s="346"/>
      <c r="K934" s="342" t="s">
        <v>12945</v>
      </c>
      <c r="L934" s="342" t="s">
        <v>9606</v>
      </c>
      <c r="M934" s="347"/>
      <c r="N934" s="347">
        <f t="shared" si="29"/>
        <v>0</v>
      </c>
    </row>
    <row r="935" spans="1:14" ht="29.25" customHeight="1" x14ac:dyDescent="0.2">
      <c r="A935" s="340">
        <v>6</v>
      </c>
      <c r="B935" s="344" t="str">
        <f t="shared" si="28"/>
        <v>0472415---</v>
      </c>
      <c r="C935" s="343"/>
      <c r="D935" s="343"/>
      <c r="E935" s="343"/>
      <c r="F935" s="342"/>
      <c r="G935" s="342"/>
      <c r="H935" s="345"/>
      <c r="I935" s="357"/>
      <c r="J935" s="346"/>
      <c r="K935" s="342" t="s">
        <v>12946</v>
      </c>
      <c r="L935" s="342" t="s">
        <v>9606</v>
      </c>
      <c r="M935" s="347"/>
      <c r="N935" s="347">
        <f t="shared" si="29"/>
        <v>0</v>
      </c>
    </row>
    <row r="936" spans="1:14" ht="29.25" customHeight="1" x14ac:dyDescent="0.2">
      <c r="A936" s="340">
        <v>7</v>
      </c>
      <c r="B936" s="344" t="str">
        <f t="shared" si="28"/>
        <v>0472415---</v>
      </c>
      <c r="C936" s="343"/>
      <c r="D936" s="343"/>
      <c r="E936" s="343"/>
      <c r="F936" s="342"/>
      <c r="G936" s="342"/>
      <c r="H936" s="345"/>
      <c r="I936" s="357"/>
      <c r="J936" s="346"/>
      <c r="K936" s="342" t="s">
        <v>12947</v>
      </c>
      <c r="L936" s="342" t="s">
        <v>9606</v>
      </c>
      <c r="M936" s="347"/>
      <c r="N936" s="347">
        <f t="shared" si="29"/>
        <v>0</v>
      </c>
    </row>
    <row r="937" spans="1:14" ht="29.25" customHeight="1" x14ac:dyDescent="0.2">
      <c r="A937" s="340">
        <v>8</v>
      </c>
      <c r="B937" s="344" t="str">
        <f t="shared" si="28"/>
        <v>0472415---</v>
      </c>
      <c r="C937" s="343"/>
      <c r="D937" s="343"/>
      <c r="E937" s="343"/>
      <c r="F937" s="342"/>
      <c r="G937" s="342"/>
      <c r="H937" s="345"/>
      <c r="I937" s="357"/>
      <c r="J937" s="346"/>
      <c r="K937" s="342" t="s">
        <v>12948</v>
      </c>
      <c r="L937" s="342" t="s">
        <v>9606</v>
      </c>
      <c r="M937" s="347"/>
      <c r="N937" s="347">
        <f t="shared" si="29"/>
        <v>0</v>
      </c>
    </row>
    <row r="938" spans="1:14" ht="29.25" customHeight="1" x14ac:dyDescent="0.2">
      <c r="A938" s="340">
        <v>9</v>
      </c>
      <c r="B938" s="344" t="str">
        <f t="shared" si="28"/>
        <v>0472415---</v>
      </c>
      <c r="C938" s="343"/>
      <c r="D938" s="343"/>
      <c r="E938" s="343"/>
      <c r="F938" s="342"/>
      <c r="G938" s="342"/>
      <c r="H938" s="345"/>
      <c r="I938" s="357"/>
      <c r="J938" s="346"/>
      <c r="K938" s="342" t="s">
        <v>12949</v>
      </c>
      <c r="L938" s="342" t="s">
        <v>9606</v>
      </c>
      <c r="M938" s="347"/>
      <c r="N938" s="347">
        <f t="shared" si="29"/>
        <v>0</v>
      </c>
    </row>
    <row r="939" spans="1:14" ht="29.25" customHeight="1" x14ac:dyDescent="0.2">
      <c r="A939" s="340">
        <v>10</v>
      </c>
      <c r="B939" s="344" t="str">
        <f t="shared" si="28"/>
        <v>0472415---</v>
      </c>
      <c r="C939" s="343"/>
      <c r="D939" s="343"/>
      <c r="E939" s="343"/>
      <c r="F939" s="342"/>
      <c r="G939" s="342"/>
      <c r="H939" s="345"/>
      <c r="I939" s="357"/>
      <c r="J939" s="346"/>
      <c r="K939" s="342" t="s">
        <v>12950</v>
      </c>
      <c r="L939" s="342" t="s">
        <v>9606</v>
      </c>
      <c r="M939" s="347"/>
      <c r="N939" s="347">
        <f t="shared" si="29"/>
        <v>0</v>
      </c>
    </row>
    <row r="940" spans="1:14" ht="29.25" customHeight="1" x14ac:dyDescent="0.2">
      <c r="A940" s="340">
        <v>11</v>
      </c>
      <c r="B940" s="344" t="str">
        <f t="shared" si="28"/>
        <v>0472415---</v>
      </c>
      <c r="C940" s="343"/>
      <c r="D940" s="343"/>
      <c r="E940" s="343"/>
      <c r="F940" s="342"/>
      <c r="G940" s="342"/>
      <c r="H940" s="345"/>
      <c r="I940" s="357"/>
      <c r="J940" s="346"/>
      <c r="K940" s="342" t="s">
        <v>12951</v>
      </c>
      <c r="L940" s="342" t="s">
        <v>9606</v>
      </c>
      <c r="M940" s="347"/>
      <c r="N940" s="347">
        <f t="shared" si="29"/>
        <v>0</v>
      </c>
    </row>
    <row r="941" spans="1:14" ht="29.25" customHeight="1" x14ac:dyDescent="0.2">
      <c r="A941" s="340">
        <v>12</v>
      </c>
      <c r="B941" s="344" t="str">
        <f t="shared" si="28"/>
        <v>0472415---</v>
      </c>
      <c r="C941" s="343"/>
      <c r="D941" s="343"/>
      <c r="E941" s="343"/>
      <c r="F941" s="342"/>
      <c r="G941" s="342"/>
      <c r="H941" s="345"/>
      <c r="I941" s="357"/>
      <c r="J941" s="346"/>
      <c r="K941" s="342" t="s">
        <v>12952</v>
      </c>
      <c r="L941" s="342" t="s">
        <v>9606</v>
      </c>
      <c r="M941" s="347"/>
      <c r="N941" s="347">
        <f t="shared" si="29"/>
        <v>0</v>
      </c>
    </row>
    <row r="942" spans="1:14" ht="29.25" customHeight="1" x14ac:dyDescent="0.2">
      <c r="A942" s="340">
        <v>13</v>
      </c>
      <c r="B942" s="344" t="str">
        <f t="shared" si="28"/>
        <v>0472415---</v>
      </c>
      <c r="C942" s="343"/>
      <c r="D942" s="343"/>
      <c r="E942" s="343"/>
      <c r="F942" s="342"/>
      <c r="G942" s="342"/>
      <c r="H942" s="345"/>
      <c r="I942" s="357"/>
      <c r="J942" s="346"/>
      <c r="K942" s="342" t="s">
        <v>12953</v>
      </c>
      <c r="L942" s="342" t="s">
        <v>9606</v>
      </c>
      <c r="M942" s="347"/>
      <c r="N942" s="347">
        <f t="shared" si="29"/>
        <v>0</v>
      </c>
    </row>
    <row r="943" spans="1:14" ht="29.25" customHeight="1" x14ac:dyDescent="0.2">
      <c r="A943" s="340">
        <v>14</v>
      </c>
      <c r="B943" s="344" t="str">
        <f t="shared" si="28"/>
        <v>0472415---</v>
      </c>
      <c r="C943" s="343"/>
      <c r="D943" s="343"/>
      <c r="E943" s="343"/>
      <c r="F943" s="342"/>
      <c r="G943" s="342"/>
      <c r="H943" s="345"/>
      <c r="I943" s="357"/>
      <c r="J943" s="346"/>
      <c r="K943" s="342" t="s">
        <v>12954</v>
      </c>
      <c r="L943" s="342" t="s">
        <v>9606</v>
      </c>
      <c r="M943" s="347"/>
      <c r="N943" s="347">
        <f t="shared" si="29"/>
        <v>0</v>
      </c>
    </row>
    <row r="944" spans="1:14" ht="29.25" customHeight="1" x14ac:dyDescent="0.2">
      <c r="A944" s="340">
        <v>15</v>
      </c>
      <c r="B944" s="344" t="str">
        <f t="shared" si="28"/>
        <v>0472415---</v>
      </c>
      <c r="C944" s="343"/>
      <c r="D944" s="343"/>
      <c r="E944" s="343"/>
      <c r="F944" s="342"/>
      <c r="G944" s="342"/>
      <c r="H944" s="345"/>
      <c r="I944" s="357"/>
      <c r="J944" s="346"/>
      <c r="K944" s="342" t="s">
        <v>12955</v>
      </c>
      <c r="L944" s="342" t="s">
        <v>9606</v>
      </c>
      <c r="M944" s="347"/>
      <c r="N944" s="347">
        <f t="shared" si="29"/>
        <v>0</v>
      </c>
    </row>
    <row r="945" spans="1:14" ht="29.25" customHeight="1" x14ac:dyDescent="0.2">
      <c r="A945" s="340">
        <v>16</v>
      </c>
      <c r="B945" s="344" t="str">
        <f t="shared" si="28"/>
        <v>0472415---</v>
      </c>
      <c r="C945" s="343"/>
      <c r="D945" s="343"/>
      <c r="E945" s="343"/>
      <c r="F945" s="342"/>
      <c r="G945" s="342"/>
      <c r="H945" s="345"/>
      <c r="I945" s="357"/>
      <c r="J945" s="346"/>
      <c r="K945" s="342" t="s">
        <v>12956</v>
      </c>
      <c r="L945" s="342" t="s">
        <v>9606</v>
      </c>
      <c r="M945" s="347"/>
      <c r="N945" s="347">
        <f t="shared" si="29"/>
        <v>0</v>
      </c>
    </row>
    <row r="946" spans="1:14" ht="29.25" customHeight="1" x14ac:dyDescent="0.2">
      <c r="A946" s="340">
        <v>17</v>
      </c>
      <c r="B946" s="344" t="str">
        <f t="shared" si="28"/>
        <v>0472415---</v>
      </c>
      <c r="C946" s="343"/>
      <c r="D946" s="343"/>
      <c r="E946" s="343"/>
      <c r="F946" s="342"/>
      <c r="G946" s="342"/>
      <c r="H946" s="345"/>
      <c r="I946" s="357"/>
      <c r="J946" s="346"/>
      <c r="K946" s="342" t="s">
        <v>12957</v>
      </c>
      <c r="L946" s="342" t="s">
        <v>9606</v>
      </c>
      <c r="M946" s="347"/>
      <c r="N946" s="347">
        <f t="shared" si="29"/>
        <v>0</v>
      </c>
    </row>
    <row r="947" spans="1:14" ht="29.25" customHeight="1" x14ac:dyDescent="0.2">
      <c r="A947" s="340">
        <v>1</v>
      </c>
      <c r="B947" s="344" t="str">
        <f t="shared" si="28"/>
        <v>0472415---</v>
      </c>
      <c r="C947" s="343"/>
      <c r="D947" s="343"/>
      <c r="E947" s="343"/>
      <c r="F947" s="342"/>
      <c r="G947" s="342"/>
      <c r="H947" s="345"/>
      <c r="I947" s="357"/>
      <c r="J947" s="346"/>
      <c r="K947" s="342" t="s">
        <v>12958</v>
      </c>
      <c r="L947" s="342" t="s">
        <v>9606</v>
      </c>
      <c r="M947" s="347"/>
      <c r="N947" s="347">
        <f t="shared" si="29"/>
        <v>0</v>
      </c>
    </row>
    <row r="948" spans="1:14" ht="29.25" customHeight="1" x14ac:dyDescent="0.2">
      <c r="A948" s="340">
        <v>2</v>
      </c>
      <c r="B948" s="344" t="str">
        <f t="shared" si="28"/>
        <v>0472415---</v>
      </c>
      <c r="C948" s="343"/>
      <c r="D948" s="343"/>
      <c r="E948" s="343"/>
      <c r="F948" s="342"/>
      <c r="G948" s="342"/>
      <c r="H948" s="345"/>
      <c r="I948" s="357"/>
      <c r="J948" s="346"/>
      <c r="K948" s="342" t="s">
        <v>12959</v>
      </c>
      <c r="L948" s="342" t="s">
        <v>9606</v>
      </c>
      <c r="M948" s="347"/>
      <c r="N948" s="347">
        <f t="shared" si="29"/>
        <v>0</v>
      </c>
    </row>
    <row r="949" spans="1:14" ht="29.25" customHeight="1" x14ac:dyDescent="0.2">
      <c r="A949" s="340">
        <v>3</v>
      </c>
      <c r="B949" s="344" t="str">
        <f t="shared" si="28"/>
        <v>0472415---</v>
      </c>
      <c r="C949" s="343"/>
      <c r="D949" s="343"/>
      <c r="E949" s="343"/>
      <c r="F949" s="342"/>
      <c r="G949" s="342"/>
      <c r="H949" s="345"/>
      <c r="I949" s="357"/>
      <c r="J949" s="346"/>
      <c r="K949" s="342" t="s">
        <v>12960</v>
      </c>
      <c r="L949" s="342" t="s">
        <v>9606</v>
      </c>
      <c r="M949" s="347"/>
      <c r="N949" s="347">
        <f t="shared" si="29"/>
        <v>0</v>
      </c>
    </row>
    <row r="950" spans="1:14" ht="29.25" customHeight="1" x14ac:dyDescent="0.2">
      <c r="A950" s="340">
        <v>4</v>
      </c>
      <c r="B950" s="344" t="str">
        <f t="shared" si="28"/>
        <v>0472415---</v>
      </c>
      <c r="C950" s="343"/>
      <c r="D950" s="343"/>
      <c r="E950" s="343"/>
      <c r="F950" s="342"/>
      <c r="G950" s="342"/>
      <c r="H950" s="345"/>
      <c r="I950" s="357"/>
      <c r="J950" s="346"/>
      <c r="K950" s="342" t="s">
        <v>12961</v>
      </c>
      <c r="L950" s="342" t="s">
        <v>9606</v>
      </c>
      <c r="M950" s="347"/>
      <c r="N950" s="347">
        <f t="shared" si="29"/>
        <v>0</v>
      </c>
    </row>
    <row r="951" spans="1:14" ht="29.25" customHeight="1" x14ac:dyDescent="0.2">
      <c r="A951" s="340">
        <v>5</v>
      </c>
      <c r="B951" s="344" t="str">
        <f t="shared" si="28"/>
        <v>0472415---</v>
      </c>
      <c r="C951" s="343"/>
      <c r="D951" s="343"/>
      <c r="E951" s="343"/>
      <c r="F951" s="342"/>
      <c r="G951" s="342"/>
      <c r="H951" s="345"/>
      <c r="I951" s="357"/>
      <c r="J951" s="346"/>
      <c r="K951" s="342" t="s">
        <v>12962</v>
      </c>
      <c r="L951" s="342" t="s">
        <v>9606</v>
      </c>
      <c r="M951" s="347"/>
      <c r="N951" s="347">
        <f t="shared" si="29"/>
        <v>0</v>
      </c>
    </row>
    <row r="952" spans="1:14" ht="29.25" customHeight="1" x14ac:dyDescent="0.2">
      <c r="A952" s="340">
        <v>6</v>
      </c>
      <c r="B952" s="344" t="str">
        <f t="shared" si="28"/>
        <v>0472415---</v>
      </c>
      <c r="C952" s="343"/>
      <c r="D952" s="343"/>
      <c r="E952" s="343"/>
      <c r="F952" s="342"/>
      <c r="G952" s="342"/>
      <c r="H952" s="345"/>
      <c r="I952" s="357"/>
      <c r="J952" s="346"/>
      <c r="K952" s="342" t="s">
        <v>12963</v>
      </c>
      <c r="L952" s="342" t="s">
        <v>9606</v>
      </c>
      <c r="M952" s="347"/>
      <c r="N952" s="347">
        <f t="shared" si="29"/>
        <v>0</v>
      </c>
    </row>
    <row r="953" spans="1:14" ht="29.25" customHeight="1" x14ac:dyDescent="0.2">
      <c r="A953" s="340">
        <v>7</v>
      </c>
      <c r="B953" s="344" t="str">
        <f t="shared" si="28"/>
        <v>0472415---</v>
      </c>
      <c r="C953" s="343"/>
      <c r="D953" s="343"/>
      <c r="E953" s="343"/>
      <c r="F953" s="342"/>
      <c r="G953" s="342"/>
      <c r="H953" s="345"/>
      <c r="I953" s="357"/>
      <c r="J953" s="346"/>
      <c r="K953" s="342" t="s">
        <v>12964</v>
      </c>
      <c r="L953" s="342" t="s">
        <v>9606</v>
      </c>
      <c r="M953" s="347"/>
      <c r="N953" s="347">
        <f t="shared" si="29"/>
        <v>0</v>
      </c>
    </row>
    <row r="954" spans="1:14" ht="29.25" customHeight="1" x14ac:dyDescent="0.2">
      <c r="A954" s="340">
        <v>8</v>
      </c>
      <c r="B954" s="344" t="str">
        <f t="shared" si="28"/>
        <v>0472415---</v>
      </c>
      <c r="C954" s="343"/>
      <c r="D954" s="343"/>
      <c r="E954" s="343"/>
      <c r="F954" s="342"/>
      <c r="G954" s="342"/>
      <c r="H954" s="345"/>
      <c r="I954" s="357"/>
      <c r="J954" s="346"/>
      <c r="K954" s="342" t="s">
        <v>12965</v>
      </c>
      <c r="L954" s="342" t="s">
        <v>9606</v>
      </c>
      <c r="M954" s="347"/>
      <c r="N954" s="347">
        <f t="shared" si="29"/>
        <v>0</v>
      </c>
    </row>
    <row r="955" spans="1:14" ht="29.25" customHeight="1" x14ac:dyDescent="0.2">
      <c r="A955" s="340">
        <v>9</v>
      </c>
      <c r="B955" s="344" t="str">
        <f t="shared" si="28"/>
        <v>0472415---</v>
      </c>
      <c r="C955" s="343"/>
      <c r="D955" s="343"/>
      <c r="E955" s="343"/>
      <c r="F955" s="342"/>
      <c r="G955" s="342"/>
      <c r="H955" s="345"/>
      <c r="I955" s="357"/>
      <c r="J955" s="346"/>
      <c r="K955" s="342" t="s">
        <v>12966</v>
      </c>
      <c r="L955" s="342" t="s">
        <v>9606</v>
      </c>
      <c r="M955" s="347"/>
      <c r="N955" s="347">
        <f t="shared" si="29"/>
        <v>0</v>
      </c>
    </row>
    <row r="956" spans="1:14" ht="29.25" customHeight="1" x14ac:dyDescent="0.2">
      <c r="A956" s="340">
        <v>10</v>
      </c>
      <c r="B956" s="344" t="str">
        <f t="shared" si="28"/>
        <v>0472415---</v>
      </c>
      <c r="C956" s="343"/>
      <c r="D956" s="343"/>
      <c r="E956" s="343"/>
      <c r="F956" s="342"/>
      <c r="G956" s="342"/>
      <c r="H956" s="345"/>
      <c r="I956" s="357"/>
      <c r="J956" s="346"/>
      <c r="K956" s="342" t="s">
        <v>12967</v>
      </c>
      <c r="L956" s="342" t="s">
        <v>9606</v>
      </c>
      <c r="M956" s="347"/>
      <c r="N956" s="347">
        <f t="shared" si="29"/>
        <v>0</v>
      </c>
    </row>
    <row r="957" spans="1:14" ht="29.25" customHeight="1" x14ac:dyDescent="0.2">
      <c r="A957" s="340">
        <v>11</v>
      </c>
      <c r="B957" s="344" t="str">
        <f t="shared" si="28"/>
        <v>0472415---</v>
      </c>
      <c r="C957" s="343"/>
      <c r="D957" s="343"/>
      <c r="E957" s="343"/>
      <c r="F957" s="342"/>
      <c r="G957" s="342"/>
      <c r="H957" s="345"/>
      <c r="I957" s="357"/>
      <c r="J957" s="346"/>
      <c r="K957" s="342" t="s">
        <v>12968</v>
      </c>
      <c r="L957" s="342" t="s">
        <v>9606</v>
      </c>
      <c r="M957" s="347"/>
      <c r="N957" s="347">
        <f t="shared" si="29"/>
        <v>0</v>
      </c>
    </row>
    <row r="958" spans="1:14" ht="29.25" customHeight="1" x14ac:dyDescent="0.2">
      <c r="A958" s="340">
        <v>12</v>
      </c>
      <c r="B958" s="344" t="str">
        <f t="shared" si="28"/>
        <v>0472415---</v>
      </c>
      <c r="C958" s="343"/>
      <c r="D958" s="343"/>
      <c r="E958" s="343"/>
      <c r="F958" s="342"/>
      <c r="G958" s="342"/>
      <c r="H958" s="345"/>
      <c r="I958" s="357"/>
      <c r="J958" s="346"/>
      <c r="K958" s="342" t="s">
        <v>12969</v>
      </c>
      <c r="L958" s="342" t="s">
        <v>9606</v>
      </c>
      <c r="M958" s="347"/>
      <c r="N958" s="347">
        <f t="shared" si="29"/>
        <v>0</v>
      </c>
    </row>
    <row r="959" spans="1:14" ht="29.25" customHeight="1" x14ac:dyDescent="0.2">
      <c r="A959" s="340">
        <v>13</v>
      </c>
      <c r="B959" s="344" t="str">
        <f t="shared" si="28"/>
        <v>0472415---</v>
      </c>
      <c r="C959" s="343"/>
      <c r="D959" s="343"/>
      <c r="E959" s="343"/>
      <c r="F959" s="342"/>
      <c r="G959" s="342"/>
      <c r="H959" s="345"/>
      <c r="I959" s="357"/>
      <c r="J959" s="346"/>
      <c r="K959" s="342" t="s">
        <v>12970</v>
      </c>
      <c r="L959" s="342" t="s">
        <v>9606</v>
      </c>
      <c r="M959" s="347"/>
      <c r="N959" s="347">
        <f t="shared" si="29"/>
        <v>0</v>
      </c>
    </row>
    <row r="960" spans="1:14" ht="29.25" customHeight="1" x14ac:dyDescent="0.2">
      <c r="A960" s="340">
        <v>14</v>
      </c>
      <c r="B960" s="344" t="str">
        <f t="shared" si="28"/>
        <v>0472415---</v>
      </c>
      <c r="C960" s="343"/>
      <c r="D960" s="343"/>
      <c r="E960" s="343"/>
      <c r="F960" s="342"/>
      <c r="G960" s="342"/>
      <c r="H960" s="345"/>
      <c r="I960" s="357"/>
      <c r="J960" s="346"/>
      <c r="K960" s="342" t="s">
        <v>12971</v>
      </c>
      <c r="L960" s="342" t="s">
        <v>9606</v>
      </c>
      <c r="M960" s="347"/>
      <c r="N960" s="347">
        <f t="shared" si="29"/>
        <v>0</v>
      </c>
    </row>
    <row r="961" spans="1:14" ht="29.25" customHeight="1" x14ac:dyDescent="0.2">
      <c r="A961" s="340">
        <v>15</v>
      </c>
      <c r="B961" s="344" t="str">
        <f t="shared" si="28"/>
        <v>0472415---</v>
      </c>
      <c r="C961" s="343"/>
      <c r="D961" s="343"/>
      <c r="E961" s="343"/>
      <c r="F961" s="342"/>
      <c r="G961" s="342"/>
      <c r="H961" s="345"/>
      <c r="I961" s="357"/>
      <c r="J961" s="346"/>
      <c r="K961" s="342" t="s">
        <v>12972</v>
      </c>
      <c r="L961" s="342" t="s">
        <v>9606</v>
      </c>
      <c r="M961" s="347"/>
      <c r="N961" s="347">
        <f t="shared" si="29"/>
        <v>0</v>
      </c>
    </row>
    <row r="962" spans="1:14" ht="29.25" customHeight="1" x14ac:dyDescent="0.2">
      <c r="A962" s="340">
        <v>16</v>
      </c>
      <c r="B962" s="344" t="str">
        <f t="shared" si="28"/>
        <v>0472415---</v>
      </c>
      <c r="C962" s="343"/>
      <c r="D962" s="343"/>
      <c r="E962" s="343"/>
      <c r="F962" s="342"/>
      <c r="G962" s="342"/>
      <c r="H962" s="345"/>
      <c r="I962" s="357"/>
      <c r="J962" s="346"/>
      <c r="K962" s="342" t="s">
        <v>12973</v>
      </c>
      <c r="L962" s="342" t="s">
        <v>9606</v>
      </c>
      <c r="M962" s="347"/>
      <c r="N962" s="347">
        <f t="shared" si="29"/>
        <v>0</v>
      </c>
    </row>
    <row r="963" spans="1:14" ht="29.25" customHeight="1" x14ac:dyDescent="0.2">
      <c r="A963" s="340">
        <v>17</v>
      </c>
      <c r="B963" s="344" t="str">
        <f t="shared" si="28"/>
        <v>0472415---</v>
      </c>
      <c r="C963" s="343"/>
      <c r="D963" s="343"/>
      <c r="E963" s="343"/>
      <c r="F963" s="342"/>
      <c r="G963" s="342"/>
      <c r="H963" s="345"/>
      <c r="I963" s="357"/>
      <c r="J963" s="346"/>
      <c r="K963" s="342" t="s">
        <v>12974</v>
      </c>
      <c r="L963" s="342" t="s">
        <v>9606</v>
      </c>
      <c r="M963" s="347"/>
      <c r="N963" s="347">
        <f t="shared" si="29"/>
        <v>0</v>
      </c>
    </row>
    <row r="964" spans="1:14" ht="29.25" customHeight="1" x14ac:dyDescent="0.2">
      <c r="A964" s="340">
        <v>1</v>
      </c>
      <c r="B964" s="344" t="str">
        <f t="shared" si="28"/>
        <v>0472415---</v>
      </c>
      <c r="C964" s="343"/>
      <c r="D964" s="343"/>
      <c r="E964" s="343"/>
      <c r="F964" s="342"/>
      <c r="G964" s="342"/>
      <c r="H964" s="345"/>
      <c r="I964" s="357"/>
      <c r="J964" s="346"/>
      <c r="K964" s="342" t="s">
        <v>12975</v>
      </c>
      <c r="L964" s="342" t="s">
        <v>9606</v>
      </c>
      <c r="M964" s="347"/>
      <c r="N964" s="347">
        <f t="shared" si="29"/>
        <v>0</v>
      </c>
    </row>
    <row r="965" spans="1:14" ht="29.25" customHeight="1" x14ac:dyDescent="0.2">
      <c r="A965" s="340">
        <v>2</v>
      </c>
      <c r="B965" s="344" t="str">
        <f t="shared" si="28"/>
        <v>0472415---</v>
      </c>
      <c r="C965" s="343"/>
      <c r="D965" s="343"/>
      <c r="E965" s="343"/>
      <c r="F965" s="342"/>
      <c r="G965" s="342"/>
      <c r="H965" s="345"/>
      <c r="I965" s="357"/>
      <c r="J965" s="346"/>
      <c r="K965" s="342" t="s">
        <v>12976</v>
      </c>
      <c r="L965" s="342" t="s">
        <v>9606</v>
      </c>
      <c r="M965" s="347"/>
      <c r="N965" s="347">
        <f t="shared" si="29"/>
        <v>0</v>
      </c>
    </row>
    <row r="966" spans="1:14" ht="29.25" customHeight="1" x14ac:dyDescent="0.2">
      <c r="A966" s="340">
        <v>3</v>
      </c>
      <c r="B966" s="344" t="str">
        <f t="shared" si="28"/>
        <v>0472415---</v>
      </c>
      <c r="C966" s="343"/>
      <c r="D966" s="343"/>
      <c r="E966" s="343"/>
      <c r="F966" s="342"/>
      <c r="G966" s="342"/>
      <c r="H966" s="345"/>
      <c r="I966" s="357"/>
      <c r="J966" s="346"/>
      <c r="K966" s="342" t="s">
        <v>12977</v>
      </c>
      <c r="L966" s="342" t="s">
        <v>9606</v>
      </c>
      <c r="M966" s="347"/>
      <c r="N966" s="347">
        <f t="shared" si="29"/>
        <v>0</v>
      </c>
    </row>
    <row r="967" spans="1:14" ht="29.25" customHeight="1" x14ac:dyDescent="0.2">
      <c r="A967" s="340">
        <v>4</v>
      </c>
      <c r="B967" s="344" t="str">
        <f t="shared" si="28"/>
        <v>0472415---</v>
      </c>
      <c r="C967" s="343"/>
      <c r="D967" s="343"/>
      <c r="E967" s="343"/>
      <c r="F967" s="342"/>
      <c r="G967" s="342"/>
      <c r="H967" s="345"/>
      <c r="I967" s="357"/>
      <c r="J967" s="346"/>
      <c r="K967" s="342" t="s">
        <v>12978</v>
      </c>
      <c r="L967" s="342" t="s">
        <v>9606</v>
      </c>
      <c r="M967" s="347"/>
      <c r="N967" s="347">
        <f t="shared" si="29"/>
        <v>0</v>
      </c>
    </row>
    <row r="968" spans="1:14" ht="29.25" customHeight="1" x14ac:dyDescent="0.2">
      <c r="A968" s="340">
        <v>5</v>
      </c>
      <c r="B968" s="344" t="str">
        <f t="shared" si="28"/>
        <v>0472415---</v>
      </c>
      <c r="C968" s="343"/>
      <c r="D968" s="343"/>
      <c r="E968" s="343"/>
      <c r="F968" s="342"/>
      <c r="G968" s="342"/>
      <c r="H968" s="345"/>
      <c r="I968" s="357"/>
      <c r="J968" s="346"/>
      <c r="K968" s="342" t="s">
        <v>12979</v>
      </c>
      <c r="L968" s="342" t="s">
        <v>9606</v>
      </c>
      <c r="M968" s="347"/>
      <c r="N968" s="347">
        <f t="shared" si="29"/>
        <v>0</v>
      </c>
    </row>
    <row r="969" spans="1:14" ht="29.25" customHeight="1" x14ac:dyDescent="0.2">
      <c r="A969" s="340">
        <v>6</v>
      </c>
      <c r="B969" s="344" t="str">
        <f t="shared" si="28"/>
        <v>0472415---</v>
      </c>
      <c r="C969" s="343"/>
      <c r="D969" s="343"/>
      <c r="E969" s="343"/>
      <c r="F969" s="342"/>
      <c r="G969" s="342"/>
      <c r="H969" s="345"/>
      <c r="I969" s="357"/>
      <c r="J969" s="346"/>
      <c r="K969" s="342" t="s">
        <v>12980</v>
      </c>
      <c r="L969" s="342" t="s">
        <v>9606</v>
      </c>
      <c r="M969" s="347"/>
      <c r="N969" s="347">
        <f t="shared" si="29"/>
        <v>0</v>
      </c>
    </row>
    <row r="970" spans="1:14" ht="29.25" customHeight="1" x14ac:dyDescent="0.2">
      <c r="A970" s="340">
        <v>7</v>
      </c>
      <c r="B970" s="344" t="str">
        <f t="shared" si="28"/>
        <v>0472415---</v>
      </c>
      <c r="C970" s="343"/>
      <c r="D970" s="343"/>
      <c r="E970" s="343"/>
      <c r="F970" s="342"/>
      <c r="G970" s="342"/>
      <c r="H970" s="345"/>
      <c r="I970" s="357"/>
      <c r="J970" s="346"/>
      <c r="K970" s="342" t="s">
        <v>12981</v>
      </c>
      <c r="L970" s="342" t="s">
        <v>9606</v>
      </c>
      <c r="M970" s="347"/>
      <c r="N970" s="347">
        <f t="shared" si="29"/>
        <v>0</v>
      </c>
    </row>
    <row r="971" spans="1:14" ht="29.25" customHeight="1" x14ac:dyDescent="0.2">
      <c r="A971" s="340">
        <v>8</v>
      </c>
      <c r="B971" s="344" t="str">
        <f t="shared" si="28"/>
        <v>0472415---</v>
      </c>
      <c r="C971" s="343"/>
      <c r="D971" s="343"/>
      <c r="E971" s="343"/>
      <c r="F971" s="342"/>
      <c r="G971" s="342"/>
      <c r="H971" s="345"/>
      <c r="I971" s="357"/>
      <c r="J971" s="346"/>
      <c r="K971" s="342" t="s">
        <v>12982</v>
      </c>
      <c r="L971" s="342" t="s">
        <v>9606</v>
      </c>
      <c r="M971" s="347"/>
      <c r="N971" s="347">
        <f t="shared" si="29"/>
        <v>0</v>
      </c>
    </row>
    <row r="972" spans="1:14" ht="29.25" customHeight="1" x14ac:dyDescent="0.2">
      <c r="A972" s="340">
        <v>9</v>
      </c>
      <c r="B972" s="344" t="str">
        <f t="shared" si="28"/>
        <v>0472415---</v>
      </c>
      <c r="C972" s="343"/>
      <c r="D972" s="343"/>
      <c r="E972" s="343"/>
      <c r="F972" s="342"/>
      <c r="G972" s="342"/>
      <c r="H972" s="345"/>
      <c r="I972" s="357"/>
      <c r="J972" s="346"/>
      <c r="K972" s="342" t="s">
        <v>12983</v>
      </c>
      <c r="L972" s="342" t="s">
        <v>9606</v>
      </c>
      <c r="M972" s="347"/>
      <c r="N972" s="347">
        <f t="shared" si="29"/>
        <v>0</v>
      </c>
    </row>
    <row r="973" spans="1:14" ht="29.25" customHeight="1" x14ac:dyDescent="0.2">
      <c r="A973" s="340">
        <v>10</v>
      </c>
      <c r="B973" s="344" t="str">
        <f t="shared" si="28"/>
        <v>0472415---</v>
      </c>
      <c r="C973" s="343"/>
      <c r="D973" s="343"/>
      <c r="E973" s="343"/>
      <c r="F973" s="342"/>
      <c r="G973" s="342"/>
      <c r="H973" s="345"/>
      <c r="I973" s="357"/>
      <c r="J973" s="346"/>
      <c r="K973" s="342" t="s">
        <v>12984</v>
      </c>
      <c r="L973" s="342" t="s">
        <v>9606</v>
      </c>
      <c r="M973" s="347"/>
      <c r="N973" s="347">
        <f t="shared" si="29"/>
        <v>0</v>
      </c>
    </row>
    <row r="974" spans="1:14" ht="29.25" customHeight="1" x14ac:dyDescent="0.2">
      <c r="A974" s="340">
        <v>11</v>
      </c>
      <c r="B974" s="344" t="str">
        <f t="shared" ref="B974:B1037" si="30">CONCATENATE(MID($N$9,1,8),"-",MID(C974,1,2),"-",MID(F974,1,4),"-",MID(I974,1,4))</f>
        <v>0472415---</v>
      </c>
      <c r="C974" s="343"/>
      <c r="D974" s="343"/>
      <c r="E974" s="343"/>
      <c r="F974" s="342"/>
      <c r="G974" s="342"/>
      <c r="H974" s="345"/>
      <c r="I974" s="357"/>
      <c r="J974" s="346"/>
      <c r="K974" s="342" t="s">
        <v>12985</v>
      </c>
      <c r="L974" s="342" t="s">
        <v>9606</v>
      </c>
      <c r="M974" s="347"/>
      <c r="N974" s="347">
        <f t="shared" ref="N974:N1037" si="31">L974*M974</f>
        <v>0</v>
      </c>
    </row>
    <row r="975" spans="1:14" ht="29.25" customHeight="1" x14ac:dyDescent="0.2">
      <c r="A975" s="340">
        <v>12</v>
      </c>
      <c r="B975" s="344" t="str">
        <f t="shared" si="30"/>
        <v>0472415---</v>
      </c>
      <c r="C975" s="343"/>
      <c r="D975" s="343"/>
      <c r="E975" s="343"/>
      <c r="F975" s="342"/>
      <c r="G975" s="342"/>
      <c r="H975" s="345"/>
      <c r="I975" s="357"/>
      <c r="J975" s="346"/>
      <c r="K975" s="342" t="s">
        <v>12986</v>
      </c>
      <c r="L975" s="342" t="s">
        <v>9606</v>
      </c>
      <c r="M975" s="347"/>
      <c r="N975" s="347">
        <f t="shared" si="31"/>
        <v>0</v>
      </c>
    </row>
    <row r="976" spans="1:14" ht="29.25" customHeight="1" x14ac:dyDescent="0.2">
      <c r="A976" s="340">
        <v>13</v>
      </c>
      <c r="B976" s="344" t="str">
        <f t="shared" si="30"/>
        <v>0472415---</v>
      </c>
      <c r="C976" s="343"/>
      <c r="D976" s="343"/>
      <c r="E976" s="343"/>
      <c r="F976" s="342"/>
      <c r="G976" s="342"/>
      <c r="H976" s="345"/>
      <c r="I976" s="357"/>
      <c r="J976" s="346"/>
      <c r="K976" s="342" t="s">
        <v>12987</v>
      </c>
      <c r="L976" s="342" t="s">
        <v>9606</v>
      </c>
      <c r="M976" s="347"/>
      <c r="N976" s="347">
        <f t="shared" si="31"/>
        <v>0</v>
      </c>
    </row>
    <row r="977" spans="1:14" ht="29.25" customHeight="1" x14ac:dyDescent="0.2">
      <c r="A977" s="340">
        <v>14</v>
      </c>
      <c r="B977" s="344" t="str">
        <f t="shared" si="30"/>
        <v>0472415---</v>
      </c>
      <c r="C977" s="343"/>
      <c r="D977" s="343"/>
      <c r="E977" s="343"/>
      <c r="F977" s="342"/>
      <c r="G977" s="342"/>
      <c r="H977" s="345"/>
      <c r="I977" s="357"/>
      <c r="J977" s="346"/>
      <c r="K977" s="342" t="s">
        <v>12988</v>
      </c>
      <c r="L977" s="342" t="s">
        <v>9606</v>
      </c>
      <c r="M977" s="347"/>
      <c r="N977" s="347">
        <f t="shared" si="31"/>
        <v>0</v>
      </c>
    </row>
    <row r="978" spans="1:14" ht="29.25" customHeight="1" x14ac:dyDescent="0.2">
      <c r="A978" s="340">
        <v>15</v>
      </c>
      <c r="B978" s="344" t="str">
        <f t="shared" si="30"/>
        <v>0472415---</v>
      </c>
      <c r="C978" s="343"/>
      <c r="D978" s="343"/>
      <c r="E978" s="343"/>
      <c r="F978" s="342"/>
      <c r="G978" s="342"/>
      <c r="H978" s="345"/>
      <c r="I978" s="357"/>
      <c r="J978" s="346"/>
      <c r="K978" s="342" t="s">
        <v>12989</v>
      </c>
      <c r="L978" s="342" t="s">
        <v>9606</v>
      </c>
      <c r="M978" s="347"/>
      <c r="N978" s="347">
        <f t="shared" si="31"/>
        <v>0</v>
      </c>
    </row>
    <row r="979" spans="1:14" ht="29.25" customHeight="1" x14ac:dyDescent="0.2">
      <c r="A979" s="340">
        <v>16</v>
      </c>
      <c r="B979" s="344" t="str">
        <f t="shared" si="30"/>
        <v>0472415---</v>
      </c>
      <c r="C979" s="343"/>
      <c r="D979" s="343"/>
      <c r="E979" s="343"/>
      <c r="F979" s="342"/>
      <c r="G979" s="342"/>
      <c r="H979" s="345"/>
      <c r="I979" s="357"/>
      <c r="J979" s="346"/>
      <c r="K979" s="342" t="s">
        <v>12990</v>
      </c>
      <c r="L979" s="342" t="s">
        <v>9606</v>
      </c>
      <c r="M979" s="347"/>
      <c r="N979" s="347">
        <f t="shared" si="31"/>
        <v>0</v>
      </c>
    </row>
    <row r="980" spans="1:14" ht="29.25" customHeight="1" x14ac:dyDescent="0.2">
      <c r="A980" s="340">
        <v>17</v>
      </c>
      <c r="B980" s="344" t="str">
        <f t="shared" si="30"/>
        <v>0472415---</v>
      </c>
      <c r="C980" s="343"/>
      <c r="D980" s="343"/>
      <c r="E980" s="343"/>
      <c r="F980" s="342"/>
      <c r="G980" s="342"/>
      <c r="H980" s="345"/>
      <c r="I980" s="357"/>
      <c r="J980" s="346"/>
      <c r="K980" s="342" t="s">
        <v>12991</v>
      </c>
      <c r="L980" s="342" t="s">
        <v>9606</v>
      </c>
      <c r="M980" s="347"/>
      <c r="N980" s="347">
        <f t="shared" si="31"/>
        <v>0</v>
      </c>
    </row>
    <row r="981" spans="1:14" ht="29.25" customHeight="1" x14ac:dyDescent="0.2">
      <c r="A981" s="340">
        <v>1</v>
      </c>
      <c r="B981" s="344" t="str">
        <f t="shared" si="30"/>
        <v>0472415---</v>
      </c>
      <c r="C981" s="343"/>
      <c r="D981" s="343"/>
      <c r="E981" s="343"/>
      <c r="F981" s="342"/>
      <c r="G981" s="342"/>
      <c r="H981" s="345"/>
      <c r="I981" s="357"/>
      <c r="J981" s="346"/>
      <c r="K981" s="342" t="s">
        <v>12992</v>
      </c>
      <c r="L981" s="342" t="s">
        <v>9606</v>
      </c>
      <c r="M981" s="347"/>
      <c r="N981" s="347">
        <f t="shared" si="31"/>
        <v>0</v>
      </c>
    </row>
    <row r="982" spans="1:14" ht="29.25" customHeight="1" x14ac:dyDescent="0.2">
      <c r="A982" s="340">
        <v>2</v>
      </c>
      <c r="B982" s="344" t="str">
        <f t="shared" si="30"/>
        <v>0472415---</v>
      </c>
      <c r="C982" s="343"/>
      <c r="D982" s="343"/>
      <c r="E982" s="343"/>
      <c r="F982" s="342"/>
      <c r="G982" s="342"/>
      <c r="H982" s="345"/>
      <c r="I982" s="357"/>
      <c r="J982" s="346"/>
      <c r="K982" s="342" t="s">
        <v>12993</v>
      </c>
      <c r="L982" s="342" t="s">
        <v>9606</v>
      </c>
      <c r="M982" s="347"/>
      <c r="N982" s="347">
        <f t="shared" si="31"/>
        <v>0</v>
      </c>
    </row>
    <row r="983" spans="1:14" ht="29.25" customHeight="1" x14ac:dyDescent="0.2">
      <c r="A983" s="340">
        <v>3</v>
      </c>
      <c r="B983" s="344" t="str">
        <f t="shared" si="30"/>
        <v>0472415---</v>
      </c>
      <c r="C983" s="343"/>
      <c r="D983" s="343"/>
      <c r="E983" s="343"/>
      <c r="F983" s="342"/>
      <c r="G983" s="342"/>
      <c r="H983" s="345"/>
      <c r="I983" s="357"/>
      <c r="J983" s="346"/>
      <c r="K983" s="342" t="s">
        <v>12994</v>
      </c>
      <c r="L983" s="342" t="s">
        <v>9606</v>
      </c>
      <c r="M983" s="347"/>
      <c r="N983" s="347">
        <f t="shared" si="31"/>
        <v>0</v>
      </c>
    </row>
    <row r="984" spans="1:14" ht="29.25" customHeight="1" x14ac:dyDescent="0.2">
      <c r="A984" s="340">
        <v>4</v>
      </c>
      <c r="B984" s="344" t="str">
        <f t="shared" si="30"/>
        <v>0472415---</v>
      </c>
      <c r="C984" s="343"/>
      <c r="D984" s="343"/>
      <c r="E984" s="343"/>
      <c r="F984" s="342"/>
      <c r="G984" s="342"/>
      <c r="H984" s="345"/>
      <c r="I984" s="357"/>
      <c r="J984" s="346"/>
      <c r="K984" s="342" t="s">
        <v>12995</v>
      </c>
      <c r="L984" s="342" t="s">
        <v>9606</v>
      </c>
      <c r="M984" s="347"/>
      <c r="N984" s="347">
        <f t="shared" si="31"/>
        <v>0</v>
      </c>
    </row>
    <row r="985" spans="1:14" ht="29.25" customHeight="1" x14ac:dyDescent="0.2">
      <c r="A985" s="340">
        <v>5</v>
      </c>
      <c r="B985" s="344" t="str">
        <f t="shared" si="30"/>
        <v>0472415---</v>
      </c>
      <c r="C985" s="343"/>
      <c r="D985" s="343"/>
      <c r="E985" s="343"/>
      <c r="F985" s="342"/>
      <c r="G985" s="342"/>
      <c r="H985" s="345"/>
      <c r="I985" s="357"/>
      <c r="J985" s="346"/>
      <c r="K985" s="342" t="s">
        <v>12996</v>
      </c>
      <c r="L985" s="342" t="s">
        <v>9606</v>
      </c>
      <c r="M985" s="347"/>
      <c r="N985" s="347">
        <f t="shared" si="31"/>
        <v>0</v>
      </c>
    </row>
    <row r="986" spans="1:14" ht="29.25" customHeight="1" x14ac:dyDescent="0.2">
      <c r="A986" s="340">
        <v>6</v>
      </c>
      <c r="B986" s="344" t="str">
        <f t="shared" si="30"/>
        <v>0472415---</v>
      </c>
      <c r="C986" s="343"/>
      <c r="D986" s="343"/>
      <c r="E986" s="343"/>
      <c r="F986" s="342"/>
      <c r="G986" s="342"/>
      <c r="H986" s="345"/>
      <c r="I986" s="357"/>
      <c r="J986" s="346"/>
      <c r="K986" s="342" t="s">
        <v>12997</v>
      </c>
      <c r="L986" s="342" t="s">
        <v>9606</v>
      </c>
      <c r="M986" s="347"/>
      <c r="N986" s="347">
        <f t="shared" si="31"/>
        <v>0</v>
      </c>
    </row>
    <row r="987" spans="1:14" ht="29.25" customHeight="1" x14ac:dyDescent="0.2">
      <c r="A987" s="340">
        <v>7</v>
      </c>
      <c r="B987" s="344" t="str">
        <f t="shared" si="30"/>
        <v>0472415---</v>
      </c>
      <c r="C987" s="343"/>
      <c r="D987" s="343"/>
      <c r="E987" s="343"/>
      <c r="F987" s="342"/>
      <c r="G987" s="342"/>
      <c r="H987" s="345"/>
      <c r="I987" s="357"/>
      <c r="J987" s="346"/>
      <c r="K987" s="342" t="s">
        <v>12998</v>
      </c>
      <c r="L987" s="342" t="s">
        <v>9606</v>
      </c>
      <c r="M987" s="347"/>
      <c r="N987" s="347">
        <f t="shared" si="31"/>
        <v>0</v>
      </c>
    </row>
    <row r="988" spans="1:14" ht="29.25" customHeight="1" x14ac:dyDescent="0.2">
      <c r="A988" s="340">
        <v>8</v>
      </c>
      <c r="B988" s="344" t="str">
        <f t="shared" si="30"/>
        <v>0472415---</v>
      </c>
      <c r="C988" s="343"/>
      <c r="D988" s="343"/>
      <c r="E988" s="343"/>
      <c r="F988" s="342"/>
      <c r="G988" s="342"/>
      <c r="H988" s="345"/>
      <c r="I988" s="357"/>
      <c r="J988" s="346"/>
      <c r="K988" s="342" t="s">
        <v>12999</v>
      </c>
      <c r="L988" s="342" t="s">
        <v>9606</v>
      </c>
      <c r="M988" s="347"/>
      <c r="N988" s="347">
        <f t="shared" si="31"/>
        <v>0</v>
      </c>
    </row>
    <row r="989" spans="1:14" ht="29.25" customHeight="1" x14ac:dyDescent="0.2">
      <c r="A989" s="340">
        <v>9</v>
      </c>
      <c r="B989" s="344" t="str">
        <f t="shared" si="30"/>
        <v>0472415---</v>
      </c>
      <c r="C989" s="343"/>
      <c r="D989" s="343"/>
      <c r="E989" s="343"/>
      <c r="F989" s="342"/>
      <c r="G989" s="342"/>
      <c r="H989" s="345"/>
      <c r="I989" s="357"/>
      <c r="J989" s="346"/>
      <c r="K989" s="342" t="s">
        <v>13000</v>
      </c>
      <c r="L989" s="342" t="s">
        <v>9606</v>
      </c>
      <c r="M989" s="347"/>
      <c r="N989" s="347">
        <f t="shared" si="31"/>
        <v>0</v>
      </c>
    </row>
    <row r="990" spans="1:14" ht="29.25" customHeight="1" x14ac:dyDescent="0.2">
      <c r="A990" s="340">
        <v>10</v>
      </c>
      <c r="B990" s="344" t="str">
        <f t="shared" si="30"/>
        <v>0472415---</v>
      </c>
      <c r="C990" s="343"/>
      <c r="D990" s="343"/>
      <c r="E990" s="343"/>
      <c r="F990" s="342"/>
      <c r="G990" s="342"/>
      <c r="H990" s="345"/>
      <c r="I990" s="357"/>
      <c r="J990" s="346"/>
      <c r="K990" s="342" t="s">
        <v>13001</v>
      </c>
      <c r="L990" s="342" t="s">
        <v>9606</v>
      </c>
      <c r="M990" s="347"/>
      <c r="N990" s="347">
        <f t="shared" si="31"/>
        <v>0</v>
      </c>
    </row>
    <row r="991" spans="1:14" ht="29.25" customHeight="1" x14ac:dyDescent="0.2">
      <c r="A991" s="340">
        <v>11</v>
      </c>
      <c r="B991" s="344" t="str">
        <f t="shared" si="30"/>
        <v>0472415---</v>
      </c>
      <c r="C991" s="343"/>
      <c r="D991" s="343"/>
      <c r="E991" s="343"/>
      <c r="F991" s="342"/>
      <c r="G991" s="342"/>
      <c r="H991" s="345"/>
      <c r="I991" s="357"/>
      <c r="J991" s="346"/>
      <c r="K991" s="342" t="s">
        <v>13002</v>
      </c>
      <c r="L991" s="342" t="s">
        <v>9606</v>
      </c>
      <c r="M991" s="347"/>
      <c r="N991" s="347">
        <f t="shared" si="31"/>
        <v>0</v>
      </c>
    </row>
    <row r="992" spans="1:14" ht="29.25" customHeight="1" x14ac:dyDescent="0.2">
      <c r="A992" s="340">
        <v>12</v>
      </c>
      <c r="B992" s="344" t="str">
        <f t="shared" si="30"/>
        <v>0472415---</v>
      </c>
      <c r="C992" s="343"/>
      <c r="D992" s="343"/>
      <c r="E992" s="343"/>
      <c r="F992" s="342"/>
      <c r="G992" s="342"/>
      <c r="H992" s="345"/>
      <c r="I992" s="357"/>
      <c r="J992" s="346"/>
      <c r="K992" s="342" t="s">
        <v>13003</v>
      </c>
      <c r="L992" s="342" t="s">
        <v>9606</v>
      </c>
      <c r="M992" s="347"/>
      <c r="N992" s="347">
        <f t="shared" si="31"/>
        <v>0</v>
      </c>
    </row>
    <row r="993" spans="1:14" ht="29.25" customHeight="1" x14ac:dyDescent="0.2">
      <c r="A993" s="340">
        <v>13</v>
      </c>
      <c r="B993" s="344" t="str">
        <f t="shared" si="30"/>
        <v>0472415---</v>
      </c>
      <c r="C993" s="343"/>
      <c r="D993" s="343"/>
      <c r="E993" s="343"/>
      <c r="F993" s="342"/>
      <c r="G993" s="342"/>
      <c r="H993" s="345"/>
      <c r="I993" s="357"/>
      <c r="J993" s="346"/>
      <c r="K993" s="342" t="s">
        <v>13004</v>
      </c>
      <c r="L993" s="342" t="s">
        <v>9606</v>
      </c>
      <c r="M993" s="347"/>
      <c r="N993" s="347">
        <f t="shared" si="31"/>
        <v>0</v>
      </c>
    </row>
    <row r="994" spans="1:14" ht="29.25" customHeight="1" x14ac:dyDescent="0.2">
      <c r="A994" s="340">
        <v>14</v>
      </c>
      <c r="B994" s="344" t="str">
        <f t="shared" si="30"/>
        <v>0472415---</v>
      </c>
      <c r="C994" s="343"/>
      <c r="D994" s="343"/>
      <c r="E994" s="343"/>
      <c r="F994" s="342"/>
      <c r="G994" s="342"/>
      <c r="H994" s="345"/>
      <c r="I994" s="357"/>
      <c r="J994" s="346"/>
      <c r="K994" s="342" t="s">
        <v>13005</v>
      </c>
      <c r="L994" s="342" t="s">
        <v>9606</v>
      </c>
      <c r="M994" s="347"/>
      <c r="N994" s="347">
        <f t="shared" si="31"/>
        <v>0</v>
      </c>
    </row>
    <row r="995" spans="1:14" ht="29.25" customHeight="1" x14ac:dyDescent="0.2">
      <c r="A995" s="340">
        <v>15</v>
      </c>
      <c r="B995" s="344" t="str">
        <f t="shared" si="30"/>
        <v>0472415---</v>
      </c>
      <c r="C995" s="343"/>
      <c r="D995" s="343"/>
      <c r="E995" s="343"/>
      <c r="F995" s="342"/>
      <c r="G995" s="342"/>
      <c r="H995" s="345"/>
      <c r="I995" s="357"/>
      <c r="J995" s="346"/>
      <c r="K995" s="342" t="s">
        <v>13006</v>
      </c>
      <c r="L995" s="342" t="s">
        <v>9606</v>
      </c>
      <c r="M995" s="347"/>
      <c r="N995" s="347">
        <f t="shared" si="31"/>
        <v>0</v>
      </c>
    </row>
    <row r="996" spans="1:14" ht="29.25" customHeight="1" x14ac:dyDescent="0.2">
      <c r="A996" s="340">
        <v>16</v>
      </c>
      <c r="B996" s="344" t="str">
        <f t="shared" si="30"/>
        <v>0472415---</v>
      </c>
      <c r="C996" s="343"/>
      <c r="D996" s="343"/>
      <c r="E996" s="343"/>
      <c r="F996" s="342"/>
      <c r="G996" s="342"/>
      <c r="H996" s="345"/>
      <c r="I996" s="357"/>
      <c r="J996" s="346"/>
      <c r="K996" s="342" t="s">
        <v>13007</v>
      </c>
      <c r="L996" s="342" t="s">
        <v>9606</v>
      </c>
      <c r="M996" s="347"/>
      <c r="N996" s="347">
        <f t="shared" si="31"/>
        <v>0</v>
      </c>
    </row>
    <row r="997" spans="1:14" ht="29.25" customHeight="1" x14ac:dyDescent="0.2">
      <c r="A997" s="340">
        <v>17</v>
      </c>
      <c r="B997" s="344" t="str">
        <f t="shared" si="30"/>
        <v>0472415---</v>
      </c>
      <c r="C997" s="343"/>
      <c r="D997" s="343"/>
      <c r="E997" s="343"/>
      <c r="F997" s="342"/>
      <c r="G997" s="342"/>
      <c r="H997" s="345"/>
      <c r="I997" s="357"/>
      <c r="J997" s="346"/>
      <c r="K997" s="342" t="s">
        <v>13008</v>
      </c>
      <c r="L997" s="342" t="s">
        <v>9606</v>
      </c>
      <c r="M997" s="347"/>
      <c r="N997" s="347">
        <f t="shared" si="31"/>
        <v>0</v>
      </c>
    </row>
    <row r="998" spans="1:14" ht="29.25" customHeight="1" x14ac:dyDescent="0.2">
      <c r="A998" s="340">
        <v>1</v>
      </c>
      <c r="B998" s="344" t="str">
        <f t="shared" si="30"/>
        <v>0472415---</v>
      </c>
      <c r="C998" s="343"/>
      <c r="D998" s="343"/>
      <c r="E998" s="343"/>
      <c r="F998" s="342"/>
      <c r="G998" s="342"/>
      <c r="H998" s="345"/>
      <c r="I998" s="357"/>
      <c r="J998" s="346"/>
      <c r="K998" s="342" t="s">
        <v>13009</v>
      </c>
      <c r="L998" s="342" t="s">
        <v>9606</v>
      </c>
      <c r="M998" s="347"/>
      <c r="N998" s="347">
        <f t="shared" si="31"/>
        <v>0</v>
      </c>
    </row>
    <row r="999" spans="1:14" ht="29.25" customHeight="1" x14ac:dyDescent="0.2">
      <c r="A999" s="340">
        <v>2</v>
      </c>
      <c r="B999" s="344" t="str">
        <f t="shared" si="30"/>
        <v>0472415---</v>
      </c>
      <c r="C999" s="343"/>
      <c r="D999" s="343"/>
      <c r="E999" s="343"/>
      <c r="F999" s="342"/>
      <c r="G999" s="342"/>
      <c r="H999" s="345"/>
      <c r="I999" s="357"/>
      <c r="J999" s="346"/>
      <c r="K999" s="342" t="s">
        <v>13010</v>
      </c>
      <c r="L999" s="342" t="s">
        <v>9606</v>
      </c>
      <c r="M999" s="347"/>
      <c r="N999" s="347">
        <f t="shared" si="31"/>
        <v>0</v>
      </c>
    </row>
    <row r="1000" spans="1:14" ht="29.25" customHeight="1" x14ac:dyDescent="0.2">
      <c r="A1000" s="340">
        <v>3</v>
      </c>
      <c r="B1000" s="344" t="str">
        <f t="shared" si="30"/>
        <v>0472415---</v>
      </c>
      <c r="C1000" s="343"/>
      <c r="D1000" s="343"/>
      <c r="E1000" s="343"/>
      <c r="F1000" s="342"/>
      <c r="G1000" s="342"/>
      <c r="H1000" s="345"/>
      <c r="I1000" s="357"/>
      <c r="J1000" s="346"/>
      <c r="K1000" s="342" t="s">
        <v>13011</v>
      </c>
      <c r="L1000" s="342" t="s">
        <v>9606</v>
      </c>
      <c r="M1000" s="347"/>
      <c r="N1000" s="347">
        <f t="shared" si="31"/>
        <v>0</v>
      </c>
    </row>
    <row r="1001" spans="1:14" ht="29.25" customHeight="1" x14ac:dyDescent="0.2">
      <c r="A1001" s="340">
        <v>4</v>
      </c>
      <c r="B1001" s="344" t="str">
        <f t="shared" si="30"/>
        <v>0472415---</v>
      </c>
      <c r="C1001" s="343"/>
      <c r="D1001" s="343"/>
      <c r="E1001" s="343"/>
      <c r="F1001" s="342"/>
      <c r="G1001" s="342"/>
      <c r="H1001" s="345"/>
      <c r="I1001" s="357"/>
      <c r="J1001" s="346"/>
      <c r="K1001" s="342" t="s">
        <v>13012</v>
      </c>
      <c r="L1001" s="342" t="s">
        <v>9606</v>
      </c>
      <c r="M1001" s="347"/>
      <c r="N1001" s="347">
        <f t="shared" si="31"/>
        <v>0</v>
      </c>
    </row>
    <row r="1002" spans="1:14" ht="29.25" customHeight="1" x14ac:dyDescent="0.2">
      <c r="A1002" s="340">
        <v>5</v>
      </c>
      <c r="B1002" s="344" t="str">
        <f t="shared" si="30"/>
        <v>0472415---</v>
      </c>
      <c r="C1002" s="343"/>
      <c r="D1002" s="343"/>
      <c r="E1002" s="343"/>
      <c r="F1002" s="342"/>
      <c r="G1002" s="342"/>
      <c r="H1002" s="345"/>
      <c r="I1002" s="357"/>
      <c r="J1002" s="346"/>
      <c r="K1002" s="342" t="s">
        <v>13013</v>
      </c>
      <c r="L1002" s="342" t="s">
        <v>9606</v>
      </c>
      <c r="M1002" s="347"/>
      <c r="N1002" s="347">
        <f t="shared" si="31"/>
        <v>0</v>
      </c>
    </row>
    <row r="1003" spans="1:14" ht="29.25" customHeight="1" x14ac:dyDescent="0.2">
      <c r="A1003" s="340">
        <v>6</v>
      </c>
      <c r="B1003" s="344" t="str">
        <f t="shared" si="30"/>
        <v>0472415---</v>
      </c>
      <c r="C1003" s="343"/>
      <c r="D1003" s="343"/>
      <c r="E1003" s="343"/>
      <c r="F1003" s="342"/>
      <c r="G1003" s="342"/>
      <c r="H1003" s="345"/>
      <c r="I1003" s="357"/>
      <c r="J1003" s="346"/>
      <c r="K1003" s="342" t="s">
        <v>13014</v>
      </c>
      <c r="L1003" s="342" t="s">
        <v>9606</v>
      </c>
      <c r="M1003" s="347"/>
      <c r="N1003" s="347">
        <f t="shared" si="31"/>
        <v>0</v>
      </c>
    </row>
    <row r="1004" spans="1:14" ht="29.25" customHeight="1" x14ac:dyDescent="0.2">
      <c r="A1004" s="340">
        <v>7</v>
      </c>
      <c r="B1004" s="344" t="str">
        <f t="shared" si="30"/>
        <v>0472415---</v>
      </c>
      <c r="C1004" s="343"/>
      <c r="D1004" s="343"/>
      <c r="E1004" s="343"/>
      <c r="F1004" s="342"/>
      <c r="G1004" s="342"/>
      <c r="H1004" s="345"/>
      <c r="I1004" s="357"/>
      <c r="J1004" s="346"/>
      <c r="K1004" s="342" t="s">
        <v>13015</v>
      </c>
      <c r="L1004" s="342" t="s">
        <v>9606</v>
      </c>
      <c r="M1004" s="347"/>
      <c r="N1004" s="347">
        <f t="shared" si="31"/>
        <v>0</v>
      </c>
    </row>
    <row r="1005" spans="1:14" ht="29.25" customHeight="1" x14ac:dyDescent="0.2">
      <c r="A1005" s="340">
        <v>8</v>
      </c>
      <c r="B1005" s="344" t="str">
        <f t="shared" si="30"/>
        <v>0472415---</v>
      </c>
      <c r="C1005" s="343"/>
      <c r="D1005" s="343"/>
      <c r="E1005" s="343"/>
      <c r="F1005" s="342"/>
      <c r="G1005" s="342"/>
      <c r="H1005" s="345"/>
      <c r="I1005" s="357"/>
      <c r="J1005" s="346"/>
      <c r="K1005" s="342" t="s">
        <v>13016</v>
      </c>
      <c r="L1005" s="342" t="s">
        <v>9606</v>
      </c>
      <c r="M1005" s="347"/>
      <c r="N1005" s="347">
        <f t="shared" si="31"/>
        <v>0</v>
      </c>
    </row>
    <row r="1006" spans="1:14" ht="29.25" customHeight="1" x14ac:dyDescent="0.2">
      <c r="A1006" s="340">
        <v>9</v>
      </c>
      <c r="B1006" s="344" t="str">
        <f t="shared" si="30"/>
        <v>0472415---</v>
      </c>
      <c r="C1006" s="343"/>
      <c r="D1006" s="343"/>
      <c r="E1006" s="343"/>
      <c r="F1006" s="342"/>
      <c r="G1006" s="342"/>
      <c r="H1006" s="345"/>
      <c r="I1006" s="357"/>
      <c r="J1006" s="346"/>
      <c r="K1006" s="342" t="s">
        <v>13017</v>
      </c>
      <c r="L1006" s="342" t="s">
        <v>9606</v>
      </c>
      <c r="M1006" s="347"/>
      <c r="N1006" s="347">
        <f t="shared" si="31"/>
        <v>0</v>
      </c>
    </row>
    <row r="1007" spans="1:14" ht="29.25" customHeight="1" x14ac:dyDescent="0.2">
      <c r="A1007" s="340">
        <v>10</v>
      </c>
      <c r="B1007" s="344" t="str">
        <f t="shared" si="30"/>
        <v>0472415---</v>
      </c>
      <c r="C1007" s="343"/>
      <c r="D1007" s="343"/>
      <c r="E1007" s="343"/>
      <c r="F1007" s="342"/>
      <c r="G1007" s="342"/>
      <c r="H1007" s="345"/>
      <c r="I1007" s="357"/>
      <c r="J1007" s="346"/>
      <c r="K1007" s="342" t="s">
        <v>13018</v>
      </c>
      <c r="L1007" s="342" t="s">
        <v>9606</v>
      </c>
      <c r="M1007" s="347"/>
      <c r="N1007" s="347">
        <f t="shared" si="31"/>
        <v>0</v>
      </c>
    </row>
    <row r="1008" spans="1:14" ht="29.25" customHeight="1" x14ac:dyDescent="0.2">
      <c r="A1008" s="340">
        <v>11</v>
      </c>
      <c r="B1008" s="344" t="str">
        <f t="shared" si="30"/>
        <v>0472415---</v>
      </c>
      <c r="C1008" s="343"/>
      <c r="D1008" s="343"/>
      <c r="E1008" s="343"/>
      <c r="F1008" s="342"/>
      <c r="G1008" s="342"/>
      <c r="H1008" s="345"/>
      <c r="I1008" s="357"/>
      <c r="J1008" s="346"/>
      <c r="K1008" s="342" t="s">
        <v>13019</v>
      </c>
      <c r="L1008" s="342" t="s">
        <v>9606</v>
      </c>
      <c r="M1008" s="347"/>
      <c r="N1008" s="347">
        <f t="shared" si="31"/>
        <v>0</v>
      </c>
    </row>
    <row r="1009" spans="1:14" ht="29.25" customHeight="1" x14ac:dyDescent="0.2">
      <c r="A1009" s="340">
        <v>12</v>
      </c>
      <c r="B1009" s="344" t="str">
        <f t="shared" si="30"/>
        <v>0472415---</v>
      </c>
      <c r="C1009" s="343"/>
      <c r="D1009" s="343"/>
      <c r="E1009" s="343"/>
      <c r="F1009" s="342"/>
      <c r="G1009" s="342"/>
      <c r="H1009" s="345"/>
      <c r="I1009" s="357"/>
      <c r="J1009" s="346"/>
      <c r="K1009" s="342" t="s">
        <v>13020</v>
      </c>
      <c r="L1009" s="342" t="s">
        <v>9606</v>
      </c>
      <c r="M1009" s="347"/>
      <c r="N1009" s="347">
        <f t="shared" si="31"/>
        <v>0</v>
      </c>
    </row>
    <row r="1010" spans="1:14" ht="29.25" customHeight="1" x14ac:dyDescent="0.2">
      <c r="A1010" s="340">
        <v>13</v>
      </c>
      <c r="B1010" s="344" t="str">
        <f t="shared" si="30"/>
        <v>0472415---</v>
      </c>
      <c r="C1010" s="343"/>
      <c r="D1010" s="343"/>
      <c r="E1010" s="343"/>
      <c r="F1010" s="342"/>
      <c r="G1010" s="342"/>
      <c r="H1010" s="345"/>
      <c r="I1010" s="357"/>
      <c r="J1010" s="346"/>
      <c r="K1010" s="342" t="s">
        <v>13021</v>
      </c>
      <c r="L1010" s="342" t="s">
        <v>9606</v>
      </c>
      <c r="M1010" s="347"/>
      <c r="N1010" s="347">
        <f t="shared" si="31"/>
        <v>0</v>
      </c>
    </row>
    <row r="1011" spans="1:14" ht="29.25" customHeight="1" x14ac:dyDescent="0.2">
      <c r="A1011" s="340">
        <v>14</v>
      </c>
      <c r="B1011" s="344" t="str">
        <f t="shared" si="30"/>
        <v>0472415---</v>
      </c>
      <c r="C1011" s="343"/>
      <c r="D1011" s="343"/>
      <c r="E1011" s="343"/>
      <c r="F1011" s="342"/>
      <c r="G1011" s="342"/>
      <c r="H1011" s="345"/>
      <c r="I1011" s="357"/>
      <c r="J1011" s="346"/>
      <c r="K1011" s="342" t="s">
        <v>13022</v>
      </c>
      <c r="L1011" s="342" t="s">
        <v>9606</v>
      </c>
      <c r="M1011" s="347"/>
      <c r="N1011" s="347">
        <f t="shared" si="31"/>
        <v>0</v>
      </c>
    </row>
    <row r="1012" spans="1:14" ht="29.25" customHeight="1" x14ac:dyDescent="0.2">
      <c r="A1012" s="340">
        <v>15</v>
      </c>
      <c r="B1012" s="344" t="str">
        <f t="shared" si="30"/>
        <v>0472415---</v>
      </c>
      <c r="C1012" s="343"/>
      <c r="D1012" s="343"/>
      <c r="E1012" s="343"/>
      <c r="F1012" s="342"/>
      <c r="G1012" s="342"/>
      <c r="H1012" s="345"/>
      <c r="I1012" s="357"/>
      <c r="J1012" s="346"/>
      <c r="K1012" s="342" t="s">
        <v>13023</v>
      </c>
      <c r="L1012" s="342" t="s">
        <v>9606</v>
      </c>
      <c r="M1012" s="347"/>
      <c r="N1012" s="347">
        <f t="shared" si="31"/>
        <v>0</v>
      </c>
    </row>
    <row r="1013" spans="1:14" ht="29.25" customHeight="1" x14ac:dyDescent="0.2">
      <c r="A1013" s="340">
        <v>16</v>
      </c>
      <c r="B1013" s="344" t="str">
        <f t="shared" si="30"/>
        <v>0472415---</v>
      </c>
      <c r="C1013" s="343"/>
      <c r="D1013" s="343"/>
      <c r="E1013" s="343"/>
      <c r="F1013" s="342"/>
      <c r="G1013" s="342"/>
      <c r="H1013" s="345"/>
      <c r="I1013" s="357"/>
      <c r="J1013" s="346"/>
      <c r="K1013" s="342" t="s">
        <v>13024</v>
      </c>
      <c r="L1013" s="342" t="s">
        <v>9606</v>
      </c>
      <c r="M1013" s="347"/>
      <c r="N1013" s="347">
        <f t="shared" si="31"/>
        <v>0</v>
      </c>
    </row>
    <row r="1014" spans="1:14" ht="29.25" customHeight="1" x14ac:dyDescent="0.2">
      <c r="A1014" s="340">
        <v>17</v>
      </c>
      <c r="B1014" s="344" t="str">
        <f t="shared" si="30"/>
        <v>0472415---</v>
      </c>
      <c r="C1014" s="343"/>
      <c r="D1014" s="343"/>
      <c r="E1014" s="343"/>
      <c r="F1014" s="342"/>
      <c r="G1014" s="342"/>
      <c r="H1014" s="345"/>
      <c r="I1014" s="357"/>
      <c r="J1014" s="346"/>
      <c r="K1014" s="342" t="s">
        <v>13025</v>
      </c>
      <c r="L1014" s="342" t="s">
        <v>9606</v>
      </c>
      <c r="M1014" s="347"/>
      <c r="N1014" s="347">
        <f t="shared" si="31"/>
        <v>0</v>
      </c>
    </row>
    <row r="1015" spans="1:14" ht="29.25" customHeight="1" x14ac:dyDescent="0.2">
      <c r="A1015" s="340">
        <v>1</v>
      </c>
      <c r="B1015" s="344" t="str">
        <f t="shared" si="30"/>
        <v>0472415---</v>
      </c>
      <c r="C1015" s="343"/>
      <c r="D1015" s="343"/>
      <c r="E1015" s="343"/>
      <c r="F1015" s="342"/>
      <c r="G1015" s="342"/>
      <c r="H1015" s="345"/>
      <c r="I1015" s="357"/>
      <c r="J1015" s="346"/>
      <c r="K1015" s="342" t="s">
        <v>13026</v>
      </c>
      <c r="L1015" s="342" t="s">
        <v>9606</v>
      </c>
      <c r="M1015" s="347"/>
      <c r="N1015" s="347">
        <f t="shared" si="31"/>
        <v>0</v>
      </c>
    </row>
    <row r="1016" spans="1:14" ht="29.25" customHeight="1" x14ac:dyDescent="0.2">
      <c r="A1016" s="340">
        <v>2</v>
      </c>
      <c r="B1016" s="344" t="str">
        <f t="shared" si="30"/>
        <v>0472415---</v>
      </c>
      <c r="C1016" s="343"/>
      <c r="D1016" s="343"/>
      <c r="E1016" s="343"/>
      <c r="F1016" s="342"/>
      <c r="G1016" s="342"/>
      <c r="H1016" s="345"/>
      <c r="I1016" s="357"/>
      <c r="J1016" s="346"/>
      <c r="K1016" s="342" t="s">
        <v>13027</v>
      </c>
      <c r="L1016" s="342" t="s">
        <v>9606</v>
      </c>
      <c r="M1016" s="347"/>
      <c r="N1016" s="347">
        <f t="shared" si="31"/>
        <v>0</v>
      </c>
    </row>
    <row r="1017" spans="1:14" ht="29.25" customHeight="1" x14ac:dyDescent="0.2">
      <c r="A1017" s="340">
        <v>3</v>
      </c>
      <c r="B1017" s="344" t="str">
        <f t="shared" si="30"/>
        <v>0472415---</v>
      </c>
      <c r="C1017" s="343"/>
      <c r="D1017" s="343"/>
      <c r="E1017" s="343"/>
      <c r="F1017" s="342"/>
      <c r="G1017" s="342"/>
      <c r="H1017" s="345"/>
      <c r="I1017" s="357"/>
      <c r="J1017" s="346"/>
      <c r="K1017" s="342" t="s">
        <v>13028</v>
      </c>
      <c r="L1017" s="342" t="s">
        <v>9606</v>
      </c>
      <c r="M1017" s="347"/>
      <c r="N1017" s="347">
        <f t="shared" si="31"/>
        <v>0</v>
      </c>
    </row>
    <row r="1018" spans="1:14" ht="29.25" customHeight="1" x14ac:dyDescent="0.2">
      <c r="A1018" s="340">
        <v>4</v>
      </c>
      <c r="B1018" s="344" t="str">
        <f t="shared" si="30"/>
        <v>0472415---</v>
      </c>
      <c r="C1018" s="343"/>
      <c r="D1018" s="343"/>
      <c r="E1018" s="343"/>
      <c r="F1018" s="342"/>
      <c r="G1018" s="342"/>
      <c r="H1018" s="345"/>
      <c r="I1018" s="357"/>
      <c r="J1018" s="346"/>
      <c r="K1018" s="342" t="s">
        <v>13029</v>
      </c>
      <c r="L1018" s="342" t="s">
        <v>9606</v>
      </c>
      <c r="M1018" s="347"/>
      <c r="N1018" s="347">
        <f t="shared" si="31"/>
        <v>0</v>
      </c>
    </row>
    <row r="1019" spans="1:14" ht="29.25" customHeight="1" x14ac:dyDescent="0.2">
      <c r="A1019" s="340">
        <v>5</v>
      </c>
      <c r="B1019" s="344" t="str">
        <f t="shared" si="30"/>
        <v>0472415---</v>
      </c>
      <c r="C1019" s="343"/>
      <c r="D1019" s="343"/>
      <c r="E1019" s="343"/>
      <c r="F1019" s="342"/>
      <c r="G1019" s="342"/>
      <c r="H1019" s="345"/>
      <c r="I1019" s="357"/>
      <c r="J1019" s="346"/>
      <c r="K1019" s="342" t="s">
        <v>13030</v>
      </c>
      <c r="L1019" s="342" t="s">
        <v>9606</v>
      </c>
      <c r="M1019" s="347"/>
      <c r="N1019" s="347">
        <f t="shared" si="31"/>
        <v>0</v>
      </c>
    </row>
    <row r="1020" spans="1:14" ht="29.25" customHeight="1" x14ac:dyDescent="0.2">
      <c r="A1020" s="340">
        <v>6</v>
      </c>
      <c r="B1020" s="344" t="str">
        <f t="shared" si="30"/>
        <v>0472415---</v>
      </c>
      <c r="C1020" s="343"/>
      <c r="D1020" s="343"/>
      <c r="E1020" s="343"/>
      <c r="F1020" s="342"/>
      <c r="G1020" s="342"/>
      <c r="H1020" s="345"/>
      <c r="I1020" s="357"/>
      <c r="J1020" s="346"/>
      <c r="K1020" s="342" t="s">
        <v>13031</v>
      </c>
      <c r="L1020" s="342" t="s">
        <v>9606</v>
      </c>
      <c r="M1020" s="347"/>
      <c r="N1020" s="347">
        <f t="shared" si="31"/>
        <v>0</v>
      </c>
    </row>
    <row r="1021" spans="1:14" ht="29.25" customHeight="1" x14ac:dyDescent="0.2">
      <c r="A1021" s="340">
        <v>7</v>
      </c>
      <c r="B1021" s="344" t="str">
        <f t="shared" si="30"/>
        <v>0472415---</v>
      </c>
      <c r="C1021" s="343"/>
      <c r="D1021" s="343"/>
      <c r="E1021" s="343"/>
      <c r="F1021" s="342"/>
      <c r="G1021" s="342"/>
      <c r="H1021" s="345"/>
      <c r="I1021" s="357"/>
      <c r="J1021" s="346"/>
      <c r="K1021" s="342" t="s">
        <v>13032</v>
      </c>
      <c r="L1021" s="342" t="s">
        <v>9606</v>
      </c>
      <c r="M1021" s="347"/>
      <c r="N1021" s="347">
        <f t="shared" si="31"/>
        <v>0</v>
      </c>
    </row>
    <row r="1022" spans="1:14" ht="29.25" customHeight="1" x14ac:dyDescent="0.2">
      <c r="A1022" s="340">
        <v>8</v>
      </c>
      <c r="B1022" s="344" t="str">
        <f t="shared" si="30"/>
        <v>0472415---</v>
      </c>
      <c r="C1022" s="343"/>
      <c r="D1022" s="343"/>
      <c r="E1022" s="343"/>
      <c r="F1022" s="342"/>
      <c r="G1022" s="342"/>
      <c r="H1022" s="345"/>
      <c r="I1022" s="357"/>
      <c r="J1022" s="346"/>
      <c r="K1022" s="342" t="s">
        <v>13033</v>
      </c>
      <c r="L1022" s="342" t="s">
        <v>9606</v>
      </c>
      <c r="M1022" s="347"/>
      <c r="N1022" s="347">
        <f t="shared" si="31"/>
        <v>0</v>
      </c>
    </row>
    <row r="1023" spans="1:14" ht="29.25" customHeight="1" x14ac:dyDescent="0.2">
      <c r="A1023" s="340">
        <v>9</v>
      </c>
      <c r="B1023" s="344" t="str">
        <f t="shared" si="30"/>
        <v>0472415---</v>
      </c>
      <c r="C1023" s="343"/>
      <c r="D1023" s="343"/>
      <c r="E1023" s="343"/>
      <c r="F1023" s="342"/>
      <c r="G1023" s="342"/>
      <c r="H1023" s="345"/>
      <c r="I1023" s="357"/>
      <c r="J1023" s="346"/>
      <c r="K1023" s="342" t="s">
        <v>13034</v>
      </c>
      <c r="L1023" s="342" t="s">
        <v>9606</v>
      </c>
      <c r="M1023" s="347"/>
      <c r="N1023" s="347">
        <f t="shared" si="31"/>
        <v>0</v>
      </c>
    </row>
    <row r="1024" spans="1:14" ht="29.25" customHeight="1" x14ac:dyDescent="0.2">
      <c r="A1024" s="340">
        <v>10</v>
      </c>
      <c r="B1024" s="344" t="str">
        <f t="shared" si="30"/>
        <v>0472415---</v>
      </c>
      <c r="C1024" s="343"/>
      <c r="D1024" s="343"/>
      <c r="E1024" s="343"/>
      <c r="F1024" s="342"/>
      <c r="G1024" s="342"/>
      <c r="H1024" s="345"/>
      <c r="I1024" s="357"/>
      <c r="J1024" s="346"/>
      <c r="K1024" s="342" t="s">
        <v>13035</v>
      </c>
      <c r="L1024" s="342" t="s">
        <v>9606</v>
      </c>
      <c r="M1024" s="347"/>
      <c r="N1024" s="347">
        <f t="shared" si="31"/>
        <v>0</v>
      </c>
    </row>
    <row r="1025" spans="1:14" ht="29.25" customHeight="1" x14ac:dyDescent="0.2">
      <c r="A1025" s="340">
        <v>11</v>
      </c>
      <c r="B1025" s="344" t="str">
        <f t="shared" si="30"/>
        <v>0472415---</v>
      </c>
      <c r="C1025" s="343"/>
      <c r="D1025" s="343"/>
      <c r="E1025" s="343"/>
      <c r="F1025" s="342"/>
      <c r="G1025" s="342"/>
      <c r="H1025" s="345"/>
      <c r="I1025" s="357"/>
      <c r="J1025" s="346"/>
      <c r="K1025" s="342" t="s">
        <v>13036</v>
      </c>
      <c r="L1025" s="342" t="s">
        <v>9606</v>
      </c>
      <c r="M1025" s="347"/>
      <c r="N1025" s="347">
        <f t="shared" si="31"/>
        <v>0</v>
      </c>
    </row>
    <row r="1026" spans="1:14" ht="29.25" customHeight="1" x14ac:dyDescent="0.2">
      <c r="A1026" s="340">
        <v>12</v>
      </c>
      <c r="B1026" s="344" t="str">
        <f t="shared" si="30"/>
        <v>0472415---</v>
      </c>
      <c r="C1026" s="343"/>
      <c r="D1026" s="343"/>
      <c r="E1026" s="343"/>
      <c r="F1026" s="342"/>
      <c r="G1026" s="342"/>
      <c r="H1026" s="345"/>
      <c r="I1026" s="357"/>
      <c r="J1026" s="346"/>
      <c r="K1026" s="342" t="s">
        <v>13037</v>
      </c>
      <c r="L1026" s="342" t="s">
        <v>9606</v>
      </c>
      <c r="M1026" s="347"/>
      <c r="N1026" s="347">
        <f t="shared" si="31"/>
        <v>0</v>
      </c>
    </row>
    <row r="1027" spans="1:14" ht="29.25" customHeight="1" x14ac:dyDescent="0.2">
      <c r="A1027" s="340">
        <v>13</v>
      </c>
      <c r="B1027" s="344" t="str">
        <f t="shared" si="30"/>
        <v>0472415---</v>
      </c>
      <c r="C1027" s="343"/>
      <c r="D1027" s="343"/>
      <c r="E1027" s="343"/>
      <c r="F1027" s="342"/>
      <c r="G1027" s="342"/>
      <c r="H1027" s="345"/>
      <c r="I1027" s="357"/>
      <c r="J1027" s="346"/>
      <c r="K1027" s="342" t="s">
        <v>13038</v>
      </c>
      <c r="L1027" s="342" t="s">
        <v>9606</v>
      </c>
      <c r="M1027" s="347"/>
      <c r="N1027" s="347">
        <f t="shared" si="31"/>
        <v>0</v>
      </c>
    </row>
    <row r="1028" spans="1:14" ht="29.25" customHeight="1" x14ac:dyDescent="0.2">
      <c r="A1028" s="340">
        <v>14</v>
      </c>
      <c r="B1028" s="344" t="str">
        <f t="shared" si="30"/>
        <v>0472415---</v>
      </c>
      <c r="C1028" s="343"/>
      <c r="D1028" s="343"/>
      <c r="E1028" s="343"/>
      <c r="F1028" s="342"/>
      <c r="G1028" s="342"/>
      <c r="H1028" s="345"/>
      <c r="I1028" s="357"/>
      <c r="J1028" s="346"/>
      <c r="K1028" s="342" t="s">
        <v>13039</v>
      </c>
      <c r="L1028" s="342" t="s">
        <v>9606</v>
      </c>
      <c r="M1028" s="347"/>
      <c r="N1028" s="347">
        <f t="shared" si="31"/>
        <v>0</v>
      </c>
    </row>
    <row r="1029" spans="1:14" ht="29.25" customHeight="1" x14ac:dyDescent="0.2">
      <c r="A1029" s="340">
        <v>15</v>
      </c>
      <c r="B1029" s="344" t="str">
        <f t="shared" si="30"/>
        <v>0472415---</v>
      </c>
      <c r="C1029" s="343"/>
      <c r="D1029" s="343"/>
      <c r="E1029" s="343"/>
      <c r="F1029" s="342"/>
      <c r="G1029" s="342"/>
      <c r="H1029" s="345"/>
      <c r="I1029" s="357"/>
      <c r="J1029" s="346"/>
      <c r="K1029" s="342" t="s">
        <v>13040</v>
      </c>
      <c r="L1029" s="342" t="s">
        <v>9606</v>
      </c>
      <c r="M1029" s="347"/>
      <c r="N1029" s="347">
        <f t="shared" si="31"/>
        <v>0</v>
      </c>
    </row>
    <row r="1030" spans="1:14" ht="29.25" customHeight="1" x14ac:dyDescent="0.2">
      <c r="A1030" s="340">
        <v>16</v>
      </c>
      <c r="B1030" s="344" t="str">
        <f t="shared" si="30"/>
        <v>0472415---</v>
      </c>
      <c r="C1030" s="343"/>
      <c r="D1030" s="343"/>
      <c r="E1030" s="343"/>
      <c r="F1030" s="342"/>
      <c r="G1030" s="342"/>
      <c r="H1030" s="345"/>
      <c r="I1030" s="357"/>
      <c r="J1030" s="346"/>
      <c r="K1030" s="342" t="s">
        <v>13041</v>
      </c>
      <c r="L1030" s="342" t="s">
        <v>9606</v>
      </c>
      <c r="M1030" s="347"/>
      <c r="N1030" s="347">
        <f t="shared" si="31"/>
        <v>0</v>
      </c>
    </row>
    <row r="1031" spans="1:14" ht="29.25" customHeight="1" x14ac:dyDescent="0.2">
      <c r="A1031" s="340">
        <v>17</v>
      </c>
      <c r="B1031" s="344" t="str">
        <f t="shared" si="30"/>
        <v>0472415---</v>
      </c>
      <c r="C1031" s="343"/>
      <c r="D1031" s="343"/>
      <c r="E1031" s="343"/>
      <c r="F1031" s="342"/>
      <c r="G1031" s="342"/>
      <c r="H1031" s="345"/>
      <c r="I1031" s="357"/>
      <c r="J1031" s="346"/>
      <c r="K1031" s="342" t="s">
        <v>13042</v>
      </c>
      <c r="L1031" s="342" t="s">
        <v>9606</v>
      </c>
      <c r="M1031" s="347"/>
      <c r="N1031" s="347">
        <f t="shared" si="31"/>
        <v>0</v>
      </c>
    </row>
    <row r="1032" spans="1:14" ht="29.25" customHeight="1" x14ac:dyDescent="0.2">
      <c r="A1032" s="340">
        <v>1</v>
      </c>
      <c r="B1032" s="344" t="str">
        <f t="shared" si="30"/>
        <v>0472415---</v>
      </c>
      <c r="C1032" s="343"/>
      <c r="D1032" s="343"/>
      <c r="E1032" s="343"/>
      <c r="F1032" s="342"/>
      <c r="G1032" s="342"/>
      <c r="H1032" s="345"/>
      <c r="I1032" s="357"/>
      <c r="J1032" s="346"/>
      <c r="K1032" s="342" t="s">
        <v>13043</v>
      </c>
      <c r="L1032" s="342" t="s">
        <v>9606</v>
      </c>
      <c r="M1032" s="347"/>
      <c r="N1032" s="347">
        <f t="shared" si="31"/>
        <v>0</v>
      </c>
    </row>
    <row r="1033" spans="1:14" ht="29.25" customHeight="1" x14ac:dyDescent="0.2">
      <c r="A1033" s="340">
        <v>2</v>
      </c>
      <c r="B1033" s="344" t="str">
        <f t="shared" si="30"/>
        <v>0472415---</v>
      </c>
      <c r="C1033" s="343"/>
      <c r="D1033" s="343"/>
      <c r="E1033" s="343"/>
      <c r="F1033" s="342"/>
      <c r="G1033" s="342"/>
      <c r="H1033" s="345"/>
      <c r="I1033" s="357"/>
      <c r="J1033" s="346"/>
      <c r="K1033" s="342" t="s">
        <v>13044</v>
      </c>
      <c r="L1033" s="342" t="s">
        <v>9606</v>
      </c>
      <c r="M1033" s="347"/>
      <c r="N1033" s="347">
        <f t="shared" si="31"/>
        <v>0</v>
      </c>
    </row>
    <row r="1034" spans="1:14" ht="29.25" customHeight="1" x14ac:dyDescent="0.2">
      <c r="A1034" s="340">
        <v>3</v>
      </c>
      <c r="B1034" s="344" t="str">
        <f t="shared" si="30"/>
        <v>0472415---</v>
      </c>
      <c r="C1034" s="343"/>
      <c r="D1034" s="343"/>
      <c r="E1034" s="343"/>
      <c r="F1034" s="342"/>
      <c r="G1034" s="342"/>
      <c r="H1034" s="345"/>
      <c r="I1034" s="357"/>
      <c r="J1034" s="346"/>
      <c r="K1034" s="342" t="s">
        <v>13045</v>
      </c>
      <c r="L1034" s="342" t="s">
        <v>9606</v>
      </c>
      <c r="M1034" s="347"/>
      <c r="N1034" s="347">
        <f t="shared" si="31"/>
        <v>0</v>
      </c>
    </row>
    <row r="1035" spans="1:14" ht="29.25" customHeight="1" x14ac:dyDescent="0.2">
      <c r="A1035" s="340">
        <v>4</v>
      </c>
      <c r="B1035" s="344" t="str">
        <f t="shared" si="30"/>
        <v>0472415---</v>
      </c>
      <c r="C1035" s="343"/>
      <c r="D1035" s="343"/>
      <c r="E1035" s="343"/>
      <c r="F1035" s="342"/>
      <c r="G1035" s="342"/>
      <c r="H1035" s="345"/>
      <c r="I1035" s="357"/>
      <c r="J1035" s="346"/>
      <c r="K1035" s="342" t="s">
        <v>13046</v>
      </c>
      <c r="L1035" s="342" t="s">
        <v>9606</v>
      </c>
      <c r="M1035" s="347"/>
      <c r="N1035" s="347">
        <f t="shared" si="31"/>
        <v>0</v>
      </c>
    </row>
    <row r="1036" spans="1:14" ht="29.25" customHeight="1" x14ac:dyDescent="0.2">
      <c r="A1036" s="340">
        <v>5</v>
      </c>
      <c r="B1036" s="344" t="str">
        <f t="shared" si="30"/>
        <v>0472415---</v>
      </c>
      <c r="C1036" s="343"/>
      <c r="D1036" s="343"/>
      <c r="E1036" s="343"/>
      <c r="F1036" s="342"/>
      <c r="G1036" s="342"/>
      <c r="H1036" s="345"/>
      <c r="I1036" s="357"/>
      <c r="J1036" s="346"/>
      <c r="K1036" s="342" t="s">
        <v>13047</v>
      </c>
      <c r="L1036" s="342" t="s">
        <v>9606</v>
      </c>
      <c r="M1036" s="347"/>
      <c r="N1036" s="347">
        <f t="shared" si="31"/>
        <v>0</v>
      </c>
    </row>
    <row r="1037" spans="1:14" ht="29.25" customHeight="1" x14ac:dyDescent="0.2">
      <c r="A1037" s="340">
        <v>6</v>
      </c>
      <c r="B1037" s="344" t="str">
        <f t="shared" si="30"/>
        <v>0472415---</v>
      </c>
      <c r="C1037" s="343"/>
      <c r="D1037" s="343"/>
      <c r="E1037" s="343"/>
      <c r="F1037" s="342"/>
      <c r="G1037" s="342"/>
      <c r="H1037" s="345"/>
      <c r="I1037" s="357"/>
      <c r="J1037" s="346"/>
      <c r="K1037" s="342" t="s">
        <v>13048</v>
      </c>
      <c r="L1037" s="342" t="s">
        <v>9606</v>
      </c>
      <c r="M1037" s="347"/>
      <c r="N1037" s="347">
        <f t="shared" si="31"/>
        <v>0</v>
      </c>
    </row>
    <row r="1038" spans="1:14" ht="29.25" customHeight="1" x14ac:dyDescent="0.2">
      <c r="A1038" s="340">
        <v>7</v>
      </c>
      <c r="B1038" s="344" t="str">
        <f t="shared" ref="B1038:B1099" si="32">CONCATENATE(MID($N$9,1,8),"-",MID(C1038,1,2),"-",MID(F1038,1,4),"-",MID(I1038,1,4))</f>
        <v>0472415---</v>
      </c>
      <c r="C1038" s="343"/>
      <c r="D1038" s="343"/>
      <c r="E1038" s="343"/>
      <c r="F1038" s="342"/>
      <c r="G1038" s="342"/>
      <c r="H1038" s="345"/>
      <c r="I1038" s="357"/>
      <c r="J1038" s="346"/>
      <c r="K1038" s="342" t="s">
        <v>13049</v>
      </c>
      <c r="L1038" s="342" t="s">
        <v>9606</v>
      </c>
      <c r="M1038" s="347"/>
      <c r="N1038" s="347">
        <f t="shared" ref="N1038:N1099" si="33">L1038*M1038</f>
        <v>0</v>
      </c>
    </row>
    <row r="1039" spans="1:14" ht="29.25" customHeight="1" x14ac:dyDescent="0.2">
      <c r="A1039" s="340">
        <v>8</v>
      </c>
      <c r="B1039" s="344" t="str">
        <f t="shared" si="32"/>
        <v>0472415---</v>
      </c>
      <c r="C1039" s="343"/>
      <c r="D1039" s="343"/>
      <c r="E1039" s="343"/>
      <c r="F1039" s="342"/>
      <c r="G1039" s="342"/>
      <c r="H1039" s="345"/>
      <c r="I1039" s="357"/>
      <c r="J1039" s="346"/>
      <c r="K1039" s="342" t="s">
        <v>13050</v>
      </c>
      <c r="L1039" s="342" t="s">
        <v>9606</v>
      </c>
      <c r="M1039" s="347"/>
      <c r="N1039" s="347">
        <f t="shared" si="33"/>
        <v>0</v>
      </c>
    </row>
    <row r="1040" spans="1:14" ht="29.25" customHeight="1" x14ac:dyDescent="0.2">
      <c r="A1040" s="340">
        <v>9</v>
      </c>
      <c r="B1040" s="344" t="str">
        <f t="shared" si="32"/>
        <v>0472415---</v>
      </c>
      <c r="C1040" s="343"/>
      <c r="D1040" s="343"/>
      <c r="E1040" s="343"/>
      <c r="F1040" s="342"/>
      <c r="G1040" s="342"/>
      <c r="H1040" s="345"/>
      <c r="I1040" s="357"/>
      <c r="J1040" s="346"/>
      <c r="K1040" s="342" t="s">
        <v>13051</v>
      </c>
      <c r="L1040" s="342" t="s">
        <v>9606</v>
      </c>
      <c r="M1040" s="347"/>
      <c r="N1040" s="347">
        <f t="shared" si="33"/>
        <v>0</v>
      </c>
    </row>
    <row r="1041" spans="1:14" ht="29.25" customHeight="1" x14ac:dyDescent="0.2">
      <c r="A1041" s="340">
        <v>10</v>
      </c>
      <c r="B1041" s="344" t="str">
        <f t="shared" si="32"/>
        <v>0472415---</v>
      </c>
      <c r="C1041" s="343"/>
      <c r="D1041" s="343"/>
      <c r="E1041" s="343"/>
      <c r="F1041" s="342"/>
      <c r="G1041" s="342"/>
      <c r="H1041" s="345"/>
      <c r="I1041" s="357"/>
      <c r="J1041" s="346"/>
      <c r="K1041" s="342" t="s">
        <v>13052</v>
      </c>
      <c r="L1041" s="342" t="s">
        <v>9606</v>
      </c>
      <c r="M1041" s="347"/>
      <c r="N1041" s="347">
        <f t="shared" si="33"/>
        <v>0</v>
      </c>
    </row>
    <row r="1042" spans="1:14" ht="29.25" customHeight="1" x14ac:dyDescent="0.2">
      <c r="A1042" s="340">
        <v>11</v>
      </c>
      <c r="B1042" s="344" t="str">
        <f t="shared" si="32"/>
        <v>0472415---</v>
      </c>
      <c r="C1042" s="343"/>
      <c r="D1042" s="343"/>
      <c r="E1042" s="343"/>
      <c r="F1042" s="342"/>
      <c r="G1042" s="342"/>
      <c r="H1042" s="345"/>
      <c r="I1042" s="357"/>
      <c r="J1042" s="346"/>
      <c r="K1042" s="342" t="s">
        <v>13053</v>
      </c>
      <c r="L1042" s="342" t="s">
        <v>9606</v>
      </c>
      <c r="M1042" s="347"/>
      <c r="N1042" s="347">
        <f t="shared" si="33"/>
        <v>0</v>
      </c>
    </row>
    <row r="1043" spans="1:14" ht="29.25" customHeight="1" x14ac:dyDescent="0.2">
      <c r="A1043" s="340">
        <v>12</v>
      </c>
      <c r="B1043" s="344" t="str">
        <f t="shared" si="32"/>
        <v>0472415---</v>
      </c>
      <c r="C1043" s="343"/>
      <c r="D1043" s="343"/>
      <c r="E1043" s="343"/>
      <c r="F1043" s="342"/>
      <c r="G1043" s="342"/>
      <c r="H1043" s="345"/>
      <c r="I1043" s="357"/>
      <c r="J1043" s="346"/>
      <c r="K1043" s="342" t="s">
        <v>13054</v>
      </c>
      <c r="L1043" s="342" t="s">
        <v>9606</v>
      </c>
      <c r="M1043" s="347"/>
      <c r="N1043" s="347">
        <f t="shared" si="33"/>
        <v>0</v>
      </c>
    </row>
    <row r="1044" spans="1:14" ht="29.25" customHeight="1" x14ac:dyDescent="0.2">
      <c r="A1044" s="340">
        <v>13</v>
      </c>
      <c r="B1044" s="344" t="str">
        <f t="shared" si="32"/>
        <v>0472415---</v>
      </c>
      <c r="C1044" s="343"/>
      <c r="D1044" s="343"/>
      <c r="E1044" s="343"/>
      <c r="F1044" s="342"/>
      <c r="G1044" s="342"/>
      <c r="H1044" s="345"/>
      <c r="I1044" s="357"/>
      <c r="J1044" s="346"/>
      <c r="K1044" s="342" t="s">
        <v>13055</v>
      </c>
      <c r="L1044" s="342" t="s">
        <v>9606</v>
      </c>
      <c r="M1044" s="347"/>
      <c r="N1044" s="347">
        <f t="shared" si="33"/>
        <v>0</v>
      </c>
    </row>
    <row r="1045" spans="1:14" ht="29.25" customHeight="1" x14ac:dyDescent="0.2">
      <c r="A1045" s="340">
        <v>14</v>
      </c>
      <c r="B1045" s="344" t="str">
        <f t="shared" si="32"/>
        <v>0472415---</v>
      </c>
      <c r="C1045" s="343"/>
      <c r="D1045" s="343"/>
      <c r="E1045" s="343"/>
      <c r="F1045" s="342"/>
      <c r="G1045" s="342"/>
      <c r="H1045" s="345"/>
      <c r="I1045" s="357"/>
      <c r="J1045" s="346"/>
      <c r="K1045" s="342" t="s">
        <v>13056</v>
      </c>
      <c r="L1045" s="342" t="s">
        <v>9606</v>
      </c>
      <c r="M1045" s="347"/>
      <c r="N1045" s="347">
        <f t="shared" si="33"/>
        <v>0</v>
      </c>
    </row>
    <row r="1046" spans="1:14" ht="29.25" customHeight="1" x14ac:dyDescent="0.2">
      <c r="A1046" s="340">
        <v>15</v>
      </c>
      <c r="B1046" s="344" t="str">
        <f t="shared" si="32"/>
        <v>0472415---</v>
      </c>
      <c r="C1046" s="343"/>
      <c r="D1046" s="343"/>
      <c r="E1046" s="343"/>
      <c r="F1046" s="342"/>
      <c r="G1046" s="342"/>
      <c r="H1046" s="345"/>
      <c r="I1046" s="357"/>
      <c r="J1046" s="346"/>
      <c r="K1046" s="342" t="s">
        <v>13057</v>
      </c>
      <c r="L1046" s="342" t="s">
        <v>9606</v>
      </c>
      <c r="M1046" s="347"/>
      <c r="N1046" s="347">
        <f t="shared" si="33"/>
        <v>0</v>
      </c>
    </row>
    <row r="1047" spans="1:14" ht="29.25" customHeight="1" x14ac:dyDescent="0.2">
      <c r="A1047" s="340">
        <v>16</v>
      </c>
      <c r="B1047" s="344" t="str">
        <f t="shared" si="32"/>
        <v>0472415---</v>
      </c>
      <c r="C1047" s="343"/>
      <c r="D1047" s="343"/>
      <c r="E1047" s="343"/>
      <c r="F1047" s="342"/>
      <c r="G1047" s="342"/>
      <c r="H1047" s="345"/>
      <c r="I1047" s="357"/>
      <c r="J1047" s="346"/>
      <c r="K1047" s="342" t="s">
        <v>13058</v>
      </c>
      <c r="L1047" s="342" t="s">
        <v>9606</v>
      </c>
      <c r="M1047" s="347"/>
      <c r="N1047" s="347">
        <f t="shared" si="33"/>
        <v>0</v>
      </c>
    </row>
    <row r="1048" spans="1:14" ht="29.25" customHeight="1" x14ac:dyDescent="0.2">
      <c r="A1048" s="340">
        <v>17</v>
      </c>
      <c r="B1048" s="344" t="str">
        <f t="shared" si="32"/>
        <v>0472415---</v>
      </c>
      <c r="C1048" s="343"/>
      <c r="D1048" s="343"/>
      <c r="E1048" s="343"/>
      <c r="F1048" s="342"/>
      <c r="G1048" s="342"/>
      <c r="H1048" s="345"/>
      <c r="I1048" s="357"/>
      <c r="J1048" s="346"/>
      <c r="K1048" s="342" t="s">
        <v>13059</v>
      </c>
      <c r="L1048" s="342" t="s">
        <v>9606</v>
      </c>
      <c r="M1048" s="347"/>
      <c r="N1048" s="347">
        <f t="shared" si="33"/>
        <v>0</v>
      </c>
    </row>
    <row r="1049" spans="1:14" ht="29.25" customHeight="1" x14ac:dyDescent="0.2">
      <c r="A1049" s="340">
        <v>1</v>
      </c>
      <c r="B1049" s="344" t="str">
        <f t="shared" si="32"/>
        <v>0472415---</v>
      </c>
      <c r="C1049" s="343"/>
      <c r="D1049" s="343"/>
      <c r="E1049" s="343"/>
      <c r="F1049" s="342"/>
      <c r="G1049" s="342"/>
      <c r="H1049" s="345"/>
      <c r="I1049" s="357"/>
      <c r="J1049" s="346"/>
      <c r="K1049" s="342" t="s">
        <v>13060</v>
      </c>
      <c r="L1049" s="342" t="s">
        <v>9606</v>
      </c>
      <c r="M1049" s="347"/>
      <c r="N1049" s="347">
        <f t="shared" si="33"/>
        <v>0</v>
      </c>
    </row>
    <row r="1050" spans="1:14" ht="29.25" customHeight="1" x14ac:dyDescent="0.2">
      <c r="A1050" s="340">
        <v>2</v>
      </c>
      <c r="B1050" s="344" t="str">
        <f t="shared" si="32"/>
        <v>0472415---</v>
      </c>
      <c r="C1050" s="343"/>
      <c r="D1050" s="343"/>
      <c r="E1050" s="343"/>
      <c r="F1050" s="342"/>
      <c r="G1050" s="342"/>
      <c r="H1050" s="345"/>
      <c r="I1050" s="357"/>
      <c r="J1050" s="346"/>
      <c r="K1050" s="342" t="s">
        <v>13061</v>
      </c>
      <c r="L1050" s="342" t="s">
        <v>9606</v>
      </c>
      <c r="M1050" s="347"/>
      <c r="N1050" s="347">
        <f t="shared" si="33"/>
        <v>0</v>
      </c>
    </row>
    <row r="1051" spans="1:14" ht="29.25" customHeight="1" x14ac:dyDescent="0.2">
      <c r="A1051" s="340">
        <v>3</v>
      </c>
      <c r="B1051" s="344" t="str">
        <f t="shared" si="32"/>
        <v>0472415---</v>
      </c>
      <c r="C1051" s="343"/>
      <c r="D1051" s="343"/>
      <c r="E1051" s="343"/>
      <c r="F1051" s="342"/>
      <c r="G1051" s="342"/>
      <c r="H1051" s="345"/>
      <c r="I1051" s="357"/>
      <c r="J1051" s="346"/>
      <c r="K1051" s="342" t="s">
        <v>13062</v>
      </c>
      <c r="L1051" s="342" t="s">
        <v>9606</v>
      </c>
      <c r="M1051" s="347"/>
      <c r="N1051" s="347">
        <f t="shared" si="33"/>
        <v>0</v>
      </c>
    </row>
    <row r="1052" spans="1:14" ht="29.25" customHeight="1" x14ac:dyDescent="0.2">
      <c r="A1052" s="340">
        <v>4</v>
      </c>
      <c r="B1052" s="344" t="str">
        <f t="shared" si="32"/>
        <v>0472415---</v>
      </c>
      <c r="C1052" s="343"/>
      <c r="D1052" s="343"/>
      <c r="E1052" s="343"/>
      <c r="F1052" s="342"/>
      <c r="G1052" s="342"/>
      <c r="H1052" s="345"/>
      <c r="I1052" s="357"/>
      <c r="J1052" s="346"/>
      <c r="K1052" s="342" t="s">
        <v>13063</v>
      </c>
      <c r="L1052" s="342" t="s">
        <v>9606</v>
      </c>
      <c r="M1052" s="347"/>
      <c r="N1052" s="347">
        <f t="shared" si="33"/>
        <v>0</v>
      </c>
    </row>
    <row r="1053" spans="1:14" ht="29.25" customHeight="1" x14ac:dyDescent="0.2">
      <c r="A1053" s="340">
        <v>5</v>
      </c>
      <c r="B1053" s="344" t="str">
        <f t="shared" si="32"/>
        <v>0472415---</v>
      </c>
      <c r="C1053" s="343"/>
      <c r="D1053" s="343"/>
      <c r="E1053" s="343"/>
      <c r="F1053" s="342"/>
      <c r="G1053" s="342"/>
      <c r="H1053" s="345"/>
      <c r="I1053" s="357"/>
      <c r="J1053" s="346"/>
      <c r="K1053" s="342" t="s">
        <v>13064</v>
      </c>
      <c r="L1053" s="342" t="s">
        <v>9606</v>
      </c>
      <c r="M1053" s="347"/>
      <c r="N1053" s="347">
        <f t="shared" si="33"/>
        <v>0</v>
      </c>
    </row>
    <row r="1054" spans="1:14" ht="29.25" customHeight="1" x14ac:dyDescent="0.2">
      <c r="A1054" s="340">
        <v>6</v>
      </c>
      <c r="B1054" s="344" t="str">
        <f t="shared" si="32"/>
        <v>0472415---</v>
      </c>
      <c r="C1054" s="343"/>
      <c r="D1054" s="343"/>
      <c r="E1054" s="343"/>
      <c r="F1054" s="342"/>
      <c r="G1054" s="342"/>
      <c r="H1054" s="345"/>
      <c r="I1054" s="357"/>
      <c r="J1054" s="346"/>
      <c r="K1054" s="342" t="s">
        <v>13065</v>
      </c>
      <c r="L1054" s="342" t="s">
        <v>9606</v>
      </c>
      <c r="M1054" s="347"/>
      <c r="N1054" s="347">
        <f t="shared" si="33"/>
        <v>0</v>
      </c>
    </row>
    <row r="1055" spans="1:14" ht="29.25" customHeight="1" x14ac:dyDescent="0.2">
      <c r="A1055" s="340">
        <v>7</v>
      </c>
      <c r="B1055" s="344" t="str">
        <f t="shared" si="32"/>
        <v>0472415---</v>
      </c>
      <c r="C1055" s="343"/>
      <c r="D1055" s="343"/>
      <c r="E1055" s="343"/>
      <c r="F1055" s="342"/>
      <c r="G1055" s="342"/>
      <c r="H1055" s="345"/>
      <c r="I1055" s="357"/>
      <c r="J1055" s="346"/>
      <c r="K1055" s="342" t="s">
        <v>13066</v>
      </c>
      <c r="L1055" s="342" t="s">
        <v>9606</v>
      </c>
      <c r="M1055" s="347"/>
      <c r="N1055" s="347">
        <f t="shared" si="33"/>
        <v>0</v>
      </c>
    </row>
    <row r="1056" spans="1:14" ht="29.25" customHeight="1" x14ac:dyDescent="0.2">
      <c r="A1056" s="340">
        <v>8</v>
      </c>
      <c r="B1056" s="344" t="str">
        <f t="shared" si="32"/>
        <v>0472415---</v>
      </c>
      <c r="C1056" s="343"/>
      <c r="D1056" s="343"/>
      <c r="E1056" s="343"/>
      <c r="F1056" s="342"/>
      <c r="G1056" s="342"/>
      <c r="H1056" s="345"/>
      <c r="I1056" s="357"/>
      <c r="J1056" s="346"/>
      <c r="K1056" s="342" t="s">
        <v>13067</v>
      </c>
      <c r="L1056" s="342" t="s">
        <v>9606</v>
      </c>
      <c r="M1056" s="347"/>
      <c r="N1056" s="347">
        <f t="shared" si="33"/>
        <v>0</v>
      </c>
    </row>
    <row r="1057" spans="1:14" ht="29.25" customHeight="1" x14ac:dyDescent="0.2">
      <c r="A1057" s="340">
        <v>9</v>
      </c>
      <c r="B1057" s="344" t="str">
        <f t="shared" si="32"/>
        <v>0472415---</v>
      </c>
      <c r="C1057" s="343"/>
      <c r="D1057" s="343"/>
      <c r="E1057" s="343"/>
      <c r="F1057" s="342"/>
      <c r="G1057" s="342"/>
      <c r="H1057" s="345"/>
      <c r="I1057" s="357"/>
      <c r="J1057" s="346"/>
      <c r="K1057" s="342" t="s">
        <v>13068</v>
      </c>
      <c r="L1057" s="342" t="s">
        <v>9606</v>
      </c>
      <c r="M1057" s="347"/>
      <c r="N1057" s="347">
        <f t="shared" si="33"/>
        <v>0</v>
      </c>
    </row>
    <row r="1058" spans="1:14" ht="29.25" customHeight="1" x14ac:dyDescent="0.2">
      <c r="A1058" s="340">
        <v>10</v>
      </c>
      <c r="B1058" s="344" t="str">
        <f t="shared" si="32"/>
        <v>0472415---</v>
      </c>
      <c r="C1058" s="343"/>
      <c r="D1058" s="343"/>
      <c r="E1058" s="343"/>
      <c r="F1058" s="342"/>
      <c r="G1058" s="342"/>
      <c r="H1058" s="345"/>
      <c r="I1058" s="357"/>
      <c r="J1058" s="346"/>
      <c r="K1058" s="342" t="s">
        <v>13069</v>
      </c>
      <c r="L1058" s="342" t="s">
        <v>9606</v>
      </c>
      <c r="M1058" s="347"/>
      <c r="N1058" s="347">
        <f t="shared" si="33"/>
        <v>0</v>
      </c>
    </row>
    <row r="1059" spans="1:14" ht="29.25" customHeight="1" x14ac:dyDescent="0.2">
      <c r="A1059" s="340">
        <v>11</v>
      </c>
      <c r="B1059" s="344" t="str">
        <f t="shared" si="32"/>
        <v>0472415---</v>
      </c>
      <c r="C1059" s="343"/>
      <c r="D1059" s="343"/>
      <c r="E1059" s="343"/>
      <c r="F1059" s="342"/>
      <c r="G1059" s="342"/>
      <c r="H1059" s="345"/>
      <c r="I1059" s="357"/>
      <c r="J1059" s="346"/>
      <c r="K1059" s="342" t="s">
        <v>13070</v>
      </c>
      <c r="L1059" s="342" t="s">
        <v>9606</v>
      </c>
      <c r="M1059" s="347"/>
      <c r="N1059" s="347">
        <f t="shared" si="33"/>
        <v>0</v>
      </c>
    </row>
    <row r="1060" spans="1:14" ht="29.25" customHeight="1" x14ac:dyDescent="0.2">
      <c r="A1060" s="340">
        <v>12</v>
      </c>
      <c r="B1060" s="344" t="str">
        <f t="shared" si="32"/>
        <v>0472415---</v>
      </c>
      <c r="C1060" s="343"/>
      <c r="D1060" s="343"/>
      <c r="E1060" s="343"/>
      <c r="F1060" s="342"/>
      <c r="G1060" s="342"/>
      <c r="H1060" s="345"/>
      <c r="I1060" s="357"/>
      <c r="J1060" s="346"/>
      <c r="K1060" s="342" t="s">
        <v>13071</v>
      </c>
      <c r="L1060" s="342" t="s">
        <v>9606</v>
      </c>
      <c r="M1060" s="347"/>
      <c r="N1060" s="347">
        <f t="shared" si="33"/>
        <v>0</v>
      </c>
    </row>
    <row r="1061" spans="1:14" ht="29.25" customHeight="1" x14ac:dyDescent="0.2">
      <c r="A1061" s="340">
        <v>13</v>
      </c>
      <c r="B1061" s="344" t="str">
        <f t="shared" si="32"/>
        <v>0472415---</v>
      </c>
      <c r="C1061" s="343"/>
      <c r="D1061" s="343"/>
      <c r="E1061" s="343"/>
      <c r="F1061" s="342"/>
      <c r="G1061" s="342"/>
      <c r="H1061" s="345"/>
      <c r="I1061" s="357"/>
      <c r="J1061" s="346"/>
      <c r="K1061" s="342" t="s">
        <v>13072</v>
      </c>
      <c r="L1061" s="342" t="s">
        <v>9606</v>
      </c>
      <c r="M1061" s="347"/>
      <c r="N1061" s="347">
        <f t="shared" si="33"/>
        <v>0</v>
      </c>
    </row>
    <row r="1062" spans="1:14" ht="29.25" customHeight="1" x14ac:dyDescent="0.2">
      <c r="A1062" s="340">
        <v>14</v>
      </c>
      <c r="B1062" s="344" t="str">
        <f t="shared" si="32"/>
        <v>0472415---</v>
      </c>
      <c r="C1062" s="343"/>
      <c r="D1062" s="343"/>
      <c r="E1062" s="343"/>
      <c r="F1062" s="342"/>
      <c r="G1062" s="342"/>
      <c r="H1062" s="345"/>
      <c r="I1062" s="357"/>
      <c r="J1062" s="346"/>
      <c r="K1062" s="342" t="s">
        <v>13073</v>
      </c>
      <c r="L1062" s="342" t="s">
        <v>9606</v>
      </c>
      <c r="M1062" s="347"/>
      <c r="N1062" s="347">
        <f t="shared" si="33"/>
        <v>0</v>
      </c>
    </row>
    <row r="1063" spans="1:14" ht="29.25" customHeight="1" x14ac:dyDescent="0.2">
      <c r="A1063" s="340">
        <v>15</v>
      </c>
      <c r="B1063" s="344" t="str">
        <f t="shared" si="32"/>
        <v>0472415---</v>
      </c>
      <c r="C1063" s="343"/>
      <c r="D1063" s="343"/>
      <c r="E1063" s="343"/>
      <c r="F1063" s="342"/>
      <c r="G1063" s="342"/>
      <c r="H1063" s="345"/>
      <c r="I1063" s="357"/>
      <c r="J1063" s="346"/>
      <c r="K1063" s="342" t="s">
        <v>13074</v>
      </c>
      <c r="L1063" s="342" t="s">
        <v>9606</v>
      </c>
      <c r="M1063" s="347"/>
      <c r="N1063" s="347">
        <f t="shared" si="33"/>
        <v>0</v>
      </c>
    </row>
    <row r="1064" spans="1:14" ht="29.25" customHeight="1" x14ac:dyDescent="0.2">
      <c r="A1064" s="340">
        <v>16</v>
      </c>
      <c r="B1064" s="344" t="str">
        <f t="shared" si="32"/>
        <v>0472415---</v>
      </c>
      <c r="C1064" s="343"/>
      <c r="D1064" s="343"/>
      <c r="E1064" s="343"/>
      <c r="F1064" s="342"/>
      <c r="G1064" s="342"/>
      <c r="H1064" s="345"/>
      <c r="I1064" s="357"/>
      <c r="J1064" s="346"/>
      <c r="K1064" s="342" t="s">
        <v>13075</v>
      </c>
      <c r="L1064" s="342" t="s">
        <v>9606</v>
      </c>
      <c r="M1064" s="347"/>
      <c r="N1064" s="347">
        <f t="shared" si="33"/>
        <v>0</v>
      </c>
    </row>
    <row r="1065" spans="1:14" ht="29.25" customHeight="1" x14ac:dyDescent="0.2">
      <c r="A1065" s="340">
        <v>17</v>
      </c>
      <c r="B1065" s="344" t="str">
        <f t="shared" si="32"/>
        <v>0472415---</v>
      </c>
      <c r="C1065" s="343"/>
      <c r="D1065" s="343"/>
      <c r="E1065" s="343"/>
      <c r="F1065" s="342"/>
      <c r="G1065" s="342"/>
      <c r="H1065" s="345"/>
      <c r="I1065" s="357"/>
      <c r="J1065" s="346"/>
      <c r="K1065" s="342" t="s">
        <v>13076</v>
      </c>
      <c r="L1065" s="342" t="s">
        <v>9606</v>
      </c>
      <c r="M1065" s="347"/>
      <c r="N1065" s="347">
        <f t="shared" si="33"/>
        <v>0</v>
      </c>
    </row>
    <row r="1066" spans="1:14" ht="29.25" customHeight="1" x14ac:dyDescent="0.2">
      <c r="A1066" s="340">
        <v>1</v>
      </c>
      <c r="B1066" s="344" t="str">
        <f t="shared" si="32"/>
        <v>0472415---</v>
      </c>
      <c r="C1066" s="343"/>
      <c r="D1066" s="343"/>
      <c r="E1066" s="343"/>
      <c r="F1066" s="342"/>
      <c r="G1066" s="342"/>
      <c r="H1066" s="345"/>
      <c r="I1066" s="357"/>
      <c r="J1066" s="346"/>
      <c r="K1066" s="342" t="s">
        <v>13077</v>
      </c>
      <c r="L1066" s="342" t="s">
        <v>9606</v>
      </c>
      <c r="M1066" s="347"/>
      <c r="N1066" s="347">
        <f t="shared" si="33"/>
        <v>0</v>
      </c>
    </row>
    <row r="1067" spans="1:14" ht="29.25" customHeight="1" x14ac:dyDescent="0.2">
      <c r="A1067" s="340">
        <v>2</v>
      </c>
      <c r="B1067" s="344" t="str">
        <f t="shared" si="32"/>
        <v>0472415---</v>
      </c>
      <c r="C1067" s="343"/>
      <c r="D1067" s="343"/>
      <c r="E1067" s="343"/>
      <c r="F1067" s="342"/>
      <c r="G1067" s="342"/>
      <c r="H1067" s="345"/>
      <c r="I1067" s="357"/>
      <c r="J1067" s="346"/>
      <c r="K1067" s="342" t="s">
        <v>13078</v>
      </c>
      <c r="L1067" s="342" t="s">
        <v>9606</v>
      </c>
      <c r="M1067" s="347"/>
      <c r="N1067" s="347">
        <f t="shared" si="33"/>
        <v>0</v>
      </c>
    </row>
    <row r="1068" spans="1:14" ht="29.25" customHeight="1" x14ac:dyDescent="0.2">
      <c r="A1068" s="340">
        <v>3</v>
      </c>
      <c r="B1068" s="344" t="str">
        <f t="shared" si="32"/>
        <v>0472415---</v>
      </c>
      <c r="C1068" s="343"/>
      <c r="D1068" s="343"/>
      <c r="E1068" s="343"/>
      <c r="F1068" s="342"/>
      <c r="G1068" s="342"/>
      <c r="H1068" s="345"/>
      <c r="I1068" s="357"/>
      <c r="J1068" s="346"/>
      <c r="K1068" s="342" t="s">
        <v>13079</v>
      </c>
      <c r="L1068" s="342" t="s">
        <v>9606</v>
      </c>
      <c r="M1068" s="347"/>
      <c r="N1068" s="347">
        <f t="shared" si="33"/>
        <v>0</v>
      </c>
    </row>
    <row r="1069" spans="1:14" ht="29.25" customHeight="1" x14ac:dyDescent="0.2">
      <c r="A1069" s="340">
        <v>4</v>
      </c>
      <c r="B1069" s="344" t="str">
        <f t="shared" si="32"/>
        <v>0472415---</v>
      </c>
      <c r="C1069" s="343"/>
      <c r="D1069" s="343"/>
      <c r="E1069" s="343"/>
      <c r="F1069" s="342"/>
      <c r="G1069" s="342"/>
      <c r="H1069" s="345"/>
      <c r="I1069" s="357"/>
      <c r="J1069" s="346"/>
      <c r="K1069" s="342" t="s">
        <v>13080</v>
      </c>
      <c r="L1069" s="342" t="s">
        <v>9606</v>
      </c>
      <c r="M1069" s="347"/>
      <c r="N1069" s="347">
        <f t="shared" si="33"/>
        <v>0</v>
      </c>
    </row>
    <row r="1070" spans="1:14" ht="29.25" customHeight="1" x14ac:dyDescent="0.2">
      <c r="A1070" s="340">
        <v>5</v>
      </c>
      <c r="B1070" s="344" t="str">
        <f t="shared" si="32"/>
        <v>0472415---</v>
      </c>
      <c r="C1070" s="343"/>
      <c r="D1070" s="343"/>
      <c r="E1070" s="343"/>
      <c r="F1070" s="342"/>
      <c r="G1070" s="342"/>
      <c r="H1070" s="345"/>
      <c r="I1070" s="357"/>
      <c r="J1070" s="346"/>
      <c r="K1070" s="342" t="s">
        <v>13081</v>
      </c>
      <c r="L1070" s="342" t="s">
        <v>9606</v>
      </c>
      <c r="M1070" s="347"/>
      <c r="N1070" s="347">
        <f t="shared" si="33"/>
        <v>0</v>
      </c>
    </row>
    <row r="1071" spans="1:14" ht="29.25" customHeight="1" x14ac:dyDescent="0.2">
      <c r="A1071" s="340">
        <v>6</v>
      </c>
      <c r="B1071" s="344" t="str">
        <f t="shared" si="32"/>
        <v>0472415---</v>
      </c>
      <c r="C1071" s="343"/>
      <c r="D1071" s="343"/>
      <c r="E1071" s="343"/>
      <c r="F1071" s="342"/>
      <c r="G1071" s="342"/>
      <c r="H1071" s="345"/>
      <c r="I1071" s="357"/>
      <c r="J1071" s="346"/>
      <c r="K1071" s="342" t="s">
        <v>13082</v>
      </c>
      <c r="L1071" s="342" t="s">
        <v>9606</v>
      </c>
      <c r="M1071" s="347"/>
      <c r="N1071" s="347">
        <f t="shared" si="33"/>
        <v>0</v>
      </c>
    </row>
    <row r="1072" spans="1:14" ht="29.25" customHeight="1" x14ac:dyDescent="0.2">
      <c r="A1072" s="340">
        <v>7</v>
      </c>
      <c r="B1072" s="344" t="str">
        <f t="shared" si="32"/>
        <v>0472415---</v>
      </c>
      <c r="C1072" s="343"/>
      <c r="D1072" s="343"/>
      <c r="E1072" s="343"/>
      <c r="F1072" s="342"/>
      <c r="G1072" s="342"/>
      <c r="H1072" s="345"/>
      <c r="I1072" s="357"/>
      <c r="J1072" s="346"/>
      <c r="K1072" s="342" t="s">
        <v>13083</v>
      </c>
      <c r="L1072" s="342" t="s">
        <v>9606</v>
      </c>
      <c r="M1072" s="347"/>
      <c r="N1072" s="347">
        <f t="shared" si="33"/>
        <v>0</v>
      </c>
    </row>
    <row r="1073" spans="1:14" ht="29.25" customHeight="1" x14ac:dyDescent="0.2">
      <c r="A1073" s="340">
        <v>8</v>
      </c>
      <c r="B1073" s="344" t="str">
        <f t="shared" si="32"/>
        <v>0472415---</v>
      </c>
      <c r="C1073" s="343"/>
      <c r="D1073" s="343"/>
      <c r="E1073" s="343"/>
      <c r="F1073" s="342"/>
      <c r="G1073" s="342"/>
      <c r="H1073" s="345"/>
      <c r="I1073" s="357"/>
      <c r="J1073" s="346"/>
      <c r="K1073" s="342" t="s">
        <v>13084</v>
      </c>
      <c r="L1073" s="342" t="s">
        <v>9606</v>
      </c>
      <c r="M1073" s="347"/>
      <c r="N1073" s="347">
        <f t="shared" si="33"/>
        <v>0</v>
      </c>
    </row>
    <row r="1074" spans="1:14" ht="29.25" customHeight="1" x14ac:dyDescent="0.2">
      <c r="A1074" s="340">
        <v>9</v>
      </c>
      <c r="B1074" s="344" t="str">
        <f t="shared" si="32"/>
        <v>0472415---</v>
      </c>
      <c r="C1074" s="343"/>
      <c r="D1074" s="343"/>
      <c r="E1074" s="343"/>
      <c r="F1074" s="342"/>
      <c r="G1074" s="342"/>
      <c r="H1074" s="345"/>
      <c r="I1074" s="357"/>
      <c r="J1074" s="346"/>
      <c r="K1074" s="342" t="s">
        <v>13085</v>
      </c>
      <c r="L1074" s="342" t="s">
        <v>9606</v>
      </c>
      <c r="M1074" s="347"/>
      <c r="N1074" s="347">
        <f t="shared" si="33"/>
        <v>0</v>
      </c>
    </row>
    <row r="1075" spans="1:14" ht="29.25" customHeight="1" x14ac:dyDescent="0.2">
      <c r="A1075" s="340">
        <v>10</v>
      </c>
      <c r="B1075" s="344" t="str">
        <f t="shared" si="32"/>
        <v>0472415---</v>
      </c>
      <c r="C1075" s="343"/>
      <c r="D1075" s="343"/>
      <c r="E1075" s="343"/>
      <c r="F1075" s="342"/>
      <c r="G1075" s="342"/>
      <c r="H1075" s="345"/>
      <c r="I1075" s="357"/>
      <c r="J1075" s="346"/>
      <c r="K1075" s="342" t="s">
        <v>13086</v>
      </c>
      <c r="L1075" s="342" t="s">
        <v>9606</v>
      </c>
      <c r="M1075" s="347"/>
      <c r="N1075" s="347">
        <f t="shared" si="33"/>
        <v>0</v>
      </c>
    </row>
    <row r="1076" spans="1:14" ht="29.25" customHeight="1" x14ac:dyDescent="0.2">
      <c r="A1076" s="340">
        <v>11</v>
      </c>
      <c r="B1076" s="344" t="str">
        <f t="shared" si="32"/>
        <v>0472415---</v>
      </c>
      <c r="C1076" s="343"/>
      <c r="D1076" s="343"/>
      <c r="E1076" s="343"/>
      <c r="F1076" s="342"/>
      <c r="G1076" s="342"/>
      <c r="H1076" s="345"/>
      <c r="I1076" s="357"/>
      <c r="J1076" s="346"/>
      <c r="K1076" s="342" t="s">
        <v>13087</v>
      </c>
      <c r="L1076" s="342" t="s">
        <v>9606</v>
      </c>
      <c r="M1076" s="347"/>
      <c r="N1076" s="347">
        <f t="shared" si="33"/>
        <v>0</v>
      </c>
    </row>
    <row r="1077" spans="1:14" ht="29.25" customHeight="1" x14ac:dyDescent="0.2">
      <c r="A1077" s="340">
        <v>12</v>
      </c>
      <c r="B1077" s="344" t="str">
        <f t="shared" si="32"/>
        <v>0472415---</v>
      </c>
      <c r="C1077" s="343"/>
      <c r="D1077" s="343"/>
      <c r="E1077" s="343"/>
      <c r="F1077" s="342"/>
      <c r="G1077" s="342"/>
      <c r="H1077" s="345"/>
      <c r="I1077" s="357"/>
      <c r="J1077" s="346"/>
      <c r="K1077" s="342" t="s">
        <v>13088</v>
      </c>
      <c r="L1077" s="342" t="s">
        <v>9606</v>
      </c>
      <c r="M1077" s="347"/>
      <c r="N1077" s="347">
        <f t="shared" si="33"/>
        <v>0</v>
      </c>
    </row>
    <row r="1078" spans="1:14" ht="29.25" customHeight="1" x14ac:dyDescent="0.2">
      <c r="A1078" s="340">
        <v>13</v>
      </c>
      <c r="B1078" s="344" t="str">
        <f t="shared" si="32"/>
        <v>0472415---</v>
      </c>
      <c r="C1078" s="343"/>
      <c r="D1078" s="343"/>
      <c r="E1078" s="343"/>
      <c r="F1078" s="342"/>
      <c r="G1078" s="342"/>
      <c r="H1078" s="345"/>
      <c r="I1078" s="357"/>
      <c r="J1078" s="346"/>
      <c r="K1078" s="342" t="s">
        <v>13089</v>
      </c>
      <c r="L1078" s="342" t="s">
        <v>9606</v>
      </c>
      <c r="M1078" s="347"/>
      <c r="N1078" s="347">
        <f t="shared" si="33"/>
        <v>0</v>
      </c>
    </row>
    <row r="1079" spans="1:14" ht="29.25" customHeight="1" x14ac:dyDescent="0.2">
      <c r="A1079" s="340">
        <v>14</v>
      </c>
      <c r="B1079" s="344" t="str">
        <f t="shared" si="32"/>
        <v>0472415---</v>
      </c>
      <c r="C1079" s="343"/>
      <c r="D1079" s="343"/>
      <c r="E1079" s="343"/>
      <c r="F1079" s="342"/>
      <c r="G1079" s="342"/>
      <c r="H1079" s="345"/>
      <c r="I1079" s="357"/>
      <c r="J1079" s="346"/>
      <c r="K1079" s="342" t="s">
        <v>13090</v>
      </c>
      <c r="L1079" s="342" t="s">
        <v>9606</v>
      </c>
      <c r="M1079" s="347"/>
      <c r="N1079" s="347">
        <f t="shared" si="33"/>
        <v>0</v>
      </c>
    </row>
    <row r="1080" spans="1:14" ht="29.25" customHeight="1" x14ac:dyDescent="0.2">
      <c r="A1080" s="340">
        <v>15</v>
      </c>
      <c r="B1080" s="344" t="str">
        <f t="shared" si="32"/>
        <v>0472415---</v>
      </c>
      <c r="C1080" s="343"/>
      <c r="D1080" s="343"/>
      <c r="E1080" s="343"/>
      <c r="F1080" s="342"/>
      <c r="G1080" s="342"/>
      <c r="H1080" s="345"/>
      <c r="I1080" s="357"/>
      <c r="J1080" s="346"/>
      <c r="K1080" s="342" t="s">
        <v>13091</v>
      </c>
      <c r="L1080" s="342" t="s">
        <v>9606</v>
      </c>
      <c r="M1080" s="347"/>
      <c r="N1080" s="347">
        <f t="shared" si="33"/>
        <v>0</v>
      </c>
    </row>
    <row r="1081" spans="1:14" ht="29.25" customHeight="1" x14ac:dyDescent="0.2">
      <c r="A1081" s="340">
        <v>16</v>
      </c>
      <c r="B1081" s="344" t="str">
        <f t="shared" si="32"/>
        <v>0472415---</v>
      </c>
      <c r="C1081" s="343"/>
      <c r="D1081" s="343"/>
      <c r="E1081" s="343"/>
      <c r="F1081" s="342"/>
      <c r="G1081" s="342"/>
      <c r="H1081" s="345"/>
      <c r="I1081" s="357"/>
      <c r="J1081" s="346"/>
      <c r="K1081" s="342" t="s">
        <v>13092</v>
      </c>
      <c r="L1081" s="342" t="s">
        <v>9606</v>
      </c>
      <c r="M1081" s="347"/>
      <c r="N1081" s="347">
        <f t="shared" si="33"/>
        <v>0</v>
      </c>
    </row>
    <row r="1082" spans="1:14" ht="29.25" customHeight="1" x14ac:dyDescent="0.2">
      <c r="A1082" s="340">
        <v>17</v>
      </c>
      <c r="B1082" s="344" t="str">
        <f t="shared" si="32"/>
        <v>0472415---</v>
      </c>
      <c r="C1082" s="343"/>
      <c r="D1082" s="343"/>
      <c r="E1082" s="343"/>
      <c r="F1082" s="342"/>
      <c r="G1082" s="342"/>
      <c r="H1082" s="345"/>
      <c r="I1082" s="357"/>
      <c r="J1082" s="346"/>
      <c r="K1082" s="342" t="s">
        <v>13093</v>
      </c>
      <c r="L1082" s="342" t="s">
        <v>9606</v>
      </c>
      <c r="M1082" s="347"/>
      <c r="N1082" s="347">
        <f t="shared" si="33"/>
        <v>0</v>
      </c>
    </row>
    <row r="1083" spans="1:14" ht="29.25" customHeight="1" x14ac:dyDescent="0.2">
      <c r="A1083" s="340">
        <v>1</v>
      </c>
      <c r="B1083" s="344" t="str">
        <f t="shared" si="32"/>
        <v>0472415---</v>
      </c>
      <c r="C1083" s="343"/>
      <c r="D1083" s="343"/>
      <c r="E1083" s="343"/>
      <c r="F1083" s="342"/>
      <c r="G1083" s="342"/>
      <c r="H1083" s="345"/>
      <c r="I1083" s="357"/>
      <c r="J1083" s="346"/>
      <c r="K1083" s="342" t="s">
        <v>13094</v>
      </c>
      <c r="L1083" s="342" t="s">
        <v>9606</v>
      </c>
      <c r="M1083" s="347"/>
      <c r="N1083" s="347">
        <f t="shared" si="33"/>
        <v>0</v>
      </c>
    </row>
    <row r="1084" spans="1:14" ht="29.25" customHeight="1" x14ac:dyDescent="0.2">
      <c r="A1084" s="340">
        <v>2</v>
      </c>
      <c r="B1084" s="344" t="str">
        <f t="shared" si="32"/>
        <v>0472415---</v>
      </c>
      <c r="C1084" s="343"/>
      <c r="D1084" s="343"/>
      <c r="E1084" s="343"/>
      <c r="F1084" s="342"/>
      <c r="G1084" s="342"/>
      <c r="H1084" s="345"/>
      <c r="I1084" s="357"/>
      <c r="J1084" s="346"/>
      <c r="K1084" s="342" t="s">
        <v>13095</v>
      </c>
      <c r="L1084" s="342" t="s">
        <v>9606</v>
      </c>
      <c r="M1084" s="347"/>
      <c r="N1084" s="347">
        <f t="shared" si="33"/>
        <v>0</v>
      </c>
    </row>
    <row r="1085" spans="1:14" ht="29.25" customHeight="1" x14ac:dyDescent="0.2">
      <c r="A1085" s="340">
        <v>3</v>
      </c>
      <c r="B1085" s="344" t="str">
        <f t="shared" si="32"/>
        <v>0472415---</v>
      </c>
      <c r="C1085" s="343"/>
      <c r="D1085" s="343"/>
      <c r="E1085" s="343"/>
      <c r="F1085" s="342"/>
      <c r="G1085" s="342"/>
      <c r="H1085" s="345"/>
      <c r="I1085" s="357"/>
      <c r="J1085" s="346"/>
      <c r="K1085" s="342" t="s">
        <v>13096</v>
      </c>
      <c r="L1085" s="342" t="s">
        <v>9606</v>
      </c>
      <c r="M1085" s="347"/>
      <c r="N1085" s="347">
        <f t="shared" si="33"/>
        <v>0</v>
      </c>
    </row>
    <row r="1086" spans="1:14" ht="29.25" customHeight="1" x14ac:dyDescent="0.2">
      <c r="A1086" s="340">
        <v>4</v>
      </c>
      <c r="B1086" s="344" t="str">
        <f t="shared" si="32"/>
        <v>0472415---</v>
      </c>
      <c r="C1086" s="343"/>
      <c r="D1086" s="343"/>
      <c r="E1086" s="343"/>
      <c r="F1086" s="342"/>
      <c r="G1086" s="342"/>
      <c r="H1086" s="345"/>
      <c r="I1086" s="357"/>
      <c r="J1086" s="346"/>
      <c r="K1086" s="342" t="s">
        <v>13097</v>
      </c>
      <c r="L1086" s="342" t="s">
        <v>9606</v>
      </c>
      <c r="M1086" s="347"/>
      <c r="N1086" s="347">
        <f t="shared" si="33"/>
        <v>0</v>
      </c>
    </row>
    <row r="1087" spans="1:14" ht="29.25" customHeight="1" x14ac:dyDescent="0.2">
      <c r="A1087" s="340">
        <v>5</v>
      </c>
      <c r="B1087" s="344" t="str">
        <f t="shared" si="32"/>
        <v>0472415---</v>
      </c>
      <c r="C1087" s="343"/>
      <c r="D1087" s="343"/>
      <c r="E1087" s="343"/>
      <c r="F1087" s="342"/>
      <c r="G1087" s="342"/>
      <c r="H1087" s="345"/>
      <c r="I1087" s="357"/>
      <c r="J1087" s="346"/>
      <c r="K1087" s="342" t="s">
        <v>13098</v>
      </c>
      <c r="L1087" s="342" t="s">
        <v>9606</v>
      </c>
      <c r="M1087" s="347"/>
      <c r="N1087" s="347">
        <f t="shared" si="33"/>
        <v>0</v>
      </c>
    </row>
    <row r="1088" spans="1:14" ht="29.25" customHeight="1" x14ac:dyDescent="0.2">
      <c r="A1088" s="340">
        <v>6</v>
      </c>
      <c r="B1088" s="344" t="str">
        <f t="shared" si="32"/>
        <v>0472415---</v>
      </c>
      <c r="C1088" s="343"/>
      <c r="D1088" s="343"/>
      <c r="E1088" s="343"/>
      <c r="F1088" s="342"/>
      <c r="G1088" s="342"/>
      <c r="H1088" s="345"/>
      <c r="I1088" s="357"/>
      <c r="J1088" s="346"/>
      <c r="K1088" s="342" t="s">
        <v>13099</v>
      </c>
      <c r="L1088" s="342" t="s">
        <v>9606</v>
      </c>
      <c r="M1088" s="347"/>
      <c r="N1088" s="347">
        <f t="shared" si="33"/>
        <v>0</v>
      </c>
    </row>
    <row r="1089" spans="1:14" ht="29.25" customHeight="1" x14ac:dyDescent="0.2">
      <c r="A1089" s="340">
        <v>7</v>
      </c>
      <c r="B1089" s="344" t="str">
        <f t="shared" si="32"/>
        <v>0472415---</v>
      </c>
      <c r="C1089" s="343"/>
      <c r="D1089" s="343"/>
      <c r="E1089" s="343"/>
      <c r="F1089" s="342"/>
      <c r="G1089" s="342"/>
      <c r="H1089" s="345"/>
      <c r="I1089" s="357"/>
      <c r="J1089" s="346"/>
      <c r="K1089" s="342" t="s">
        <v>13100</v>
      </c>
      <c r="L1089" s="342" t="s">
        <v>9606</v>
      </c>
      <c r="M1089" s="347"/>
      <c r="N1089" s="347">
        <f t="shared" si="33"/>
        <v>0</v>
      </c>
    </row>
    <row r="1090" spans="1:14" ht="29.25" customHeight="1" x14ac:dyDescent="0.2">
      <c r="A1090" s="340">
        <v>8</v>
      </c>
      <c r="B1090" s="344" t="str">
        <f t="shared" si="32"/>
        <v>0472415---</v>
      </c>
      <c r="C1090" s="343"/>
      <c r="D1090" s="343"/>
      <c r="E1090" s="343"/>
      <c r="F1090" s="342"/>
      <c r="G1090" s="342"/>
      <c r="H1090" s="345"/>
      <c r="I1090" s="357"/>
      <c r="J1090" s="346"/>
      <c r="K1090" s="342" t="s">
        <v>13101</v>
      </c>
      <c r="L1090" s="342" t="s">
        <v>9606</v>
      </c>
      <c r="M1090" s="347"/>
      <c r="N1090" s="347">
        <f t="shared" si="33"/>
        <v>0</v>
      </c>
    </row>
    <row r="1091" spans="1:14" ht="29.25" customHeight="1" x14ac:dyDescent="0.2">
      <c r="A1091" s="340">
        <v>9</v>
      </c>
      <c r="B1091" s="344" t="str">
        <f t="shared" si="32"/>
        <v>0472415---</v>
      </c>
      <c r="C1091" s="343"/>
      <c r="D1091" s="343"/>
      <c r="E1091" s="343"/>
      <c r="F1091" s="342"/>
      <c r="G1091" s="342"/>
      <c r="H1091" s="345"/>
      <c r="I1091" s="357"/>
      <c r="J1091" s="346"/>
      <c r="K1091" s="342" t="s">
        <v>13102</v>
      </c>
      <c r="L1091" s="342" t="s">
        <v>9606</v>
      </c>
      <c r="M1091" s="347"/>
      <c r="N1091" s="347">
        <f t="shared" si="33"/>
        <v>0</v>
      </c>
    </row>
    <row r="1092" spans="1:14" ht="29.25" customHeight="1" x14ac:dyDescent="0.2">
      <c r="A1092" s="340">
        <v>10</v>
      </c>
      <c r="B1092" s="344" t="str">
        <f t="shared" si="32"/>
        <v>0472415---</v>
      </c>
      <c r="C1092" s="343"/>
      <c r="D1092" s="343"/>
      <c r="E1092" s="343"/>
      <c r="F1092" s="342"/>
      <c r="G1092" s="342"/>
      <c r="H1092" s="345"/>
      <c r="I1092" s="357"/>
      <c r="J1092" s="346"/>
      <c r="K1092" s="342" t="s">
        <v>13103</v>
      </c>
      <c r="L1092" s="342" t="s">
        <v>9606</v>
      </c>
      <c r="M1092" s="347"/>
      <c r="N1092" s="347">
        <f t="shared" si="33"/>
        <v>0</v>
      </c>
    </row>
    <row r="1093" spans="1:14" ht="29.25" customHeight="1" x14ac:dyDescent="0.2">
      <c r="A1093" s="340">
        <v>11</v>
      </c>
      <c r="B1093" s="344" t="str">
        <f t="shared" si="32"/>
        <v>0472415---</v>
      </c>
      <c r="C1093" s="343"/>
      <c r="D1093" s="343"/>
      <c r="E1093" s="343"/>
      <c r="F1093" s="342"/>
      <c r="G1093" s="342"/>
      <c r="H1093" s="345"/>
      <c r="I1093" s="357"/>
      <c r="J1093" s="346"/>
      <c r="K1093" s="342" t="s">
        <v>13104</v>
      </c>
      <c r="L1093" s="342" t="s">
        <v>9606</v>
      </c>
      <c r="M1093" s="347"/>
      <c r="N1093" s="347">
        <f t="shared" si="33"/>
        <v>0</v>
      </c>
    </row>
    <row r="1094" spans="1:14" ht="29.25" customHeight="1" x14ac:dyDescent="0.2">
      <c r="A1094" s="340">
        <v>12</v>
      </c>
      <c r="B1094" s="344" t="str">
        <f t="shared" si="32"/>
        <v>0472415---</v>
      </c>
      <c r="C1094" s="343"/>
      <c r="D1094" s="343"/>
      <c r="E1094" s="343"/>
      <c r="F1094" s="342"/>
      <c r="G1094" s="342"/>
      <c r="H1094" s="345"/>
      <c r="I1094" s="357"/>
      <c r="J1094" s="346"/>
      <c r="K1094" s="342" t="s">
        <v>13105</v>
      </c>
      <c r="L1094" s="342" t="s">
        <v>9606</v>
      </c>
      <c r="M1094" s="347"/>
      <c r="N1094" s="347">
        <f t="shared" si="33"/>
        <v>0</v>
      </c>
    </row>
    <row r="1095" spans="1:14" ht="29.25" customHeight="1" x14ac:dyDescent="0.2">
      <c r="A1095" s="340">
        <v>13</v>
      </c>
      <c r="B1095" s="344" t="str">
        <f t="shared" si="32"/>
        <v>0472415---</v>
      </c>
      <c r="C1095" s="343"/>
      <c r="D1095" s="343"/>
      <c r="E1095" s="343"/>
      <c r="F1095" s="342"/>
      <c r="G1095" s="342"/>
      <c r="H1095" s="345"/>
      <c r="I1095" s="357"/>
      <c r="J1095" s="346"/>
      <c r="K1095" s="342" t="s">
        <v>13106</v>
      </c>
      <c r="L1095" s="342" t="s">
        <v>9606</v>
      </c>
      <c r="M1095" s="347"/>
      <c r="N1095" s="347">
        <f t="shared" si="33"/>
        <v>0</v>
      </c>
    </row>
    <row r="1096" spans="1:14" ht="29.25" customHeight="1" x14ac:dyDescent="0.2">
      <c r="A1096" s="340">
        <v>14</v>
      </c>
      <c r="B1096" s="344" t="str">
        <f t="shared" si="32"/>
        <v>0472415---</v>
      </c>
      <c r="C1096" s="343"/>
      <c r="D1096" s="343"/>
      <c r="E1096" s="343"/>
      <c r="F1096" s="342"/>
      <c r="G1096" s="342"/>
      <c r="H1096" s="345"/>
      <c r="I1096" s="357"/>
      <c r="J1096" s="346"/>
      <c r="K1096" s="342" t="s">
        <v>13107</v>
      </c>
      <c r="L1096" s="342" t="s">
        <v>9606</v>
      </c>
      <c r="M1096" s="347"/>
      <c r="N1096" s="347">
        <f t="shared" si="33"/>
        <v>0</v>
      </c>
    </row>
    <row r="1097" spans="1:14" ht="29.25" customHeight="1" x14ac:dyDescent="0.2">
      <c r="A1097" s="340">
        <v>15</v>
      </c>
      <c r="B1097" s="344" t="str">
        <f t="shared" si="32"/>
        <v>0472415---</v>
      </c>
      <c r="C1097" s="343"/>
      <c r="D1097" s="343"/>
      <c r="E1097" s="343"/>
      <c r="F1097" s="342"/>
      <c r="G1097" s="342"/>
      <c r="H1097" s="345"/>
      <c r="I1097" s="357"/>
      <c r="J1097" s="346"/>
      <c r="K1097" s="342" t="s">
        <v>13108</v>
      </c>
      <c r="L1097" s="342" t="s">
        <v>9606</v>
      </c>
      <c r="M1097" s="347"/>
      <c r="N1097" s="347">
        <f t="shared" si="33"/>
        <v>0</v>
      </c>
    </row>
    <row r="1098" spans="1:14" ht="29.25" customHeight="1" x14ac:dyDescent="0.2">
      <c r="A1098" s="340">
        <v>16</v>
      </c>
      <c r="B1098" s="344" t="str">
        <f t="shared" si="32"/>
        <v>0472415---</v>
      </c>
      <c r="C1098" s="343"/>
      <c r="D1098" s="343"/>
      <c r="E1098" s="343"/>
      <c r="F1098" s="342"/>
      <c r="G1098" s="342"/>
      <c r="H1098" s="345"/>
      <c r="I1098" s="357"/>
      <c r="J1098" s="346"/>
      <c r="K1098" s="342" t="s">
        <v>13109</v>
      </c>
      <c r="L1098" s="342" t="s">
        <v>9606</v>
      </c>
      <c r="M1098" s="347"/>
      <c r="N1098" s="347">
        <f t="shared" si="33"/>
        <v>0</v>
      </c>
    </row>
    <row r="1099" spans="1:14" ht="29.25" customHeight="1" x14ac:dyDescent="0.2">
      <c r="A1099" s="340">
        <v>17</v>
      </c>
      <c r="B1099" s="344" t="str">
        <f t="shared" si="32"/>
        <v>0472415---</v>
      </c>
      <c r="C1099" s="343"/>
      <c r="D1099" s="343"/>
      <c r="E1099" s="343"/>
      <c r="F1099" s="342"/>
      <c r="G1099" s="342"/>
      <c r="H1099" s="345"/>
      <c r="I1099" s="357"/>
      <c r="J1099" s="346"/>
      <c r="K1099" s="342" t="s">
        <v>13110</v>
      </c>
      <c r="L1099" s="342" t="s">
        <v>9606</v>
      </c>
      <c r="M1099" s="347"/>
      <c r="N1099" s="347">
        <f t="shared" si="33"/>
        <v>0</v>
      </c>
    </row>
  </sheetData>
  <autoFilter ref="A10:N1099"/>
  <mergeCells count="25">
    <mergeCell ref="L1:N1"/>
    <mergeCell ref="A2:N2"/>
    <mergeCell ref="A3:N3"/>
    <mergeCell ref="A4:N4"/>
    <mergeCell ref="A6:B6"/>
    <mergeCell ref="C6:J6"/>
    <mergeCell ref="A7:B7"/>
    <mergeCell ref="C7:J7"/>
    <mergeCell ref="A8:B8"/>
    <mergeCell ref="C8:J8"/>
    <mergeCell ref="J9:M9"/>
    <mergeCell ref="A10:A11"/>
    <mergeCell ref="B10:B11"/>
    <mergeCell ref="C10:C11"/>
    <mergeCell ref="D10:D11"/>
    <mergeCell ref="E10:E11"/>
    <mergeCell ref="L10:L11"/>
    <mergeCell ref="M10:M11"/>
    <mergeCell ref="N10:N11"/>
    <mergeCell ref="F10:F11"/>
    <mergeCell ref="G10:G11"/>
    <mergeCell ref="H10:H11"/>
    <mergeCell ref="I10:I11"/>
    <mergeCell ref="J10:J11"/>
    <mergeCell ref="K10:K11"/>
  </mergeCells>
  <pageMargins left="0.23622047244094491" right="0.23622047244094491" top="0.74803149606299213" bottom="1.1023622047244095" header="0.31496062992125984" footer="0.31496062992125984"/>
  <pageSetup paperSize="9" scale="35" fitToHeight="0" orientation="landscape" blackAndWhite="1" r:id="rId1"/>
  <headerFooter alignWithMargins="0">
    <oddHeader>&amp;R&amp;20&amp;P -2 B</oddHeader>
    <oddFooter xml:space="preserve">&amp;L      ---------------------------------------
Firma de Responsable/Trabajador
&amp;CVºBº.-------------------------------------------
          Director de I.E. ó Jefe de Area u Oficina
&amp;R--------------------------------------------
COMISON DE INVENTARIO
</oddFooter>
  </headerFooter>
  <rowBreaks count="63" manualBreakCount="63">
    <brk id="28" max="16" man="1"/>
    <brk id="45" max="16" man="1"/>
    <brk id="62" max="16" man="1"/>
    <brk id="79" max="16" man="1"/>
    <brk id="96" max="16" man="1"/>
    <brk id="113" max="16" man="1"/>
    <brk id="130" max="16" man="1"/>
    <brk id="147" max="16" man="1"/>
    <brk id="164" max="16" man="1"/>
    <brk id="181" max="16" man="1"/>
    <brk id="198" max="16" man="1"/>
    <brk id="215" max="16" man="1"/>
    <brk id="232" max="16" man="1"/>
    <brk id="249" max="16" man="1"/>
    <brk id="266" max="16" man="1"/>
    <brk id="283" max="16" man="1"/>
    <brk id="300" max="16" man="1"/>
    <brk id="317" max="16" man="1"/>
    <brk id="334" max="16" man="1"/>
    <brk id="351" max="16" man="1"/>
    <brk id="368" max="16" man="1"/>
    <brk id="385" max="16" man="1"/>
    <brk id="402" max="16" man="1"/>
    <brk id="419" max="16" man="1"/>
    <brk id="436" max="16" man="1"/>
    <brk id="453" max="16" man="1"/>
    <brk id="470" max="16" man="1"/>
    <brk id="487" max="16" man="1"/>
    <brk id="504" max="16" man="1"/>
    <brk id="521" max="16" man="1"/>
    <brk id="538" max="16" man="1"/>
    <brk id="555" max="16" man="1"/>
    <brk id="572" max="16" man="1"/>
    <brk id="589" max="16" man="1"/>
    <brk id="606" max="16" man="1"/>
    <brk id="623" max="16" man="1"/>
    <brk id="640" max="16" man="1"/>
    <brk id="657" max="16" man="1"/>
    <brk id="674" max="16" man="1"/>
    <brk id="691" max="16" man="1"/>
    <brk id="708" max="16" man="1"/>
    <brk id="725" max="16" man="1"/>
    <brk id="742" max="16" man="1"/>
    <brk id="759" max="16" man="1"/>
    <brk id="776" max="16" man="1"/>
    <brk id="793" max="16" man="1"/>
    <brk id="810" max="16" man="1"/>
    <brk id="827" max="16" man="1"/>
    <brk id="844" max="16" man="1"/>
    <brk id="861" max="16" man="1"/>
    <brk id="878" max="16" man="1"/>
    <brk id="895" max="16" man="1"/>
    <brk id="912" max="16" man="1"/>
    <brk id="929" max="16" man="1"/>
    <brk id="946" max="16" man="1"/>
    <brk id="963" max="16" man="1"/>
    <brk id="980" max="16" man="1"/>
    <brk id="997" max="16" man="1"/>
    <brk id="1014" max="16" man="1"/>
    <brk id="1031" max="16" man="1"/>
    <brk id="1048" max="16" man="1"/>
    <brk id="1065" max="16" man="1"/>
    <brk id="1082" max="1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'CATALOGO DEWEY.'!$I$4:$I$12</xm:f>
          </x14:formula1>
          <xm:sqref>D12:D1099</xm:sqref>
        </x14:dataValidation>
        <x14:dataValidation type="list" allowBlank="1" showInputMessage="1" showErrorMessage="1">
          <x14:formula1>
            <xm:f>'CATALOGO DEWEY.'!$K$9:$K$12</xm:f>
          </x14:formula1>
          <xm:sqref>F12:F1099</xm:sqref>
        </x14:dataValidation>
        <x14:dataValidation type="list" allowBlank="1" showInputMessage="1" showErrorMessage="1">
          <x14:formula1>
            <xm:f>'CATALOGO DEWEY.'!$K$4:$K$7</xm:f>
          </x14:formula1>
          <xm:sqref>J12:J1099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3"/>
    <pageSetUpPr fitToPage="1"/>
  </sheetPr>
  <dimension ref="A1:F67"/>
  <sheetViews>
    <sheetView showGridLines="0" view="pageBreakPreview" zoomScale="150" zoomScaleNormal="100" zoomScaleSheetLayoutView="150" zoomScalePageLayoutView="190" workbookViewId="0">
      <selection activeCell="B26" sqref="B26"/>
    </sheetView>
  </sheetViews>
  <sheetFormatPr baseColWidth="10" defaultRowHeight="12.75" x14ac:dyDescent="0.2"/>
  <cols>
    <col min="1" max="1" width="30.5703125" style="358" customWidth="1"/>
    <col min="2" max="2" width="8.7109375" style="358" customWidth="1"/>
    <col min="3" max="3" width="9" style="358" customWidth="1"/>
    <col min="4" max="4" width="21.5703125" style="358" customWidth="1"/>
    <col min="5" max="5" width="9.28515625" style="358" customWidth="1"/>
    <col min="6" max="6" width="9.7109375" style="358" customWidth="1"/>
  </cols>
  <sheetData>
    <row r="1" spans="1:6" ht="12.75" customHeight="1" x14ac:dyDescent="0.2">
      <c r="E1" s="359"/>
      <c r="F1" s="380" t="s">
        <v>9724</v>
      </c>
    </row>
    <row r="2" spans="1:6" ht="12.75" customHeight="1" x14ac:dyDescent="0.2">
      <c r="A2" s="526" t="s">
        <v>87</v>
      </c>
      <c r="B2" s="526"/>
      <c r="C2" s="526"/>
      <c r="D2" s="526"/>
      <c r="E2" s="526"/>
      <c r="F2" s="526"/>
    </row>
    <row r="3" spans="1:6" ht="15.75" x14ac:dyDescent="0.2">
      <c r="A3" s="526" t="s">
        <v>189</v>
      </c>
      <c r="B3" s="526"/>
      <c r="C3" s="526"/>
      <c r="D3" s="526"/>
      <c r="E3" s="526"/>
      <c r="F3" s="526"/>
    </row>
    <row r="4" spans="1:6" ht="15.75" x14ac:dyDescent="0.2">
      <c r="A4" s="360"/>
      <c r="B4" s="360"/>
      <c r="C4" s="360"/>
      <c r="D4" s="360"/>
      <c r="E4" s="360"/>
      <c r="F4" s="360"/>
    </row>
    <row r="5" spans="1:6" s="16" customFormat="1" ht="15.75" customHeight="1" x14ac:dyDescent="0.2">
      <c r="A5" s="361" t="s">
        <v>104</v>
      </c>
      <c r="B5" s="513"/>
      <c r="C5" s="513"/>
      <c r="D5" s="513"/>
      <c r="E5" s="513"/>
      <c r="F5" s="513"/>
    </row>
    <row r="6" spans="1:6" s="16" customFormat="1" ht="15.75" customHeight="1" x14ac:dyDescent="0.2">
      <c r="A6" s="361" t="s">
        <v>175</v>
      </c>
      <c r="B6" s="516"/>
      <c r="C6" s="516"/>
      <c r="D6" s="361" t="s">
        <v>177</v>
      </c>
      <c r="E6" s="522"/>
      <c r="F6" s="522"/>
    </row>
    <row r="7" spans="1:6" s="16" customFormat="1" ht="15.75" x14ac:dyDescent="0.2">
      <c r="A7" s="361" t="s">
        <v>176</v>
      </c>
      <c r="B7" s="516"/>
      <c r="C7" s="516"/>
      <c r="D7" s="361" t="s">
        <v>178</v>
      </c>
      <c r="E7" s="522"/>
      <c r="F7" s="522"/>
    </row>
    <row r="8" spans="1:6" s="16" customFormat="1" ht="3.95" customHeight="1" x14ac:dyDescent="0.2">
      <c r="A8" s="362"/>
      <c r="B8" s="321"/>
      <c r="C8" s="321"/>
      <c r="D8" s="321"/>
      <c r="E8" s="321"/>
      <c r="F8" s="321"/>
    </row>
    <row r="9" spans="1:6" s="16" customFormat="1" x14ac:dyDescent="0.2">
      <c r="A9" s="363" t="s">
        <v>105</v>
      </c>
      <c r="B9" s="523" t="s">
        <v>15</v>
      </c>
      <c r="C9" s="523"/>
      <c r="D9" s="363" t="s">
        <v>26</v>
      </c>
      <c r="E9" s="363" t="s">
        <v>16</v>
      </c>
      <c r="F9" s="363" t="s">
        <v>27</v>
      </c>
    </row>
    <row r="10" spans="1:6" s="16" customFormat="1" x14ac:dyDescent="0.2">
      <c r="A10" s="363"/>
      <c r="B10" s="523"/>
      <c r="C10" s="523"/>
      <c r="D10" s="363"/>
      <c r="E10" s="363"/>
      <c r="F10" s="363"/>
    </row>
    <row r="11" spans="1:6" s="16" customFormat="1" x14ac:dyDescent="0.2">
      <c r="A11" s="363" t="s">
        <v>185</v>
      </c>
      <c r="B11" s="523" t="s">
        <v>186</v>
      </c>
      <c r="C11" s="523"/>
      <c r="D11" s="363" t="s">
        <v>187</v>
      </c>
      <c r="E11" s="514" t="s">
        <v>188</v>
      </c>
      <c r="F11" s="515"/>
    </row>
    <row r="12" spans="1:6" s="16" customFormat="1" x14ac:dyDescent="0.2">
      <c r="A12" s="363"/>
      <c r="B12" s="523"/>
      <c r="C12" s="523"/>
      <c r="D12" s="363"/>
      <c r="E12" s="363"/>
      <c r="F12" s="363"/>
    </row>
    <row r="13" spans="1:6" s="16" customFormat="1" x14ac:dyDescent="0.2">
      <c r="A13" s="363" t="s">
        <v>106</v>
      </c>
      <c r="B13" s="514" t="s">
        <v>28</v>
      </c>
      <c r="C13" s="515"/>
      <c r="D13" s="363" t="s">
        <v>17</v>
      </c>
      <c r="E13" s="514" t="s">
        <v>29</v>
      </c>
      <c r="F13" s="515"/>
    </row>
    <row r="14" spans="1:6" s="16" customFormat="1" x14ac:dyDescent="0.2">
      <c r="A14" s="364"/>
      <c r="B14" s="525"/>
      <c r="C14" s="525"/>
      <c r="D14" s="364"/>
      <c r="E14" s="524"/>
      <c r="F14" s="525"/>
    </row>
    <row r="15" spans="1:6" s="16" customFormat="1" ht="11.25" customHeight="1" x14ac:dyDescent="0.2">
      <c r="A15" s="321"/>
      <c r="B15" s="321"/>
      <c r="C15" s="321"/>
      <c r="D15" s="321"/>
      <c r="E15" s="321"/>
      <c r="F15" s="321"/>
    </row>
    <row r="16" spans="1:6" s="16" customFormat="1" x14ac:dyDescent="0.2">
      <c r="A16" s="527" t="s">
        <v>30</v>
      </c>
      <c r="B16" s="527"/>
      <c r="C16" s="527"/>
      <c r="D16" s="527"/>
      <c r="E16" s="527"/>
      <c r="F16" s="527"/>
    </row>
    <row r="17" spans="1:6" s="16" customFormat="1" ht="9" customHeight="1" x14ac:dyDescent="0.2">
      <c r="A17" s="321"/>
      <c r="B17" s="321"/>
      <c r="C17" s="321"/>
      <c r="D17" s="321"/>
      <c r="E17" s="321"/>
      <c r="F17" s="321"/>
    </row>
    <row r="18" spans="1:6" x14ac:dyDescent="0.2">
      <c r="A18" s="365" t="s">
        <v>2</v>
      </c>
      <c r="B18" s="257" t="s">
        <v>107</v>
      </c>
      <c r="C18" s="366" t="s">
        <v>25</v>
      </c>
      <c r="D18" s="365" t="s">
        <v>2</v>
      </c>
      <c r="E18" s="257" t="s">
        <v>107</v>
      </c>
      <c r="F18" s="366" t="s">
        <v>25</v>
      </c>
    </row>
    <row r="19" spans="1:6" x14ac:dyDescent="0.2">
      <c r="A19" s="367" t="s">
        <v>108</v>
      </c>
      <c r="B19" s="368"/>
      <c r="C19" s="369"/>
      <c r="D19" s="370" t="s">
        <v>31</v>
      </c>
      <c r="E19" s="368"/>
      <c r="F19" s="369"/>
    </row>
    <row r="20" spans="1:6" x14ac:dyDescent="0.2">
      <c r="A20" s="370" t="s">
        <v>109</v>
      </c>
      <c r="B20" s="368"/>
      <c r="C20" s="369"/>
      <c r="D20" s="370" t="s">
        <v>32</v>
      </c>
      <c r="E20" s="368"/>
      <c r="F20" s="369"/>
    </row>
    <row r="21" spans="1:6" x14ac:dyDescent="0.2">
      <c r="A21" s="370" t="s">
        <v>110</v>
      </c>
      <c r="B21" s="368"/>
      <c r="C21" s="369"/>
      <c r="D21" s="370" t="s">
        <v>33</v>
      </c>
      <c r="E21" s="368"/>
      <c r="F21" s="369"/>
    </row>
    <row r="22" spans="1:6" x14ac:dyDescent="0.2">
      <c r="A22" s="370" t="s">
        <v>111</v>
      </c>
      <c r="B22" s="368"/>
      <c r="C22" s="369"/>
      <c r="D22" s="370" t="s">
        <v>34</v>
      </c>
      <c r="E22" s="368"/>
      <c r="F22" s="369"/>
    </row>
    <row r="23" spans="1:6" x14ac:dyDescent="0.2">
      <c r="A23" s="370" t="s">
        <v>112</v>
      </c>
      <c r="B23" s="368"/>
      <c r="C23" s="369"/>
      <c r="D23" s="370" t="s">
        <v>35</v>
      </c>
      <c r="E23" s="368"/>
      <c r="F23" s="369"/>
    </row>
    <row r="24" spans="1:6" x14ac:dyDescent="0.2">
      <c r="A24" s="370" t="s">
        <v>113</v>
      </c>
      <c r="B24" s="368"/>
      <c r="C24" s="369"/>
      <c r="D24" s="370" t="s">
        <v>36</v>
      </c>
      <c r="E24" s="371"/>
      <c r="F24" s="371"/>
    </row>
    <row r="25" spans="1:6" x14ac:dyDescent="0.2">
      <c r="A25" s="370" t="s">
        <v>114</v>
      </c>
      <c r="B25" s="368"/>
      <c r="C25" s="369"/>
      <c r="D25" s="370" t="s">
        <v>37</v>
      </c>
      <c r="E25" s="368"/>
      <c r="F25" s="369"/>
    </row>
    <row r="26" spans="1:6" x14ac:dyDescent="0.2">
      <c r="A26" s="370" t="s">
        <v>38</v>
      </c>
      <c r="B26" s="368"/>
      <c r="C26" s="369"/>
      <c r="D26" s="370" t="s">
        <v>115</v>
      </c>
      <c r="E26" s="368"/>
      <c r="F26" s="369"/>
    </row>
    <row r="27" spans="1:6" x14ac:dyDescent="0.2">
      <c r="A27" s="370" t="s">
        <v>39</v>
      </c>
      <c r="B27" s="368"/>
      <c r="C27" s="369"/>
      <c r="D27" s="370" t="s">
        <v>40</v>
      </c>
      <c r="E27" s="371"/>
      <c r="F27" s="371"/>
    </row>
    <row r="28" spans="1:6" x14ac:dyDescent="0.2">
      <c r="A28" s="370" t="s">
        <v>41</v>
      </c>
      <c r="B28" s="368"/>
      <c r="C28" s="369"/>
      <c r="D28" s="370" t="s">
        <v>116</v>
      </c>
      <c r="E28" s="368"/>
      <c r="F28" s="369"/>
    </row>
    <row r="29" spans="1:6" x14ac:dyDescent="0.2">
      <c r="A29" s="370" t="s">
        <v>42</v>
      </c>
      <c r="B29" s="368"/>
      <c r="C29" s="369"/>
      <c r="D29" s="370" t="s">
        <v>43</v>
      </c>
      <c r="E29" s="371"/>
      <c r="F29" s="371"/>
    </row>
    <row r="30" spans="1:6" x14ac:dyDescent="0.2">
      <c r="A30" s="370" t="s">
        <v>117</v>
      </c>
      <c r="B30" s="368"/>
      <c r="C30" s="369"/>
      <c r="D30" s="370" t="s">
        <v>44</v>
      </c>
      <c r="E30" s="368"/>
      <c r="F30" s="369"/>
    </row>
    <row r="31" spans="1:6" x14ac:dyDescent="0.2">
      <c r="A31" s="370" t="s">
        <v>45</v>
      </c>
      <c r="B31" s="368"/>
      <c r="C31" s="369"/>
      <c r="D31" s="370" t="s">
        <v>46</v>
      </c>
      <c r="E31" s="371"/>
      <c r="F31" s="371"/>
    </row>
    <row r="32" spans="1:6" x14ac:dyDescent="0.2">
      <c r="A32" s="370" t="s">
        <v>118</v>
      </c>
      <c r="B32" s="368"/>
      <c r="C32" s="369"/>
      <c r="D32" s="370" t="s">
        <v>47</v>
      </c>
      <c r="E32" s="368"/>
      <c r="F32" s="369"/>
    </row>
    <row r="33" spans="1:6" x14ac:dyDescent="0.2">
      <c r="A33" s="370" t="s">
        <v>119</v>
      </c>
      <c r="B33" s="368"/>
      <c r="C33" s="369"/>
      <c r="D33" s="370" t="s">
        <v>48</v>
      </c>
      <c r="E33" s="368"/>
      <c r="F33" s="369"/>
    </row>
    <row r="34" spans="1:6" x14ac:dyDescent="0.2">
      <c r="A34" s="370" t="s">
        <v>49</v>
      </c>
      <c r="B34" s="371"/>
      <c r="C34" s="371"/>
      <c r="D34" s="370" t="s">
        <v>50</v>
      </c>
      <c r="E34" s="371"/>
      <c r="F34" s="371"/>
    </row>
    <row r="35" spans="1:6" x14ac:dyDescent="0.2">
      <c r="A35" s="370" t="s">
        <v>51</v>
      </c>
      <c r="B35" s="368"/>
      <c r="C35" s="369"/>
      <c r="D35" s="370" t="s">
        <v>52</v>
      </c>
      <c r="E35" s="371"/>
      <c r="F35" s="371"/>
    </row>
    <row r="36" spans="1:6" x14ac:dyDescent="0.2">
      <c r="A36" s="370" t="s">
        <v>53</v>
      </c>
      <c r="B36" s="368"/>
      <c r="C36" s="369"/>
      <c r="D36" s="370" t="s">
        <v>54</v>
      </c>
      <c r="E36" s="368"/>
      <c r="F36" s="369"/>
    </row>
    <row r="37" spans="1:6" x14ac:dyDescent="0.2">
      <c r="A37" s="370" t="s">
        <v>55</v>
      </c>
      <c r="B37" s="368"/>
      <c r="C37" s="369"/>
      <c r="D37" s="370" t="s">
        <v>56</v>
      </c>
      <c r="E37" s="368"/>
      <c r="F37" s="369"/>
    </row>
    <row r="38" spans="1:6" x14ac:dyDescent="0.2">
      <c r="A38" s="370" t="s">
        <v>57</v>
      </c>
      <c r="B38" s="368"/>
      <c r="C38" s="369"/>
      <c r="D38" s="370" t="s">
        <v>58</v>
      </c>
      <c r="E38" s="368"/>
      <c r="F38" s="369"/>
    </row>
    <row r="39" spans="1:6" x14ac:dyDescent="0.2">
      <c r="A39" s="370" t="s">
        <v>120</v>
      </c>
      <c r="B39" s="368"/>
      <c r="C39" s="369"/>
      <c r="D39" s="370" t="s">
        <v>59</v>
      </c>
      <c r="E39" s="368"/>
      <c r="F39" s="369"/>
    </row>
    <row r="40" spans="1:6" x14ac:dyDescent="0.2">
      <c r="A40" s="370" t="s">
        <v>60</v>
      </c>
      <c r="B40" s="371"/>
      <c r="C40" s="371"/>
      <c r="D40" s="370" t="s">
        <v>61</v>
      </c>
      <c r="E40" s="368"/>
      <c r="F40" s="369"/>
    </row>
    <row r="41" spans="1:6" x14ac:dyDescent="0.2">
      <c r="A41" s="370" t="s">
        <v>62</v>
      </c>
      <c r="B41" s="368"/>
      <c r="C41" s="369"/>
      <c r="D41" s="370" t="s">
        <v>63</v>
      </c>
      <c r="E41" s="371"/>
      <c r="F41" s="371"/>
    </row>
    <row r="42" spans="1:6" x14ac:dyDescent="0.2">
      <c r="A42" s="370" t="s">
        <v>121</v>
      </c>
      <c r="B42" s="368"/>
      <c r="C42" s="369"/>
      <c r="D42" s="370" t="s">
        <v>64</v>
      </c>
      <c r="E42" s="368"/>
      <c r="F42" s="369"/>
    </row>
    <row r="43" spans="1:6" x14ac:dyDescent="0.2">
      <c r="A43" s="370" t="s">
        <v>65</v>
      </c>
      <c r="B43" s="368"/>
      <c r="C43" s="369"/>
      <c r="D43" s="370" t="s">
        <v>66</v>
      </c>
      <c r="E43" s="368"/>
      <c r="F43" s="369"/>
    </row>
    <row r="44" spans="1:6" x14ac:dyDescent="0.2">
      <c r="A44" s="321"/>
      <c r="B44" s="321"/>
      <c r="C44" s="321"/>
      <c r="D44" s="321"/>
      <c r="E44" s="321"/>
      <c r="F44" s="321"/>
    </row>
    <row r="45" spans="1:6" x14ac:dyDescent="0.2">
      <c r="A45" s="321"/>
      <c r="B45" s="321"/>
      <c r="C45" s="523" t="s">
        <v>67</v>
      </c>
      <c r="D45" s="523"/>
      <c r="E45" s="523"/>
      <c r="F45" s="523"/>
    </row>
    <row r="46" spans="1:6" x14ac:dyDescent="0.2">
      <c r="A46" s="321"/>
      <c r="B46" s="321"/>
      <c r="C46" s="363" t="s">
        <v>23</v>
      </c>
      <c r="D46" s="363" t="s">
        <v>15</v>
      </c>
      <c r="E46" s="363" t="s">
        <v>14</v>
      </c>
      <c r="F46" s="363" t="s">
        <v>24</v>
      </c>
    </row>
    <row r="47" spans="1:6" x14ac:dyDescent="0.2">
      <c r="A47" s="321"/>
      <c r="B47" s="321"/>
      <c r="C47" s="40"/>
      <c r="D47" s="40"/>
      <c r="E47" s="40"/>
      <c r="F47" s="40"/>
    </row>
    <row r="48" spans="1:6" x14ac:dyDescent="0.2">
      <c r="A48" s="321"/>
      <c r="B48" s="321"/>
      <c r="C48" s="321"/>
      <c r="D48" s="321"/>
      <c r="E48" s="321"/>
      <c r="F48" s="321"/>
    </row>
    <row r="49" spans="1:6" x14ac:dyDescent="0.2">
      <c r="A49" s="372" t="s">
        <v>68</v>
      </c>
      <c r="B49" s="321"/>
      <c r="C49" s="321"/>
      <c r="D49" s="321"/>
      <c r="E49" s="321"/>
      <c r="F49" s="321"/>
    </row>
    <row r="50" spans="1:6" x14ac:dyDescent="0.2">
      <c r="A50" s="321"/>
      <c r="B50" s="321"/>
      <c r="C50" s="321"/>
      <c r="D50" s="321"/>
      <c r="E50" s="321"/>
      <c r="F50" s="321"/>
    </row>
    <row r="51" spans="1:6" x14ac:dyDescent="0.2">
      <c r="A51" s="370" t="s">
        <v>69</v>
      </c>
      <c r="B51" s="520"/>
      <c r="C51" s="521"/>
      <c r="D51" s="373" t="s">
        <v>70</v>
      </c>
      <c r="E51" s="520"/>
      <c r="F51" s="521"/>
    </row>
    <row r="52" spans="1:6" x14ac:dyDescent="0.2">
      <c r="A52" s="370" t="s">
        <v>71</v>
      </c>
      <c r="B52" s="520"/>
      <c r="C52" s="521"/>
      <c r="D52" s="373" t="s">
        <v>72</v>
      </c>
      <c r="E52" s="520"/>
      <c r="F52" s="521"/>
    </row>
    <row r="53" spans="1:6" x14ac:dyDescent="0.2">
      <c r="A53" s="370" t="s">
        <v>73</v>
      </c>
      <c r="B53" s="520"/>
      <c r="C53" s="521"/>
      <c r="D53" s="373" t="s">
        <v>74</v>
      </c>
      <c r="E53" s="520"/>
      <c r="F53" s="521"/>
    </row>
    <row r="54" spans="1:6" x14ac:dyDescent="0.2">
      <c r="A54" s="370" t="s">
        <v>75</v>
      </c>
      <c r="B54" s="520"/>
      <c r="C54" s="521"/>
      <c r="D54" s="373" t="s">
        <v>76</v>
      </c>
      <c r="E54" s="520"/>
      <c r="F54" s="521"/>
    </row>
    <row r="55" spans="1:6" x14ac:dyDescent="0.2">
      <c r="A55" s="370" t="s">
        <v>77</v>
      </c>
      <c r="B55" s="520"/>
      <c r="C55" s="521"/>
      <c r="D55" s="373" t="s">
        <v>78</v>
      </c>
      <c r="E55" s="520"/>
      <c r="F55" s="521"/>
    </row>
    <row r="56" spans="1:6" x14ac:dyDescent="0.2">
      <c r="A56" s="374" t="s">
        <v>79</v>
      </c>
      <c r="B56" s="520"/>
      <c r="C56" s="521"/>
      <c r="D56" s="375" t="s">
        <v>80</v>
      </c>
      <c r="E56" s="520"/>
      <c r="F56" s="521"/>
    </row>
    <row r="57" spans="1:6" x14ac:dyDescent="0.2">
      <c r="A57" s="531" t="s">
        <v>1</v>
      </c>
      <c r="B57" s="532"/>
      <c r="C57" s="532"/>
      <c r="D57" s="532"/>
      <c r="E57" s="532"/>
      <c r="F57" s="533"/>
    </row>
    <row r="58" spans="1:6" ht="24.75" customHeight="1" x14ac:dyDescent="0.2">
      <c r="A58" s="534"/>
      <c r="B58" s="535"/>
      <c r="C58" s="535"/>
      <c r="D58" s="535"/>
      <c r="E58" s="535"/>
      <c r="F58" s="536"/>
    </row>
    <row r="59" spans="1:6" x14ac:dyDescent="0.2">
      <c r="A59" s="517" t="s">
        <v>1</v>
      </c>
      <c r="B59" s="518"/>
      <c r="C59" s="518"/>
      <c r="D59" s="518"/>
      <c r="E59" s="518"/>
      <c r="F59" s="519"/>
    </row>
    <row r="60" spans="1:6" ht="27" customHeight="1" x14ac:dyDescent="0.2">
      <c r="A60" s="528"/>
      <c r="B60" s="529"/>
      <c r="C60" s="529"/>
      <c r="D60" s="529"/>
      <c r="E60" s="529"/>
      <c r="F60" s="530"/>
    </row>
    <row r="62" spans="1:6" x14ac:dyDescent="0.2">
      <c r="D62" s="376"/>
      <c r="E62" s="377" t="s">
        <v>122</v>
      </c>
    </row>
    <row r="63" spans="1:6" x14ac:dyDescent="0.2">
      <c r="D63" s="378"/>
    </row>
    <row r="65" spans="1:6" s="16" customFormat="1" x14ac:dyDescent="0.2">
      <c r="A65" s="379"/>
      <c r="B65" s="379"/>
      <c r="C65" s="379"/>
      <c r="D65" s="379"/>
      <c r="E65" s="379"/>
      <c r="F65" s="379"/>
    </row>
    <row r="66" spans="1:6" s="16" customFormat="1" x14ac:dyDescent="0.2">
      <c r="A66" s="379"/>
      <c r="B66" s="379"/>
      <c r="C66" s="379"/>
      <c r="D66" s="379"/>
      <c r="E66" s="379"/>
      <c r="F66" s="379"/>
    </row>
    <row r="67" spans="1:6" s="16" customFormat="1" x14ac:dyDescent="0.2">
      <c r="A67" s="379"/>
      <c r="B67" s="379"/>
      <c r="C67" s="379"/>
      <c r="D67" s="379"/>
      <c r="E67" s="379"/>
      <c r="F67" s="379"/>
    </row>
  </sheetData>
  <mergeCells count="34">
    <mergeCell ref="A60:F60"/>
    <mergeCell ref="A57:F57"/>
    <mergeCell ref="A58:F58"/>
    <mergeCell ref="E54:F54"/>
    <mergeCell ref="B55:C55"/>
    <mergeCell ref="B54:C54"/>
    <mergeCell ref="A2:F2"/>
    <mergeCell ref="A3:F3"/>
    <mergeCell ref="B11:C11"/>
    <mergeCell ref="B12:C12"/>
    <mergeCell ref="B53:C53"/>
    <mergeCell ref="E52:F52"/>
    <mergeCell ref="E7:F7"/>
    <mergeCell ref="E13:F13"/>
    <mergeCell ref="B14:C14"/>
    <mergeCell ref="C45:F45"/>
    <mergeCell ref="E53:F53"/>
    <mergeCell ref="B9:C9"/>
    <mergeCell ref="A16:F16"/>
    <mergeCell ref="B6:C6"/>
    <mergeCell ref="B13:C13"/>
    <mergeCell ref="B51:C51"/>
    <mergeCell ref="B5:F5"/>
    <mergeCell ref="E11:F11"/>
    <mergeCell ref="B7:C7"/>
    <mergeCell ref="A59:F59"/>
    <mergeCell ref="E56:F56"/>
    <mergeCell ref="B56:C56"/>
    <mergeCell ref="E55:F55"/>
    <mergeCell ref="E6:F6"/>
    <mergeCell ref="B10:C10"/>
    <mergeCell ref="B52:C52"/>
    <mergeCell ref="E51:F51"/>
    <mergeCell ref="E14:F14"/>
  </mergeCells>
  <phoneticPr fontId="13" type="noConversion"/>
  <pageMargins left="0.6692913385826772" right="0.23" top="0.15748031496062992" bottom="0.27559055118110237" header="0" footer="0"/>
  <pageSetup paperSize="9" scale="9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  <pageSetUpPr fitToPage="1"/>
  </sheetPr>
  <dimension ref="A1:M51"/>
  <sheetViews>
    <sheetView view="pageLayout" zoomScaleNormal="91" zoomScaleSheetLayoutView="100" workbookViewId="0"/>
  </sheetViews>
  <sheetFormatPr baseColWidth="10" defaultRowHeight="12.75" x14ac:dyDescent="0.2"/>
  <cols>
    <col min="1" max="1" width="5.140625" style="54" customWidth="1"/>
    <col min="2" max="2" width="22.42578125" style="54" customWidth="1"/>
    <col min="3" max="3" width="12.7109375" style="54" customWidth="1"/>
    <col min="4" max="4" width="81.85546875" style="54" customWidth="1"/>
    <col min="5" max="5" width="8.42578125" style="54" customWidth="1"/>
    <col min="6" max="6" width="8" style="54" customWidth="1"/>
    <col min="7" max="7" width="7.85546875" style="54" customWidth="1"/>
    <col min="8" max="8" width="30.42578125" style="54" customWidth="1"/>
    <col min="9" max="9" width="5.7109375" style="141" customWidth="1"/>
    <col min="10" max="10" width="5" style="141" customWidth="1"/>
    <col min="11" max="12" width="6" style="141" customWidth="1"/>
    <col min="13" max="13" width="11.42578125" style="54" hidden="1" customWidth="1"/>
    <col min="14" max="16384" width="11.42578125" style="54"/>
  </cols>
  <sheetData>
    <row r="1" spans="1:13" x14ac:dyDescent="0.2">
      <c r="A1" s="55"/>
      <c r="B1" s="55"/>
      <c r="C1" s="55"/>
      <c r="D1" s="55"/>
      <c r="E1" s="55"/>
      <c r="F1" s="55"/>
      <c r="G1" s="55"/>
    </row>
    <row r="2" spans="1:13" ht="30.75" customHeight="1" x14ac:dyDescent="0.4">
      <c r="A2" s="539" t="s">
        <v>180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</row>
    <row r="3" spans="1:13" s="56" customFormat="1" ht="26.25" x14ac:dyDescent="0.4">
      <c r="A3" s="539" t="s">
        <v>147</v>
      </c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</row>
    <row r="4" spans="1:13" s="56" customFormat="1" ht="26.25" x14ac:dyDescent="0.4">
      <c r="A4" s="539" t="s">
        <v>13798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</row>
    <row r="5" spans="1:13" s="56" customFormat="1" x14ac:dyDescent="0.2">
      <c r="I5" s="142"/>
      <c r="J5" s="142"/>
      <c r="K5" s="142"/>
      <c r="L5" s="142"/>
    </row>
    <row r="6" spans="1:13" s="56" customFormat="1" ht="19.5" customHeight="1" x14ac:dyDescent="0.25">
      <c r="A6" s="57" t="s">
        <v>148</v>
      </c>
      <c r="D6" s="551"/>
      <c r="E6" s="551"/>
      <c r="F6" s="551"/>
      <c r="G6" s="551"/>
      <c r="H6" s="551"/>
      <c r="I6" s="551"/>
      <c r="J6" s="551"/>
      <c r="K6" s="551"/>
      <c r="L6" s="551"/>
    </row>
    <row r="7" spans="1:13" s="56" customFormat="1" ht="19.5" customHeight="1" x14ac:dyDescent="0.25">
      <c r="A7" s="57" t="s">
        <v>149</v>
      </c>
      <c r="D7" s="550"/>
      <c r="E7" s="550"/>
      <c r="F7" s="550"/>
      <c r="G7" s="550"/>
      <c r="H7" s="550"/>
      <c r="I7" s="550"/>
      <c r="J7" s="550"/>
      <c r="K7" s="550"/>
      <c r="L7" s="550"/>
    </row>
    <row r="8" spans="1:13" s="56" customFormat="1" ht="19.5" customHeight="1" x14ac:dyDescent="0.25">
      <c r="A8" s="57" t="s">
        <v>9605</v>
      </c>
      <c r="D8" s="550" t="str">
        <f>IF($A$5="","",VLOOKUP($A$5,PERSONAL,2,FALSE))</f>
        <v/>
      </c>
      <c r="E8" s="550"/>
      <c r="F8" s="550"/>
      <c r="G8" s="550"/>
      <c r="H8" s="550"/>
      <c r="I8" s="550"/>
      <c r="J8" s="550"/>
      <c r="K8" s="550"/>
      <c r="L8" s="550"/>
    </row>
    <row r="9" spans="1:13" s="56" customFormat="1" ht="0.6" customHeight="1" x14ac:dyDescent="0.25">
      <c r="A9" s="58"/>
      <c r="I9" s="142"/>
      <c r="J9" s="142"/>
      <c r="K9" s="142"/>
      <c r="L9" s="142"/>
    </row>
    <row r="10" spans="1:13" s="56" customFormat="1" hidden="1" x14ac:dyDescent="0.2">
      <c r="I10" s="142"/>
      <c r="J10" s="142"/>
      <c r="K10" s="142"/>
      <c r="L10" s="142"/>
    </row>
    <row r="11" spans="1:13" s="56" customFormat="1" ht="18" customHeight="1" x14ac:dyDescent="0.2">
      <c r="I11" s="142"/>
      <c r="J11" s="142"/>
      <c r="K11" s="142"/>
      <c r="L11" s="142"/>
    </row>
    <row r="12" spans="1:13" s="60" customFormat="1" ht="18.75" customHeight="1" x14ac:dyDescent="0.25">
      <c r="A12" s="540" t="s">
        <v>23</v>
      </c>
      <c r="B12" s="537" t="s">
        <v>179</v>
      </c>
      <c r="C12" s="542" t="s">
        <v>150</v>
      </c>
      <c r="D12" s="542" t="s">
        <v>151</v>
      </c>
      <c r="E12" s="544" t="s">
        <v>152</v>
      </c>
      <c r="F12" s="545"/>
      <c r="G12" s="546"/>
      <c r="H12" s="542" t="s">
        <v>153</v>
      </c>
      <c r="I12" s="547" t="s">
        <v>154</v>
      </c>
      <c r="J12" s="548"/>
      <c r="K12" s="548"/>
      <c r="L12" s="549"/>
      <c r="M12" s="59"/>
    </row>
    <row r="13" spans="1:13" s="60" customFormat="1" ht="19.5" customHeight="1" x14ac:dyDescent="0.25">
      <c r="A13" s="541"/>
      <c r="B13" s="538"/>
      <c r="C13" s="543"/>
      <c r="D13" s="543"/>
      <c r="E13" s="66" t="s">
        <v>155</v>
      </c>
      <c r="F13" s="66" t="s">
        <v>156</v>
      </c>
      <c r="G13" s="66" t="s">
        <v>157</v>
      </c>
      <c r="H13" s="543"/>
      <c r="I13" s="67" t="s">
        <v>158</v>
      </c>
      <c r="J13" s="65" t="s">
        <v>159</v>
      </c>
      <c r="K13" s="67" t="s">
        <v>160</v>
      </c>
      <c r="L13" s="68" t="s">
        <v>161</v>
      </c>
      <c r="M13" s="59"/>
    </row>
    <row r="14" spans="1:13" s="56" customFormat="1" ht="38.25" customHeight="1" x14ac:dyDescent="0.25">
      <c r="A14" s="61">
        <v>1</v>
      </c>
      <c r="B14" s="138"/>
      <c r="C14" s="139"/>
      <c r="D14" s="140"/>
      <c r="E14" s="139"/>
      <c r="F14" s="139"/>
      <c r="G14" s="139"/>
      <c r="H14" s="139"/>
      <c r="I14" s="143" t="s">
        <v>203</v>
      </c>
      <c r="J14" s="143"/>
      <c r="K14" s="143"/>
      <c r="L14" s="143"/>
      <c r="M14" s="62"/>
    </row>
    <row r="15" spans="1:13" s="56" customFormat="1" ht="38.25" customHeight="1" x14ac:dyDescent="0.25">
      <c r="A15" s="61">
        <v>2</v>
      </c>
      <c r="B15" s="138"/>
      <c r="C15" s="139"/>
      <c r="D15" s="140"/>
      <c r="E15" s="139"/>
      <c r="F15" s="139"/>
      <c r="G15" s="139"/>
      <c r="H15" s="139"/>
      <c r="I15" s="143"/>
      <c r="J15" s="143"/>
      <c r="K15" s="143"/>
      <c r="L15" s="143"/>
      <c r="M15" s="62"/>
    </row>
    <row r="16" spans="1:13" s="56" customFormat="1" ht="38.25" customHeight="1" x14ac:dyDescent="0.25">
      <c r="A16" s="61">
        <v>3</v>
      </c>
      <c r="B16" s="138"/>
      <c r="C16" s="139"/>
      <c r="D16" s="140"/>
      <c r="E16" s="139"/>
      <c r="F16" s="139"/>
      <c r="G16" s="139"/>
      <c r="H16" s="139"/>
      <c r="I16" s="143"/>
      <c r="J16" s="143"/>
      <c r="K16" s="143"/>
      <c r="L16" s="143"/>
      <c r="M16" s="62"/>
    </row>
    <row r="17" spans="1:13" s="56" customFormat="1" ht="38.25" customHeight="1" x14ac:dyDescent="0.25">
      <c r="A17" s="61" t="s">
        <v>162</v>
      </c>
      <c r="B17" s="138"/>
      <c r="C17" s="139"/>
      <c r="D17" s="140"/>
      <c r="E17" s="139"/>
      <c r="F17" s="139"/>
      <c r="G17" s="139"/>
      <c r="H17" s="139"/>
      <c r="I17" s="143"/>
      <c r="J17" s="143"/>
      <c r="K17" s="143"/>
      <c r="L17" s="143"/>
      <c r="M17" s="62"/>
    </row>
    <row r="18" spans="1:13" s="56" customFormat="1" ht="38.25" customHeight="1" x14ac:dyDescent="0.25">
      <c r="A18" s="61" t="s">
        <v>163</v>
      </c>
      <c r="B18" s="138"/>
      <c r="C18" s="139"/>
      <c r="D18" s="140"/>
      <c r="E18" s="139"/>
      <c r="F18" s="139"/>
      <c r="G18" s="139"/>
      <c r="H18" s="139"/>
      <c r="I18" s="143"/>
      <c r="J18" s="143"/>
      <c r="K18" s="143"/>
      <c r="L18" s="143"/>
      <c r="M18" s="62"/>
    </row>
    <row r="19" spans="1:13" s="56" customFormat="1" ht="38.25" customHeight="1" x14ac:dyDescent="0.25">
      <c r="A19" s="61" t="s">
        <v>164</v>
      </c>
      <c r="B19" s="138"/>
      <c r="C19" s="139"/>
      <c r="D19" s="140"/>
      <c r="E19" s="139"/>
      <c r="F19" s="139"/>
      <c r="G19" s="139"/>
      <c r="H19" s="139"/>
      <c r="I19" s="143"/>
      <c r="J19" s="143"/>
      <c r="K19" s="143"/>
      <c r="L19" s="143"/>
      <c r="M19" s="62"/>
    </row>
    <row r="20" spans="1:13" s="56" customFormat="1" ht="38.25" customHeight="1" x14ac:dyDescent="0.25">
      <c r="A20" s="61" t="s">
        <v>165</v>
      </c>
      <c r="B20" s="138"/>
      <c r="C20" s="139"/>
      <c r="D20" s="140"/>
      <c r="E20" s="139"/>
      <c r="F20" s="139"/>
      <c r="G20" s="139"/>
      <c r="H20" s="139"/>
      <c r="I20" s="143"/>
      <c r="J20" s="143"/>
      <c r="K20" s="143"/>
      <c r="L20" s="143"/>
      <c r="M20" s="62"/>
    </row>
    <row r="21" spans="1:13" s="56" customFormat="1" ht="38.25" customHeight="1" x14ac:dyDescent="0.25">
      <c r="A21" s="61" t="s">
        <v>166</v>
      </c>
      <c r="B21" s="138"/>
      <c r="C21" s="139"/>
      <c r="D21" s="140"/>
      <c r="E21" s="139"/>
      <c r="F21" s="139"/>
      <c r="G21" s="139"/>
      <c r="H21" s="139"/>
      <c r="I21" s="143"/>
      <c r="J21" s="143"/>
      <c r="K21" s="143"/>
      <c r="L21" s="143"/>
      <c r="M21" s="62"/>
    </row>
    <row r="22" spans="1:13" s="56" customFormat="1" ht="38.25" customHeight="1" x14ac:dyDescent="0.25">
      <c r="A22" s="61" t="s">
        <v>167</v>
      </c>
      <c r="B22" s="138"/>
      <c r="C22" s="139"/>
      <c r="D22" s="140"/>
      <c r="E22" s="139"/>
      <c r="F22" s="139"/>
      <c r="G22" s="139"/>
      <c r="H22" s="139"/>
      <c r="I22" s="143"/>
      <c r="J22" s="143"/>
      <c r="K22" s="143"/>
      <c r="L22" s="143"/>
      <c r="M22" s="62"/>
    </row>
    <row r="23" spans="1:13" s="56" customFormat="1" ht="38.25" customHeight="1" x14ac:dyDescent="0.25">
      <c r="A23" s="61" t="s">
        <v>168</v>
      </c>
      <c r="B23" s="138"/>
      <c r="C23" s="139"/>
      <c r="D23" s="140"/>
      <c r="E23" s="139"/>
      <c r="F23" s="139"/>
      <c r="G23" s="139"/>
      <c r="H23" s="139"/>
      <c r="I23" s="143"/>
      <c r="J23" s="143"/>
      <c r="K23" s="143"/>
      <c r="L23" s="143"/>
      <c r="M23" s="62"/>
    </row>
    <row r="24" spans="1:13" s="56" customFormat="1" ht="38.25" customHeight="1" x14ac:dyDescent="0.25">
      <c r="A24" s="61" t="s">
        <v>169</v>
      </c>
      <c r="B24" s="138"/>
      <c r="C24" s="139"/>
      <c r="D24" s="140"/>
      <c r="E24" s="139"/>
      <c r="F24" s="139"/>
      <c r="G24" s="139"/>
      <c r="H24" s="139"/>
      <c r="I24" s="143"/>
      <c r="J24" s="143"/>
      <c r="K24" s="143"/>
      <c r="L24" s="143"/>
      <c r="M24" s="62"/>
    </row>
    <row r="25" spans="1:13" s="56" customFormat="1" ht="38.25" customHeight="1" x14ac:dyDescent="0.25">
      <c r="A25" s="61" t="s">
        <v>170</v>
      </c>
      <c r="B25" s="138"/>
      <c r="C25" s="139"/>
      <c r="D25" s="140"/>
      <c r="E25" s="139"/>
      <c r="F25" s="139"/>
      <c r="G25" s="139"/>
      <c r="H25" s="139"/>
      <c r="I25" s="143"/>
      <c r="J25" s="143"/>
      <c r="K25" s="143"/>
      <c r="L25" s="143"/>
      <c r="M25" s="62"/>
    </row>
    <row r="26" spans="1:13" s="56" customFormat="1" ht="31.5" customHeight="1" x14ac:dyDescent="0.25">
      <c r="A26" s="61" t="s">
        <v>171</v>
      </c>
      <c r="B26" s="138"/>
      <c r="C26" s="139"/>
      <c r="D26" s="140"/>
      <c r="E26" s="139"/>
      <c r="F26" s="139"/>
      <c r="G26" s="139"/>
      <c r="H26" s="139"/>
      <c r="I26" s="143"/>
      <c r="J26" s="143"/>
      <c r="K26" s="143"/>
      <c r="L26" s="143"/>
      <c r="M26" s="62"/>
    </row>
    <row r="27" spans="1:13" ht="31.5" customHeight="1" x14ac:dyDescent="0.25">
      <c r="A27" s="61" t="s">
        <v>172</v>
      </c>
      <c r="B27" s="138"/>
      <c r="C27" s="139"/>
      <c r="D27" s="140"/>
      <c r="E27" s="139"/>
      <c r="F27" s="139"/>
      <c r="G27" s="139"/>
      <c r="H27" s="139"/>
      <c r="I27" s="143"/>
      <c r="J27" s="143"/>
      <c r="K27" s="143"/>
      <c r="L27" s="143"/>
    </row>
    <row r="28" spans="1:13" ht="31.5" customHeight="1" x14ac:dyDescent="0.25">
      <c r="A28" s="61" t="s">
        <v>173</v>
      </c>
      <c r="B28" s="138"/>
      <c r="C28" s="139"/>
      <c r="D28" s="140"/>
      <c r="E28" s="139"/>
      <c r="F28" s="139"/>
      <c r="G28" s="139"/>
      <c r="H28" s="139"/>
      <c r="I28" s="143"/>
      <c r="J28" s="143"/>
      <c r="K28" s="143"/>
      <c r="L28" s="143"/>
    </row>
    <row r="29" spans="1:13" ht="31.5" customHeight="1" x14ac:dyDescent="0.25">
      <c r="A29" s="61" t="s">
        <v>174</v>
      </c>
      <c r="B29" s="138"/>
      <c r="C29" s="139"/>
      <c r="D29" s="140"/>
      <c r="E29" s="139"/>
      <c r="F29" s="139"/>
      <c r="G29" s="139"/>
      <c r="H29" s="139"/>
      <c r="I29" s="143"/>
      <c r="J29" s="143"/>
      <c r="K29" s="143"/>
      <c r="L29" s="143"/>
    </row>
    <row r="30" spans="1:13" ht="31.5" customHeight="1" x14ac:dyDescent="0.25">
      <c r="A30" s="61" t="s">
        <v>9707</v>
      </c>
      <c r="B30" s="138"/>
      <c r="C30" s="139"/>
      <c r="D30" s="140"/>
      <c r="E30" s="139"/>
      <c r="F30" s="139"/>
      <c r="G30" s="139"/>
      <c r="H30" s="139"/>
      <c r="I30" s="143"/>
      <c r="J30" s="143"/>
      <c r="K30" s="143"/>
      <c r="L30" s="143"/>
    </row>
    <row r="31" spans="1:13" ht="31.5" customHeight="1" x14ac:dyDescent="0.25">
      <c r="A31" s="61" t="s">
        <v>9708</v>
      </c>
      <c r="B31" s="138"/>
      <c r="C31" s="139"/>
      <c r="D31" s="140"/>
      <c r="E31" s="139"/>
      <c r="F31" s="139"/>
      <c r="G31" s="139"/>
      <c r="H31" s="139"/>
      <c r="I31" s="143"/>
      <c r="J31" s="143"/>
      <c r="K31" s="143"/>
      <c r="L31" s="143"/>
    </row>
    <row r="32" spans="1:13" ht="31.5" customHeight="1" x14ac:dyDescent="0.25">
      <c r="A32" s="61" t="s">
        <v>9709</v>
      </c>
      <c r="B32" s="138"/>
      <c r="C32" s="139"/>
      <c r="D32" s="140"/>
      <c r="E32" s="139"/>
      <c r="F32" s="139"/>
      <c r="G32" s="139"/>
      <c r="H32" s="139"/>
      <c r="I32" s="143"/>
      <c r="J32" s="143"/>
      <c r="K32" s="143"/>
      <c r="L32" s="143"/>
    </row>
    <row r="33" spans="1:12" ht="31.5" customHeight="1" x14ac:dyDescent="0.25">
      <c r="A33" s="61" t="s">
        <v>9710</v>
      </c>
      <c r="B33" s="138"/>
      <c r="C33" s="139"/>
      <c r="D33" s="140"/>
      <c r="E33" s="139"/>
      <c r="F33" s="139"/>
      <c r="G33" s="139"/>
      <c r="H33" s="139"/>
      <c r="I33" s="143"/>
      <c r="J33" s="143"/>
      <c r="K33" s="143"/>
      <c r="L33" s="143"/>
    </row>
    <row r="34" spans="1:12" ht="31.5" customHeight="1" x14ac:dyDescent="0.25">
      <c r="A34" s="61" t="s">
        <v>9711</v>
      </c>
      <c r="B34" s="138"/>
      <c r="C34" s="139"/>
      <c r="D34" s="140"/>
      <c r="E34" s="139"/>
      <c r="F34" s="139"/>
      <c r="G34" s="139"/>
      <c r="H34" s="139"/>
      <c r="I34" s="143"/>
      <c r="J34" s="143"/>
      <c r="K34" s="143"/>
      <c r="L34" s="143"/>
    </row>
    <row r="35" spans="1:12" ht="31.5" customHeight="1" x14ac:dyDescent="0.25">
      <c r="A35" s="61" t="s">
        <v>9712</v>
      </c>
      <c r="B35" s="138"/>
      <c r="C35" s="139"/>
      <c r="D35" s="140"/>
      <c r="E35" s="139"/>
      <c r="F35" s="139"/>
      <c r="G35" s="139"/>
      <c r="H35" s="139"/>
      <c r="I35" s="143"/>
      <c r="J35" s="143"/>
      <c r="K35" s="143"/>
      <c r="L35" s="143"/>
    </row>
    <row r="36" spans="1:12" x14ac:dyDescent="0.2">
      <c r="B36" s="63"/>
      <c r="C36" s="63"/>
      <c r="D36" s="63"/>
      <c r="E36" s="63"/>
      <c r="F36" s="63"/>
      <c r="G36" s="63"/>
      <c r="H36" s="63"/>
      <c r="I36" s="144"/>
      <c r="J36" s="144"/>
      <c r="K36" s="144"/>
      <c r="L36" s="144"/>
    </row>
    <row r="37" spans="1:12" x14ac:dyDescent="0.2">
      <c r="B37" s="63"/>
      <c r="C37" s="63"/>
      <c r="D37" s="63"/>
      <c r="E37" s="63"/>
      <c r="F37" s="63"/>
      <c r="G37" s="63"/>
      <c r="H37" s="63"/>
      <c r="I37" s="144"/>
      <c r="J37" s="144"/>
      <c r="K37" s="144"/>
      <c r="L37" s="144"/>
    </row>
    <row r="38" spans="1:12" x14ac:dyDescent="0.2">
      <c r="B38" s="63"/>
      <c r="C38" s="63"/>
      <c r="D38" s="63"/>
      <c r="E38" s="63"/>
      <c r="F38" s="63"/>
      <c r="G38" s="63"/>
      <c r="H38" s="63"/>
      <c r="I38" s="144"/>
      <c r="J38" s="144"/>
      <c r="K38" s="144"/>
      <c r="L38" s="144"/>
    </row>
    <row r="39" spans="1:12" x14ac:dyDescent="0.2">
      <c r="B39" s="63"/>
      <c r="C39" s="63"/>
      <c r="D39" s="63"/>
      <c r="E39" s="63"/>
      <c r="F39" s="63"/>
      <c r="G39" s="63"/>
      <c r="H39" s="63"/>
      <c r="I39" s="144"/>
      <c r="J39" s="144"/>
      <c r="K39" s="144"/>
      <c r="L39" s="144"/>
    </row>
    <row r="40" spans="1:12" x14ac:dyDescent="0.2">
      <c r="B40" s="63"/>
      <c r="C40" s="63"/>
      <c r="D40" s="63"/>
      <c r="E40" s="63"/>
      <c r="F40" s="63"/>
      <c r="G40" s="63"/>
      <c r="H40" s="63"/>
      <c r="I40" s="144"/>
      <c r="J40" s="144"/>
      <c r="K40" s="144"/>
      <c r="L40" s="144"/>
    </row>
    <row r="41" spans="1:12" x14ac:dyDescent="0.2">
      <c r="B41" s="63"/>
      <c r="C41" s="63"/>
      <c r="D41" s="63"/>
      <c r="E41" s="63"/>
      <c r="F41" s="63"/>
      <c r="G41" s="63"/>
      <c r="H41" s="63"/>
      <c r="I41" s="144"/>
      <c r="J41" s="144"/>
      <c r="K41" s="144"/>
      <c r="L41" s="144"/>
    </row>
    <row r="42" spans="1:12" x14ac:dyDescent="0.2">
      <c r="B42" s="63"/>
      <c r="C42" s="63"/>
      <c r="D42" s="63"/>
      <c r="E42" s="63"/>
      <c r="F42" s="63"/>
      <c r="G42" s="63"/>
      <c r="H42" s="63"/>
      <c r="I42" s="144"/>
      <c r="J42" s="144"/>
      <c r="K42" s="144"/>
      <c r="L42" s="144"/>
    </row>
    <row r="43" spans="1:12" x14ac:dyDescent="0.2">
      <c r="B43" s="63"/>
      <c r="C43" s="63"/>
      <c r="D43" s="63"/>
      <c r="E43" s="63"/>
      <c r="F43" s="63"/>
      <c r="G43" s="63"/>
      <c r="H43" s="63"/>
      <c r="I43" s="144"/>
      <c r="J43" s="144"/>
      <c r="K43" s="144"/>
      <c r="L43" s="144"/>
    </row>
    <row r="44" spans="1:12" x14ac:dyDescent="0.2">
      <c r="B44" s="63"/>
      <c r="C44" s="63"/>
      <c r="D44" s="63"/>
      <c r="E44" s="63"/>
      <c r="F44" s="63"/>
      <c r="G44" s="63"/>
      <c r="H44" s="63"/>
      <c r="I44" s="144"/>
      <c r="J44" s="144"/>
      <c r="K44" s="144"/>
      <c r="L44" s="144"/>
    </row>
    <row r="45" spans="1:12" x14ac:dyDescent="0.2">
      <c r="B45" s="63"/>
      <c r="C45" s="63"/>
      <c r="D45" s="63"/>
      <c r="E45" s="63"/>
      <c r="F45" s="63"/>
      <c r="G45" s="63"/>
      <c r="H45" s="63"/>
      <c r="I45" s="144"/>
      <c r="J45" s="144"/>
      <c r="K45" s="144"/>
      <c r="L45" s="144"/>
    </row>
    <row r="46" spans="1:12" x14ac:dyDescent="0.2">
      <c r="B46" s="63"/>
      <c r="C46" s="63"/>
      <c r="D46" s="63"/>
      <c r="E46" s="63"/>
      <c r="F46" s="63"/>
      <c r="G46" s="63"/>
      <c r="H46" s="63"/>
      <c r="I46" s="144"/>
      <c r="J46" s="144"/>
      <c r="K46" s="144"/>
      <c r="L46" s="144"/>
    </row>
    <row r="47" spans="1:12" x14ac:dyDescent="0.2">
      <c r="B47" s="63"/>
      <c r="C47" s="63"/>
      <c r="D47" s="63"/>
      <c r="E47" s="63"/>
      <c r="F47" s="63"/>
      <c r="G47" s="63"/>
      <c r="H47" s="63"/>
      <c r="I47" s="144"/>
      <c r="J47" s="144"/>
      <c r="K47" s="144"/>
      <c r="L47" s="144"/>
    </row>
    <row r="48" spans="1:12" x14ac:dyDescent="0.2">
      <c r="B48" s="63"/>
      <c r="C48" s="63"/>
      <c r="D48" s="63"/>
      <c r="E48" s="63"/>
      <c r="F48" s="63"/>
      <c r="G48" s="63"/>
      <c r="H48" s="63"/>
      <c r="I48" s="144"/>
      <c r="J48" s="144"/>
      <c r="K48" s="144"/>
      <c r="L48" s="144"/>
    </row>
    <row r="49" spans="1:12" x14ac:dyDescent="0.2">
      <c r="B49" s="63"/>
      <c r="C49" s="63"/>
      <c r="D49" s="63"/>
      <c r="E49" s="63"/>
      <c r="F49" s="63"/>
      <c r="G49" s="63"/>
      <c r="H49" s="63"/>
      <c r="I49" s="144"/>
      <c r="J49" s="144"/>
      <c r="K49" s="144"/>
      <c r="L49" s="144"/>
    </row>
    <row r="50" spans="1:12" x14ac:dyDescent="0.2">
      <c r="B50" s="63"/>
      <c r="C50" s="63"/>
      <c r="D50" s="63"/>
      <c r="E50" s="63"/>
      <c r="F50" s="63"/>
      <c r="G50" s="63"/>
      <c r="H50" s="63"/>
      <c r="I50" s="144"/>
      <c r="J50" s="144"/>
      <c r="K50" s="144"/>
      <c r="L50" s="144"/>
    </row>
    <row r="51" spans="1:12" ht="18" x14ac:dyDescent="0.25">
      <c r="A51" s="64"/>
      <c r="B51" s="64"/>
      <c r="C51" s="64"/>
      <c r="D51" s="64"/>
      <c r="E51" s="64"/>
      <c r="F51" s="64"/>
      <c r="G51" s="64"/>
      <c r="H51" s="64"/>
      <c r="I51" s="145"/>
      <c r="J51" s="145"/>
      <c r="K51" s="145"/>
      <c r="L51" s="145"/>
    </row>
  </sheetData>
  <mergeCells count="13">
    <mergeCell ref="B12:B13"/>
    <mergeCell ref="A2:M2"/>
    <mergeCell ref="A3:M3"/>
    <mergeCell ref="A4:M4"/>
    <mergeCell ref="A12:A13"/>
    <mergeCell ref="C12:C13"/>
    <mergeCell ref="D12:D13"/>
    <mergeCell ref="E12:G12"/>
    <mergeCell ref="H12:H13"/>
    <mergeCell ref="I12:L12"/>
    <mergeCell ref="D8:L8"/>
    <mergeCell ref="D7:L7"/>
    <mergeCell ref="D6:L6"/>
  </mergeCells>
  <printOptions horizontalCentered="1"/>
  <pageMargins left="0.47244094488188981" right="0.47244094488188981" top="0.74803149606299213" bottom="0.82677165354330717" header="0.39370078740157483" footer="0.15748031496062992"/>
  <pageSetup paperSize="9" scale="70" fitToHeight="0" orientation="landscape" r:id="rId1"/>
  <headerFooter alignWithMargins="0">
    <oddHeader>&amp;R&amp;15&amp;P -4</oddHeader>
    <oddFooter>&amp;L________________________
 FIRMA DEL DIRECTOR&amp;C      _____________________________
      INTEGRANTE&amp;R      _____________________________
      INTEGRANTE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4"/>
  </sheetPr>
  <dimension ref="A1:I5901"/>
  <sheetViews>
    <sheetView zoomScale="130" zoomScaleNormal="130" workbookViewId="0">
      <selection activeCell="B11" sqref="B11"/>
    </sheetView>
  </sheetViews>
  <sheetFormatPr baseColWidth="10" defaultRowHeight="12.75" x14ac:dyDescent="0.2"/>
  <cols>
    <col min="1" max="1" width="13.42578125" style="81" customWidth="1"/>
    <col min="2" max="2" width="58.42578125" style="186" customWidth="1"/>
    <col min="3" max="3" width="16.85546875" style="80" customWidth="1"/>
    <col min="4" max="4" width="5.28515625" customWidth="1"/>
    <col min="5" max="5" width="39.42578125" customWidth="1"/>
    <col min="6" max="6" width="32.42578125" customWidth="1"/>
    <col min="7" max="7" width="2" customWidth="1"/>
    <col min="8" max="8" width="43.28515625" customWidth="1"/>
    <col min="9" max="9" width="46.85546875" customWidth="1"/>
  </cols>
  <sheetData>
    <row r="1" spans="1:9" x14ac:dyDescent="0.2">
      <c r="A1" s="79" t="s">
        <v>205</v>
      </c>
      <c r="B1" s="180" t="s">
        <v>185</v>
      </c>
      <c r="C1" s="79" t="s">
        <v>206</v>
      </c>
    </row>
    <row r="2" spans="1:9" x14ac:dyDescent="0.2">
      <c r="A2" s="164" t="s">
        <v>207</v>
      </c>
      <c r="B2" s="181" t="s">
        <v>208</v>
      </c>
      <c r="C2" s="164" t="s">
        <v>13111</v>
      </c>
      <c r="F2" s="266" t="s">
        <v>9612</v>
      </c>
      <c r="H2" s="267" t="s">
        <v>9617</v>
      </c>
    </row>
    <row r="3" spans="1:9" x14ac:dyDescent="0.2">
      <c r="A3" s="164" t="s">
        <v>296</v>
      </c>
      <c r="B3" s="181" t="s">
        <v>297</v>
      </c>
      <c r="C3" s="164" t="s">
        <v>13111</v>
      </c>
      <c r="F3" s="51"/>
      <c r="H3" s="88"/>
    </row>
    <row r="4" spans="1:9" ht="14.25" customHeight="1" x14ac:dyDescent="0.2">
      <c r="A4" s="164" t="s">
        <v>298</v>
      </c>
      <c r="B4" s="181" t="s">
        <v>299</v>
      </c>
      <c r="C4" s="164" t="s">
        <v>13111</v>
      </c>
      <c r="F4" s="85" t="s">
        <v>9613</v>
      </c>
      <c r="H4" s="88" t="s">
        <v>9625</v>
      </c>
      <c r="I4" s="84" t="s">
        <v>9640</v>
      </c>
    </row>
    <row r="5" spans="1:9" x14ac:dyDescent="0.2">
      <c r="A5" s="164" t="s">
        <v>338</v>
      </c>
      <c r="B5" s="181" t="s">
        <v>339</v>
      </c>
      <c r="C5" s="164" t="s">
        <v>13111</v>
      </c>
      <c r="F5" s="85" t="s">
        <v>9786</v>
      </c>
      <c r="H5" s="88" t="s">
        <v>9632</v>
      </c>
    </row>
    <row r="6" spans="1:9" ht="13.5" customHeight="1" x14ac:dyDescent="0.2">
      <c r="A6" s="164" t="s">
        <v>634</v>
      </c>
      <c r="B6" s="181" t="s">
        <v>635</v>
      </c>
      <c r="C6" s="164" t="s">
        <v>13111</v>
      </c>
      <c r="E6" s="269"/>
      <c r="F6" s="85" t="s">
        <v>9614</v>
      </c>
      <c r="H6" s="88" t="s">
        <v>9623</v>
      </c>
    </row>
    <row r="7" spans="1:9" x14ac:dyDescent="0.2">
      <c r="A7" s="164" t="s">
        <v>748</v>
      </c>
      <c r="B7" s="181" t="s">
        <v>749</v>
      </c>
      <c r="C7" s="164" t="s">
        <v>13111</v>
      </c>
      <c r="E7" s="269"/>
      <c r="F7" s="85" t="s">
        <v>9615</v>
      </c>
      <c r="H7" s="88" t="s">
        <v>9638</v>
      </c>
      <c r="I7" s="84" t="s">
        <v>9639</v>
      </c>
    </row>
    <row r="8" spans="1:9" x14ac:dyDescent="0.2">
      <c r="A8" s="164" t="s">
        <v>1074</v>
      </c>
      <c r="B8" s="181" t="s">
        <v>1075</v>
      </c>
      <c r="C8" s="164" t="s">
        <v>13111</v>
      </c>
      <c r="E8" s="270" t="s">
        <v>13620</v>
      </c>
      <c r="F8" s="85" t="s">
        <v>13613</v>
      </c>
      <c r="H8" s="88" t="s">
        <v>9641</v>
      </c>
      <c r="I8" s="84" t="s">
        <v>9642</v>
      </c>
    </row>
    <row r="9" spans="1:9" x14ac:dyDescent="0.2">
      <c r="A9" s="164" t="s">
        <v>1127</v>
      </c>
      <c r="B9" s="181" t="s">
        <v>1128</v>
      </c>
      <c r="C9" s="164" t="s">
        <v>13111</v>
      </c>
      <c r="E9" s="269"/>
      <c r="F9" s="85" t="s">
        <v>13609</v>
      </c>
      <c r="H9" s="88" t="s">
        <v>13611</v>
      </c>
      <c r="I9" s="268" t="s">
        <v>13617</v>
      </c>
    </row>
    <row r="10" spans="1:9" x14ac:dyDescent="0.2">
      <c r="A10" s="164" t="s">
        <v>1213</v>
      </c>
      <c r="B10" s="181" t="s">
        <v>1214</v>
      </c>
      <c r="C10" s="164" t="s">
        <v>13111</v>
      </c>
      <c r="E10" s="269"/>
      <c r="F10" s="85" t="s">
        <v>9631</v>
      </c>
      <c r="H10" s="92" t="s">
        <v>13618</v>
      </c>
    </row>
    <row r="11" spans="1:9" x14ac:dyDescent="0.2">
      <c r="A11" s="164" t="s">
        <v>1418</v>
      </c>
      <c r="B11" s="181" t="s">
        <v>1419</v>
      </c>
      <c r="C11" s="164" t="s">
        <v>13111</v>
      </c>
      <c r="E11" s="269"/>
      <c r="F11" s="85" t="s">
        <v>9616</v>
      </c>
      <c r="H11" s="88" t="s">
        <v>13615</v>
      </c>
    </row>
    <row r="12" spans="1:9" x14ac:dyDescent="0.2">
      <c r="A12" s="164" t="s">
        <v>1424</v>
      </c>
      <c r="B12" s="181" t="s">
        <v>1425</v>
      </c>
      <c r="C12" s="164" t="s">
        <v>13111</v>
      </c>
      <c r="F12" s="88" t="s">
        <v>13622</v>
      </c>
      <c r="H12" s="88" t="s">
        <v>13614</v>
      </c>
    </row>
    <row r="13" spans="1:9" x14ac:dyDescent="0.2">
      <c r="A13" s="164" t="s">
        <v>13112</v>
      </c>
      <c r="B13" s="181" t="s">
        <v>13113</v>
      </c>
      <c r="C13" s="164" t="s">
        <v>13111</v>
      </c>
      <c r="F13" s="88" t="s">
        <v>13623</v>
      </c>
      <c r="H13" s="88" t="s">
        <v>13616</v>
      </c>
    </row>
    <row r="14" spans="1:9" x14ac:dyDescent="0.2">
      <c r="A14" s="164" t="s">
        <v>1592</v>
      </c>
      <c r="B14" s="181" t="s">
        <v>1593</v>
      </c>
      <c r="C14" s="164" t="s">
        <v>13111</v>
      </c>
      <c r="H14" s="88" t="s">
        <v>9620</v>
      </c>
    </row>
    <row r="15" spans="1:9" x14ac:dyDescent="0.2">
      <c r="A15" s="164" t="s">
        <v>1711</v>
      </c>
      <c r="B15" s="181" t="s">
        <v>1712</v>
      </c>
      <c r="C15" s="164" t="s">
        <v>13111</v>
      </c>
      <c r="H15" s="92" t="s">
        <v>9633</v>
      </c>
    </row>
    <row r="16" spans="1:9" x14ac:dyDescent="0.2">
      <c r="A16" s="164" t="s">
        <v>2296</v>
      </c>
      <c r="B16" s="181" t="s">
        <v>2297</v>
      </c>
      <c r="C16" s="164" t="s">
        <v>13111</v>
      </c>
      <c r="H16" s="92" t="s">
        <v>9634</v>
      </c>
    </row>
    <row r="17" spans="1:8" x14ac:dyDescent="0.2">
      <c r="A17" s="164" t="s">
        <v>2312</v>
      </c>
      <c r="B17" s="181" t="s">
        <v>2313</v>
      </c>
      <c r="C17" s="164" t="s">
        <v>13111</v>
      </c>
      <c r="H17" s="92" t="s">
        <v>9635</v>
      </c>
    </row>
    <row r="18" spans="1:8" x14ac:dyDescent="0.2">
      <c r="A18" s="164" t="s">
        <v>2342</v>
      </c>
      <c r="B18" s="181" t="s">
        <v>2343</v>
      </c>
      <c r="C18" s="164" t="s">
        <v>13111</v>
      </c>
      <c r="E18" s="96"/>
      <c r="F18" s="266" t="s">
        <v>9651</v>
      </c>
      <c r="H18" s="92" t="s">
        <v>9636</v>
      </c>
    </row>
    <row r="19" spans="1:8" x14ac:dyDescent="0.2">
      <c r="A19" s="164" t="s">
        <v>2392</v>
      </c>
      <c r="B19" s="181" t="s">
        <v>2393</v>
      </c>
      <c r="C19" s="164" t="s">
        <v>13111</v>
      </c>
      <c r="E19" s="96"/>
      <c r="F19" s="88"/>
      <c r="H19" s="88" t="s">
        <v>9621</v>
      </c>
    </row>
    <row r="20" spans="1:8" x14ac:dyDescent="0.2">
      <c r="A20" s="164" t="s">
        <v>2446</v>
      </c>
      <c r="B20" s="181" t="s">
        <v>2447</v>
      </c>
      <c r="C20" s="164" t="s">
        <v>13111</v>
      </c>
      <c r="E20" s="97" t="s">
        <v>9713</v>
      </c>
      <c r="F20" s="85" t="s">
        <v>9652</v>
      </c>
      <c r="H20" s="88" t="s">
        <v>9627</v>
      </c>
    </row>
    <row r="21" spans="1:8" x14ac:dyDescent="0.2">
      <c r="A21" s="164" t="s">
        <v>2462</v>
      </c>
      <c r="B21" s="181" t="s">
        <v>2463</v>
      </c>
      <c r="C21" s="164" t="s">
        <v>13111</v>
      </c>
      <c r="E21" s="96"/>
      <c r="F21" s="85" t="s">
        <v>9644</v>
      </c>
      <c r="H21" s="88" t="s">
        <v>9622</v>
      </c>
    </row>
    <row r="22" spans="1:8" x14ac:dyDescent="0.2">
      <c r="A22" s="164" t="s">
        <v>2466</v>
      </c>
      <c r="B22" s="181" t="s">
        <v>2467</v>
      </c>
      <c r="C22" s="164" t="s">
        <v>13111</v>
      </c>
      <c r="F22" s="85" t="s">
        <v>9645</v>
      </c>
      <c r="H22" s="88" t="s">
        <v>9626</v>
      </c>
    </row>
    <row r="23" spans="1:8" x14ac:dyDescent="0.2">
      <c r="A23" s="164" t="s">
        <v>2492</v>
      </c>
      <c r="B23" s="181" t="s">
        <v>2493</v>
      </c>
      <c r="C23" s="164" t="s">
        <v>13111</v>
      </c>
      <c r="F23" s="85" t="s">
        <v>9643</v>
      </c>
      <c r="H23" s="88" t="s">
        <v>9637</v>
      </c>
    </row>
    <row r="24" spans="1:8" x14ac:dyDescent="0.2">
      <c r="A24" s="164" t="s">
        <v>13114</v>
      </c>
      <c r="B24" s="181" t="s">
        <v>2515</v>
      </c>
      <c r="C24" s="164" t="s">
        <v>13111</v>
      </c>
      <c r="F24" s="85" t="s">
        <v>9646</v>
      </c>
      <c r="H24" s="88" t="s">
        <v>10235</v>
      </c>
    </row>
    <row r="25" spans="1:8" x14ac:dyDescent="0.2">
      <c r="A25" s="164" t="s">
        <v>2588</v>
      </c>
      <c r="B25" s="181" t="s">
        <v>2589</v>
      </c>
      <c r="C25" s="164" t="s">
        <v>13111</v>
      </c>
      <c r="F25" s="85" t="s">
        <v>9647</v>
      </c>
      <c r="H25" s="88" t="s">
        <v>13610</v>
      </c>
    </row>
    <row r="26" spans="1:8" x14ac:dyDescent="0.2">
      <c r="A26" s="164" t="s">
        <v>2590</v>
      </c>
      <c r="B26" s="181" t="s">
        <v>2591</v>
      </c>
      <c r="C26" s="164" t="s">
        <v>13111</v>
      </c>
      <c r="F26" s="85" t="s">
        <v>9648</v>
      </c>
      <c r="H26" s="88" t="s">
        <v>9628</v>
      </c>
    </row>
    <row r="27" spans="1:8" x14ac:dyDescent="0.2">
      <c r="A27" s="164" t="s">
        <v>2592</v>
      </c>
      <c r="B27" s="181" t="s">
        <v>2593</v>
      </c>
      <c r="C27" s="164" t="s">
        <v>13111</v>
      </c>
      <c r="E27" t="s">
        <v>13628</v>
      </c>
      <c r="F27" s="85" t="s">
        <v>9649</v>
      </c>
      <c r="H27" s="92" t="s">
        <v>13619</v>
      </c>
    </row>
    <row r="28" spans="1:8" x14ac:dyDescent="0.2">
      <c r="A28" s="164" t="s">
        <v>2746</v>
      </c>
      <c r="B28" s="181" t="s">
        <v>2747</v>
      </c>
      <c r="C28" s="164" t="s">
        <v>13111</v>
      </c>
      <c r="E28" t="s">
        <v>13629</v>
      </c>
      <c r="F28" s="85" t="s">
        <v>9650</v>
      </c>
      <c r="H28" s="88" t="s">
        <v>13624</v>
      </c>
    </row>
    <row r="29" spans="1:8" x14ac:dyDescent="0.2">
      <c r="A29" s="164" t="s">
        <v>2792</v>
      </c>
      <c r="B29" s="181" t="s">
        <v>2793</v>
      </c>
      <c r="C29" s="164" t="s">
        <v>13111</v>
      </c>
      <c r="H29" s="88" t="s">
        <v>13625</v>
      </c>
    </row>
    <row r="30" spans="1:8" x14ac:dyDescent="0.2">
      <c r="A30" s="164" t="s">
        <v>2802</v>
      </c>
      <c r="B30" s="181" t="s">
        <v>2803</v>
      </c>
      <c r="C30" s="164" t="s">
        <v>13111</v>
      </c>
      <c r="F30" s="266" t="s">
        <v>9714</v>
      </c>
      <c r="H30" s="88" t="s">
        <v>13626</v>
      </c>
    </row>
    <row r="31" spans="1:8" x14ac:dyDescent="0.2">
      <c r="A31" s="164" t="s">
        <v>2826</v>
      </c>
      <c r="B31" s="181" t="s">
        <v>2827</v>
      </c>
      <c r="C31" s="164" t="s">
        <v>13111</v>
      </c>
      <c r="F31" s="51"/>
      <c r="H31" s="88" t="s">
        <v>13627</v>
      </c>
    </row>
    <row r="32" spans="1:8" x14ac:dyDescent="0.2">
      <c r="A32" s="164" t="s">
        <v>2882</v>
      </c>
      <c r="B32" s="181" t="s">
        <v>2883</v>
      </c>
      <c r="C32" s="164" t="s">
        <v>13111</v>
      </c>
      <c r="F32" s="85" t="s">
        <v>9603</v>
      </c>
      <c r="H32" s="88" t="s">
        <v>9624</v>
      </c>
    </row>
    <row r="33" spans="1:8" x14ac:dyDescent="0.2">
      <c r="A33" s="164" t="s">
        <v>2896</v>
      </c>
      <c r="B33" s="181" t="s">
        <v>2897</v>
      </c>
      <c r="C33" s="164" t="s">
        <v>13111</v>
      </c>
      <c r="F33" s="85" t="s">
        <v>158</v>
      </c>
      <c r="H33" s="88" t="s">
        <v>9629</v>
      </c>
    </row>
    <row r="34" spans="1:8" x14ac:dyDescent="0.2">
      <c r="A34" s="164" t="s">
        <v>2938</v>
      </c>
      <c r="B34" s="181" t="s">
        <v>2939</v>
      </c>
      <c r="C34" s="164" t="s">
        <v>13111</v>
      </c>
      <c r="F34" s="85" t="s">
        <v>159</v>
      </c>
      <c r="H34" s="88" t="s">
        <v>13612</v>
      </c>
    </row>
    <row r="35" spans="1:8" x14ac:dyDescent="0.2">
      <c r="A35" s="164" t="s">
        <v>3117</v>
      </c>
      <c r="B35" s="181" t="s">
        <v>3118</v>
      </c>
      <c r="C35" s="164" t="s">
        <v>13111</v>
      </c>
      <c r="F35" s="85" t="s">
        <v>160</v>
      </c>
      <c r="H35" s="88" t="s">
        <v>9630</v>
      </c>
    </row>
    <row r="36" spans="1:8" x14ac:dyDescent="0.2">
      <c r="A36" s="164" t="s">
        <v>3127</v>
      </c>
      <c r="B36" s="181" t="s">
        <v>3128</v>
      </c>
      <c r="C36" s="164" t="s">
        <v>13111</v>
      </c>
      <c r="F36" s="85" t="s">
        <v>13802</v>
      </c>
      <c r="H36" s="88" t="s">
        <v>13805</v>
      </c>
    </row>
    <row r="37" spans="1:8" x14ac:dyDescent="0.2">
      <c r="A37" s="164" t="s">
        <v>3161</v>
      </c>
      <c r="B37" s="181" t="s">
        <v>13115</v>
      </c>
      <c r="C37" s="164" t="s">
        <v>13111</v>
      </c>
      <c r="F37" s="85" t="s">
        <v>161</v>
      </c>
      <c r="H37" s="88"/>
    </row>
    <row r="38" spans="1:8" x14ac:dyDescent="0.2">
      <c r="A38" s="164" t="s">
        <v>3226</v>
      </c>
      <c r="B38" s="181" t="s">
        <v>3227</v>
      </c>
      <c r="C38" s="164" t="s">
        <v>13111</v>
      </c>
      <c r="H38" s="88"/>
    </row>
    <row r="39" spans="1:8" x14ac:dyDescent="0.2">
      <c r="A39" s="164" t="s">
        <v>3228</v>
      </c>
      <c r="B39" s="181" t="s">
        <v>3229</v>
      </c>
      <c r="C39" s="164" t="s">
        <v>13111</v>
      </c>
      <c r="H39" s="88"/>
    </row>
    <row r="40" spans="1:8" x14ac:dyDescent="0.2">
      <c r="A40" s="164" t="s">
        <v>3230</v>
      </c>
      <c r="B40" s="181" t="s">
        <v>3231</v>
      </c>
      <c r="C40" s="164" t="s">
        <v>13111</v>
      </c>
      <c r="H40" s="51"/>
    </row>
    <row r="41" spans="1:8" x14ac:dyDescent="0.2">
      <c r="A41" s="164" t="s">
        <v>3312</v>
      </c>
      <c r="B41" s="181" t="s">
        <v>3313</v>
      </c>
      <c r="C41" s="164" t="s">
        <v>13111</v>
      </c>
      <c r="H41" s="51"/>
    </row>
    <row r="42" spans="1:8" x14ac:dyDescent="0.2">
      <c r="A42" s="164" t="s">
        <v>3402</v>
      </c>
      <c r="B42" s="181" t="s">
        <v>3403</v>
      </c>
      <c r="C42" s="164" t="s">
        <v>13111</v>
      </c>
      <c r="H42" s="51"/>
    </row>
    <row r="43" spans="1:8" x14ac:dyDescent="0.2">
      <c r="A43" s="164" t="s">
        <v>3464</v>
      </c>
      <c r="B43" s="181" t="s">
        <v>3465</v>
      </c>
      <c r="C43" s="164" t="s">
        <v>13111</v>
      </c>
      <c r="H43" s="51"/>
    </row>
    <row r="44" spans="1:8" x14ac:dyDescent="0.2">
      <c r="A44" s="164" t="s">
        <v>3654</v>
      </c>
      <c r="B44" s="181" t="s">
        <v>3655</v>
      </c>
      <c r="C44" s="164" t="s">
        <v>13111</v>
      </c>
      <c r="H44" s="51"/>
    </row>
    <row r="45" spans="1:8" x14ac:dyDescent="0.2">
      <c r="A45" s="164" t="s">
        <v>3796</v>
      </c>
      <c r="B45" s="181" t="s">
        <v>3797</v>
      </c>
      <c r="C45" s="164" t="s">
        <v>13111</v>
      </c>
      <c r="H45" s="51"/>
    </row>
    <row r="46" spans="1:8" x14ac:dyDescent="0.2">
      <c r="A46" s="164" t="s">
        <v>13116</v>
      </c>
      <c r="B46" s="181" t="s">
        <v>13117</v>
      </c>
      <c r="C46" s="164" t="s">
        <v>13111</v>
      </c>
      <c r="H46" s="51"/>
    </row>
    <row r="47" spans="1:8" x14ac:dyDescent="0.2">
      <c r="A47" s="164" t="s">
        <v>3956</v>
      </c>
      <c r="B47" s="181" t="s">
        <v>3957</v>
      </c>
      <c r="C47" s="164" t="s">
        <v>13111</v>
      </c>
      <c r="H47" s="51"/>
    </row>
    <row r="48" spans="1:8" x14ac:dyDescent="0.2">
      <c r="A48" s="164" t="s">
        <v>4024</v>
      </c>
      <c r="B48" s="181" t="s">
        <v>4025</v>
      </c>
      <c r="C48" s="164" t="s">
        <v>13111</v>
      </c>
      <c r="H48" s="51"/>
    </row>
    <row r="49" spans="1:8" x14ac:dyDescent="0.2">
      <c r="A49" s="164" t="s">
        <v>4132</v>
      </c>
      <c r="B49" s="181" t="s">
        <v>4133</v>
      </c>
      <c r="C49" s="164" t="s">
        <v>13111</v>
      </c>
      <c r="H49" s="51"/>
    </row>
    <row r="50" spans="1:8" x14ac:dyDescent="0.2">
      <c r="A50" s="164" t="s">
        <v>4134</v>
      </c>
      <c r="B50" s="181" t="s">
        <v>4135</v>
      </c>
      <c r="C50" s="164" t="s">
        <v>13111</v>
      </c>
      <c r="H50" s="51"/>
    </row>
    <row r="51" spans="1:8" x14ac:dyDescent="0.2">
      <c r="A51" s="164" t="s">
        <v>4264</v>
      </c>
      <c r="B51" s="181" t="s">
        <v>4265</v>
      </c>
      <c r="C51" s="164" t="s">
        <v>13111</v>
      </c>
      <c r="H51" s="51"/>
    </row>
    <row r="52" spans="1:8" x14ac:dyDescent="0.2">
      <c r="A52" s="164" t="s">
        <v>4278</v>
      </c>
      <c r="B52" s="181" t="s">
        <v>4279</v>
      </c>
      <c r="C52" s="164" t="s">
        <v>13111</v>
      </c>
      <c r="H52" s="51"/>
    </row>
    <row r="53" spans="1:8" x14ac:dyDescent="0.2">
      <c r="A53" s="164" t="s">
        <v>4366</v>
      </c>
      <c r="B53" s="181" t="s">
        <v>4367</v>
      </c>
      <c r="C53" s="164" t="s">
        <v>13111</v>
      </c>
      <c r="H53" s="51"/>
    </row>
    <row r="54" spans="1:8" x14ac:dyDescent="0.2">
      <c r="A54" s="164" t="s">
        <v>4437</v>
      </c>
      <c r="B54" s="181" t="s">
        <v>4438</v>
      </c>
      <c r="C54" s="164" t="s">
        <v>13111</v>
      </c>
      <c r="H54" s="51"/>
    </row>
    <row r="55" spans="1:8" x14ac:dyDescent="0.2">
      <c r="A55" s="164" t="s">
        <v>4574</v>
      </c>
      <c r="B55" s="181" t="s">
        <v>4575</v>
      </c>
      <c r="C55" s="164" t="s">
        <v>13111</v>
      </c>
      <c r="H55" s="51"/>
    </row>
    <row r="56" spans="1:8" x14ac:dyDescent="0.2">
      <c r="A56" s="164" t="s">
        <v>4669</v>
      </c>
      <c r="B56" s="181" t="s">
        <v>4670</v>
      </c>
      <c r="C56" s="164" t="s">
        <v>13111</v>
      </c>
      <c r="H56" s="51"/>
    </row>
    <row r="57" spans="1:8" x14ac:dyDescent="0.2">
      <c r="A57" s="164" t="s">
        <v>4713</v>
      </c>
      <c r="B57" s="181" t="s">
        <v>4714</v>
      </c>
      <c r="C57" s="164" t="s">
        <v>13111</v>
      </c>
      <c r="H57" s="51"/>
    </row>
    <row r="58" spans="1:8" x14ac:dyDescent="0.2">
      <c r="A58" s="164" t="s">
        <v>4749</v>
      </c>
      <c r="B58" s="181" t="s">
        <v>4750</v>
      </c>
      <c r="C58" s="164" t="s">
        <v>13111</v>
      </c>
      <c r="H58" s="51"/>
    </row>
    <row r="59" spans="1:8" x14ac:dyDescent="0.2">
      <c r="A59" s="164" t="s">
        <v>4823</v>
      </c>
      <c r="B59" s="181" t="s">
        <v>4824</v>
      </c>
      <c r="C59" s="164" t="s">
        <v>13111</v>
      </c>
      <c r="H59" s="51"/>
    </row>
    <row r="60" spans="1:8" x14ac:dyDescent="0.2">
      <c r="A60" s="164" t="s">
        <v>4923</v>
      </c>
      <c r="B60" s="181" t="s">
        <v>4924</v>
      </c>
      <c r="C60" s="164" t="s">
        <v>13111</v>
      </c>
      <c r="H60" s="51"/>
    </row>
    <row r="61" spans="1:8" x14ac:dyDescent="0.2">
      <c r="A61" s="164" t="s">
        <v>5266</v>
      </c>
      <c r="B61" s="181" t="s">
        <v>5267</v>
      </c>
      <c r="C61" s="164" t="s">
        <v>13111</v>
      </c>
      <c r="H61" s="51"/>
    </row>
    <row r="62" spans="1:8" x14ac:dyDescent="0.2">
      <c r="A62" s="164" t="s">
        <v>5306</v>
      </c>
      <c r="B62" s="181" t="s">
        <v>5307</v>
      </c>
      <c r="C62" s="164" t="s">
        <v>13111</v>
      </c>
      <c r="H62" s="51"/>
    </row>
    <row r="63" spans="1:8" x14ac:dyDescent="0.2">
      <c r="A63" s="164" t="s">
        <v>5736</v>
      </c>
      <c r="B63" s="181" t="s">
        <v>5737</v>
      </c>
      <c r="C63" s="164" t="s">
        <v>13111</v>
      </c>
      <c r="H63" s="51"/>
    </row>
    <row r="64" spans="1:8" x14ac:dyDescent="0.2">
      <c r="A64" s="164" t="s">
        <v>6124</v>
      </c>
      <c r="B64" s="181" t="s">
        <v>6125</v>
      </c>
      <c r="C64" s="164" t="s">
        <v>13111</v>
      </c>
      <c r="H64" s="51"/>
    </row>
    <row r="65" spans="1:8" x14ac:dyDescent="0.2">
      <c r="A65" s="164" t="s">
        <v>6128</v>
      </c>
      <c r="B65" s="181" t="s">
        <v>6129</v>
      </c>
      <c r="C65" s="164" t="s">
        <v>13111</v>
      </c>
      <c r="H65" s="51"/>
    </row>
    <row r="66" spans="1:8" x14ac:dyDescent="0.2">
      <c r="A66" s="164" t="s">
        <v>6134</v>
      </c>
      <c r="B66" s="181" t="s">
        <v>13118</v>
      </c>
      <c r="C66" s="164" t="s">
        <v>13111</v>
      </c>
      <c r="H66" s="51"/>
    </row>
    <row r="67" spans="1:8" x14ac:dyDescent="0.2">
      <c r="A67" s="164" t="s">
        <v>6147</v>
      </c>
      <c r="B67" s="181" t="s">
        <v>6148</v>
      </c>
      <c r="C67" s="164" t="s">
        <v>13111</v>
      </c>
      <c r="H67" s="51"/>
    </row>
    <row r="68" spans="1:8" x14ac:dyDescent="0.2">
      <c r="A68" s="164" t="s">
        <v>13119</v>
      </c>
      <c r="B68" s="181" t="s">
        <v>13120</v>
      </c>
      <c r="C68" s="164" t="s">
        <v>13111</v>
      </c>
      <c r="H68" s="51"/>
    </row>
    <row r="69" spans="1:8" x14ac:dyDescent="0.2">
      <c r="A69" s="164" t="s">
        <v>6157</v>
      </c>
      <c r="B69" s="181" t="s">
        <v>6158</v>
      </c>
      <c r="C69" s="164" t="s">
        <v>13111</v>
      </c>
      <c r="H69" s="51"/>
    </row>
    <row r="70" spans="1:8" x14ac:dyDescent="0.2">
      <c r="A70" s="164" t="s">
        <v>6277</v>
      </c>
      <c r="B70" s="181" t="s">
        <v>6278</v>
      </c>
      <c r="C70" s="164" t="s">
        <v>13111</v>
      </c>
      <c r="H70" s="51"/>
    </row>
    <row r="71" spans="1:8" x14ac:dyDescent="0.2">
      <c r="A71" s="164" t="s">
        <v>6307</v>
      </c>
      <c r="B71" s="181" t="s">
        <v>6308</v>
      </c>
      <c r="C71" s="164" t="s">
        <v>13111</v>
      </c>
      <c r="H71" s="51"/>
    </row>
    <row r="72" spans="1:8" x14ac:dyDescent="0.2">
      <c r="A72" s="164" t="s">
        <v>6495</v>
      </c>
      <c r="B72" s="181" t="s">
        <v>6496</v>
      </c>
      <c r="C72" s="164" t="s">
        <v>13111</v>
      </c>
    </row>
    <row r="73" spans="1:8" x14ac:dyDescent="0.2">
      <c r="A73" s="164" t="s">
        <v>6497</v>
      </c>
      <c r="B73" s="181" t="s">
        <v>6498</v>
      </c>
      <c r="C73" s="164" t="s">
        <v>13111</v>
      </c>
    </row>
    <row r="74" spans="1:8" x14ac:dyDescent="0.2">
      <c r="A74" s="164" t="s">
        <v>6549</v>
      </c>
      <c r="B74" s="181" t="s">
        <v>6550</v>
      </c>
      <c r="C74" s="164" t="s">
        <v>13111</v>
      </c>
    </row>
    <row r="75" spans="1:8" x14ac:dyDescent="0.2">
      <c r="A75" s="164" t="s">
        <v>6602</v>
      </c>
      <c r="B75" s="181" t="s">
        <v>13121</v>
      </c>
      <c r="C75" s="164" t="s">
        <v>13111</v>
      </c>
    </row>
    <row r="76" spans="1:8" x14ac:dyDescent="0.2">
      <c r="A76" s="164" t="s">
        <v>6761</v>
      </c>
      <c r="B76" s="181" t="s">
        <v>6762</v>
      </c>
      <c r="C76" s="164" t="s">
        <v>13111</v>
      </c>
    </row>
    <row r="77" spans="1:8" x14ac:dyDescent="0.2">
      <c r="A77" s="164" t="s">
        <v>7086</v>
      </c>
      <c r="B77" s="181" t="s">
        <v>7087</v>
      </c>
      <c r="C77" s="164" t="s">
        <v>13111</v>
      </c>
    </row>
    <row r="78" spans="1:8" x14ac:dyDescent="0.2">
      <c r="A78" s="164" t="s">
        <v>7124</v>
      </c>
      <c r="B78" s="181" t="s">
        <v>7125</v>
      </c>
      <c r="C78" s="164" t="s">
        <v>13111</v>
      </c>
    </row>
    <row r="79" spans="1:8" x14ac:dyDescent="0.2">
      <c r="A79" s="164" t="s">
        <v>13122</v>
      </c>
      <c r="B79" s="181" t="s">
        <v>13123</v>
      </c>
      <c r="C79" s="164" t="s">
        <v>13111</v>
      </c>
    </row>
    <row r="80" spans="1:8" x14ac:dyDescent="0.2">
      <c r="A80" s="164" t="s">
        <v>7505</v>
      </c>
      <c r="B80" s="181" t="s">
        <v>7506</v>
      </c>
      <c r="C80" s="164" t="s">
        <v>13111</v>
      </c>
    </row>
    <row r="81" spans="1:3" x14ac:dyDescent="0.2">
      <c r="A81" s="164" t="s">
        <v>7523</v>
      </c>
      <c r="B81" s="181" t="s">
        <v>7524</v>
      </c>
      <c r="C81" s="164" t="s">
        <v>13111</v>
      </c>
    </row>
    <row r="82" spans="1:3" x14ac:dyDescent="0.2">
      <c r="A82" s="164" t="s">
        <v>7527</v>
      </c>
      <c r="B82" s="181" t="s">
        <v>7528</v>
      </c>
      <c r="C82" s="164" t="s">
        <v>13111</v>
      </c>
    </row>
    <row r="83" spans="1:3" x14ac:dyDescent="0.2">
      <c r="A83" s="164" t="s">
        <v>7544</v>
      </c>
      <c r="B83" s="181" t="s">
        <v>7545</v>
      </c>
      <c r="C83" s="164" t="s">
        <v>13111</v>
      </c>
    </row>
    <row r="84" spans="1:3" x14ac:dyDescent="0.2">
      <c r="A84" s="164" t="s">
        <v>7546</v>
      </c>
      <c r="B84" s="181" t="s">
        <v>7547</v>
      </c>
      <c r="C84" s="164" t="s">
        <v>13111</v>
      </c>
    </row>
    <row r="85" spans="1:3" x14ac:dyDescent="0.2">
      <c r="A85" s="164" t="s">
        <v>7584</v>
      </c>
      <c r="B85" s="181" t="s">
        <v>7585</v>
      </c>
      <c r="C85" s="164" t="s">
        <v>13111</v>
      </c>
    </row>
    <row r="86" spans="1:3" x14ac:dyDescent="0.2">
      <c r="A86" s="164" t="s">
        <v>7792</v>
      </c>
      <c r="B86" s="181" t="s">
        <v>7793</v>
      </c>
      <c r="C86" s="164" t="s">
        <v>13111</v>
      </c>
    </row>
    <row r="87" spans="1:3" x14ac:dyDescent="0.2">
      <c r="A87" s="164" t="s">
        <v>7830</v>
      </c>
      <c r="B87" s="181" t="s">
        <v>7831</v>
      </c>
      <c r="C87" s="164" t="s">
        <v>13111</v>
      </c>
    </row>
    <row r="88" spans="1:3" x14ac:dyDescent="0.2">
      <c r="A88" s="164" t="s">
        <v>7842</v>
      </c>
      <c r="B88" s="181" t="s">
        <v>7843</v>
      </c>
      <c r="C88" s="164" t="s">
        <v>13111</v>
      </c>
    </row>
    <row r="89" spans="1:3" x14ac:dyDescent="0.2">
      <c r="A89" s="164" t="s">
        <v>7844</v>
      </c>
      <c r="B89" s="181" t="s">
        <v>7845</v>
      </c>
      <c r="C89" s="164" t="s">
        <v>13111</v>
      </c>
    </row>
    <row r="90" spans="1:3" x14ac:dyDescent="0.2">
      <c r="A90" s="164" t="s">
        <v>7848</v>
      </c>
      <c r="B90" s="181" t="s">
        <v>7849</v>
      </c>
      <c r="C90" s="164" t="s">
        <v>13111</v>
      </c>
    </row>
    <row r="91" spans="1:3" x14ac:dyDescent="0.2">
      <c r="A91" s="164" t="s">
        <v>7886</v>
      </c>
      <c r="B91" s="181" t="s">
        <v>7887</v>
      </c>
      <c r="C91" s="164" t="s">
        <v>13111</v>
      </c>
    </row>
    <row r="92" spans="1:3" x14ac:dyDescent="0.2">
      <c r="A92" s="164" t="s">
        <v>7906</v>
      </c>
      <c r="B92" s="181" t="s">
        <v>7907</v>
      </c>
      <c r="C92" s="164" t="s">
        <v>13111</v>
      </c>
    </row>
    <row r="93" spans="1:3" x14ac:dyDescent="0.2">
      <c r="A93" s="164" t="s">
        <v>7992</v>
      </c>
      <c r="B93" s="181" t="s">
        <v>7993</v>
      </c>
      <c r="C93" s="164" t="s">
        <v>13111</v>
      </c>
    </row>
    <row r="94" spans="1:3" x14ac:dyDescent="0.2">
      <c r="A94" s="164" t="s">
        <v>7994</v>
      </c>
      <c r="B94" s="181" t="s">
        <v>7995</v>
      </c>
      <c r="C94" s="164" t="s">
        <v>13111</v>
      </c>
    </row>
    <row r="95" spans="1:3" x14ac:dyDescent="0.2">
      <c r="A95" s="164" t="s">
        <v>8032</v>
      </c>
      <c r="B95" s="181" t="s">
        <v>8033</v>
      </c>
      <c r="C95" s="164" t="s">
        <v>13111</v>
      </c>
    </row>
    <row r="96" spans="1:3" x14ac:dyDescent="0.2">
      <c r="A96" s="164" t="s">
        <v>8183</v>
      </c>
      <c r="B96" s="181" t="s">
        <v>8184</v>
      </c>
      <c r="C96" s="164" t="s">
        <v>13111</v>
      </c>
    </row>
    <row r="97" spans="1:3" x14ac:dyDescent="0.2">
      <c r="A97" s="164" t="s">
        <v>8264</v>
      </c>
      <c r="B97" s="181" t="s">
        <v>8265</v>
      </c>
      <c r="C97" s="164" t="s">
        <v>13111</v>
      </c>
    </row>
    <row r="98" spans="1:3" x14ac:dyDescent="0.2">
      <c r="A98" s="164" t="s">
        <v>8511</v>
      </c>
      <c r="B98" s="181" t="s">
        <v>8512</v>
      </c>
      <c r="C98" s="164" t="s">
        <v>13111</v>
      </c>
    </row>
    <row r="99" spans="1:3" x14ac:dyDescent="0.2">
      <c r="A99" s="164" t="s">
        <v>8562</v>
      </c>
      <c r="B99" s="181" t="s">
        <v>8563</v>
      </c>
      <c r="C99" s="164" t="s">
        <v>13111</v>
      </c>
    </row>
    <row r="100" spans="1:3" x14ac:dyDescent="0.2">
      <c r="A100" s="164" t="s">
        <v>8577</v>
      </c>
      <c r="B100" s="181" t="s">
        <v>8578</v>
      </c>
      <c r="C100" s="164" t="s">
        <v>13111</v>
      </c>
    </row>
    <row r="101" spans="1:3" x14ac:dyDescent="0.2">
      <c r="A101" s="164" t="s">
        <v>8579</v>
      </c>
      <c r="B101" s="181" t="s">
        <v>8580</v>
      </c>
      <c r="C101" s="164" t="s">
        <v>13111</v>
      </c>
    </row>
    <row r="102" spans="1:3" x14ac:dyDescent="0.2">
      <c r="A102" s="164" t="s">
        <v>8599</v>
      </c>
      <c r="B102" s="181" t="s">
        <v>8600</v>
      </c>
      <c r="C102" s="164" t="s">
        <v>13111</v>
      </c>
    </row>
    <row r="103" spans="1:3" x14ac:dyDescent="0.2">
      <c r="A103" s="164" t="s">
        <v>8639</v>
      </c>
      <c r="B103" s="181" t="s">
        <v>8640</v>
      </c>
      <c r="C103" s="164" t="s">
        <v>13111</v>
      </c>
    </row>
    <row r="104" spans="1:3" x14ac:dyDescent="0.2">
      <c r="A104" s="164" t="s">
        <v>8751</v>
      </c>
      <c r="B104" s="181" t="s">
        <v>8752</v>
      </c>
      <c r="C104" s="164" t="s">
        <v>13111</v>
      </c>
    </row>
    <row r="105" spans="1:3" x14ac:dyDescent="0.2">
      <c r="A105" s="164" t="s">
        <v>8797</v>
      </c>
      <c r="B105" s="181" t="s">
        <v>8798</v>
      </c>
      <c r="C105" s="164" t="s">
        <v>13111</v>
      </c>
    </row>
    <row r="106" spans="1:3" x14ac:dyDescent="0.2">
      <c r="A106" s="164" t="s">
        <v>8843</v>
      </c>
      <c r="B106" s="181" t="s">
        <v>8844</v>
      </c>
      <c r="C106" s="164" t="s">
        <v>13111</v>
      </c>
    </row>
    <row r="107" spans="1:3" x14ac:dyDescent="0.2">
      <c r="A107" s="164" t="s">
        <v>1041</v>
      </c>
      <c r="B107" s="181" t="s">
        <v>1042</v>
      </c>
      <c r="C107" s="164" t="s">
        <v>13124</v>
      </c>
    </row>
    <row r="108" spans="1:3" x14ac:dyDescent="0.2">
      <c r="A108" s="164" t="s">
        <v>13125</v>
      </c>
      <c r="B108" s="181" t="s">
        <v>13126</v>
      </c>
      <c r="C108" s="164" t="s">
        <v>13124</v>
      </c>
    </row>
    <row r="109" spans="1:3" x14ac:dyDescent="0.2">
      <c r="A109" s="164" t="s">
        <v>13127</v>
      </c>
      <c r="B109" s="181" t="s">
        <v>13128</v>
      </c>
      <c r="C109" s="164" t="s">
        <v>13124</v>
      </c>
    </row>
    <row r="110" spans="1:3" x14ac:dyDescent="0.2">
      <c r="A110" s="164" t="s">
        <v>13129</v>
      </c>
      <c r="B110" s="181" t="s">
        <v>13130</v>
      </c>
      <c r="C110" s="164" t="s">
        <v>13124</v>
      </c>
    </row>
    <row r="111" spans="1:3" x14ac:dyDescent="0.2">
      <c r="A111" s="164" t="s">
        <v>13131</v>
      </c>
      <c r="B111" s="181" t="s">
        <v>13132</v>
      </c>
      <c r="C111" s="164" t="s">
        <v>13124</v>
      </c>
    </row>
    <row r="112" spans="1:3" x14ac:dyDescent="0.2">
      <c r="A112" s="164" t="s">
        <v>1197</v>
      </c>
      <c r="B112" s="181" t="s">
        <v>1198</v>
      </c>
      <c r="C112" s="164" t="s">
        <v>13124</v>
      </c>
    </row>
    <row r="113" spans="1:3" x14ac:dyDescent="0.2">
      <c r="A113" s="164" t="s">
        <v>1446</v>
      </c>
      <c r="B113" s="181" t="s">
        <v>1447</v>
      </c>
      <c r="C113" s="164" t="s">
        <v>13124</v>
      </c>
    </row>
    <row r="114" spans="1:3" x14ac:dyDescent="0.2">
      <c r="A114" s="164" t="s">
        <v>3720</v>
      </c>
      <c r="B114" s="181" t="s">
        <v>3721</v>
      </c>
      <c r="C114" s="164" t="s">
        <v>13124</v>
      </c>
    </row>
    <row r="115" spans="1:3" x14ac:dyDescent="0.2">
      <c r="A115" s="164" t="s">
        <v>3722</v>
      </c>
      <c r="B115" s="181" t="s">
        <v>3723</v>
      </c>
      <c r="C115" s="164" t="s">
        <v>13124</v>
      </c>
    </row>
    <row r="116" spans="1:3" x14ac:dyDescent="0.2">
      <c r="A116" s="164" t="s">
        <v>4536</v>
      </c>
      <c r="B116" s="181" t="s">
        <v>4537</v>
      </c>
      <c r="C116" s="164" t="s">
        <v>13124</v>
      </c>
    </row>
    <row r="117" spans="1:3" x14ac:dyDescent="0.2">
      <c r="A117" s="164" t="s">
        <v>5857</v>
      </c>
      <c r="B117" s="181" t="s">
        <v>5858</v>
      </c>
      <c r="C117" s="164" t="s">
        <v>13124</v>
      </c>
    </row>
    <row r="118" spans="1:3" x14ac:dyDescent="0.2">
      <c r="A118" s="164" t="s">
        <v>6181</v>
      </c>
      <c r="B118" s="181" t="s">
        <v>6182</v>
      </c>
      <c r="C118" s="164" t="s">
        <v>13124</v>
      </c>
    </row>
    <row r="119" spans="1:3" x14ac:dyDescent="0.2">
      <c r="A119" s="164" t="s">
        <v>6187</v>
      </c>
      <c r="B119" s="181" t="s">
        <v>6188</v>
      </c>
      <c r="C119" s="164" t="s">
        <v>13124</v>
      </c>
    </row>
    <row r="120" spans="1:3" x14ac:dyDescent="0.2">
      <c r="A120" s="164" t="s">
        <v>6199</v>
      </c>
      <c r="B120" s="181" t="s">
        <v>6200</v>
      </c>
      <c r="C120" s="164" t="s">
        <v>13124</v>
      </c>
    </row>
    <row r="121" spans="1:3" x14ac:dyDescent="0.2">
      <c r="A121" s="164" t="s">
        <v>6185</v>
      </c>
      <c r="B121" s="181" t="s">
        <v>6186</v>
      </c>
      <c r="C121" s="164" t="s">
        <v>13124</v>
      </c>
    </row>
    <row r="122" spans="1:3" x14ac:dyDescent="0.2">
      <c r="A122" s="164" t="s">
        <v>7400</v>
      </c>
      <c r="B122" s="181" t="s">
        <v>7401</v>
      </c>
      <c r="C122" s="164" t="s">
        <v>13124</v>
      </c>
    </row>
    <row r="123" spans="1:3" x14ac:dyDescent="0.2">
      <c r="A123" s="164" t="s">
        <v>7986</v>
      </c>
      <c r="B123" s="181" t="s">
        <v>7987</v>
      </c>
      <c r="C123" s="164" t="s">
        <v>13124</v>
      </c>
    </row>
    <row r="124" spans="1:3" x14ac:dyDescent="0.2">
      <c r="A124" s="164" t="s">
        <v>8118</v>
      </c>
      <c r="B124" s="181" t="s">
        <v>8119</v>
      </c>
      <c r="C124" s="164" t="s">
        <v>13124</v>
      </c>
    </row>
    <row r="125" spans="1:3" x14ac:dyDescent="0.2">
      <c r="A125" s="164" t="s">
        <v>8120</v>
      </c>
      <c r="B125" s="181" t="s">
        <v>13133</v>
      </c>
      <c r="C125" s="164" t="s">
        <v>13124</v>
      </c>
    </row>
    <row r="126" spans="1:3" x14ac:dyDescent="0.2">
      <c r="A126" s="164" t="s">
        <v>8123</v>
      </c>
      <c r="B126" s="181" t="s">
        <v>8124</v>
      </c>
      <c r="C126" s="164" t="s">
        <v>13124</v>
      </c>
    </row>
    <row r="127" spans="1:3" x14ac:dyDescent="0.2">
      <c r="A127" s="164" t="s">
        <v>8177</v>
      </c>
      <c r="B127" s="181" t="s">
        <v>8178</v>
      </c>
      <c r="C127" s="164" t="s">
        <v>13124</v>
      </c>
    </row>
    <row r="128" spans="1:3" x14ac:dyDescent="0.2">
      <c r="A128" s="164" t="s">
        <v>8509</v>
      </c>
      <c r="B128" s="181" t="s">
        <v>8510</v>
      </c>
      <c r="C128" s="164" t="s">
        <v>13124</v>
      </c>
    </row>
    <row r="129" spans="1:3" x14ac:dyDescent="0.2">
      <c r="A129" s="164" t="s">
        <v>8805</v>
      </c>
      <c r="B129" s="181" t="s">
        <v>8806</v>
      </c>
      <c r="C129" s="164" t="s">
        <v>13124</v>
      </c>
    </row>
    <row r="130" spans="1:3" x14ac:dyDescent="0.2">
      <c r="A130" s="164" t="s">
        <v>13134</v>
      </c>
      <c r="B130" s="181" t="s">
        <v>13135</v>
      </c>
      <c r="C130" s="164" t="s">
        <v>13111</v>
      </c>
    </row>
    <row r="131" spans="1:3" x14ac:dyDescent="0.2">
      <c r="A131" s="164" t="s">
        <v>13136</v>
      </c>
      <c r="B131" s="181" t="s">
        <v>13137</v>
      </c>
      <c r="C131" s="164" t="s">
        <v>13111</v>
      </c>
    </row>
    <row r="132" spans="1:3" x14ac:dyDescent="0.2">
      <c r="A132" s="164" t="s">
        <v>340</v>
      </c>
      <c r="B132" s="181" t="s">
        <v>341</v>
      </c>
      <c r="C132" s="164" t="s">
        <v>13111</v>
      </c>
    </row>
    <row r="133" spans="1:3" x14ac:dyDescent="0.2">
      <c r="A133" s="164" t="s">
        <v>687</v>
      </c>
      <c r="B133" s="181" t="s">
        <v>688</v>
      </c>
      <c r="C133" s="164" t="s">
        <v>13111</v>
      </c>
    </row>
    <row r="134" spans="1:3" x14ac:dyDescent="0.2">
      <c r="A134" s="164" t="s">
        <v>988</v>
      </c>
      <c r="B134" s="181" t="s">
        <v>13138</v>
      </c>
      <c r="C134" s="164" t="s">
        <v>13111</v>
      </c>
    </row>
    <row r="135" spans="1:3" x14ac:dyDescent="0.2">
      <c r="A135" s="164" t="s">
        <v>992</v>
      </c>
      <c r="B135" s="181" t="s">
        <v>13139</v>
      </c>
      <c r="C135" s="164" t="s">
        <v>13111</v>
      </c>
    </row>
    <row r="136" spans="1:3" x14ac:dyDescent="0.2">
      <c r="A136" s="164" t="s">
        <v>1340</v>
      </c>
      <c r="B136" s="181" t="s">
        <v>1341</v>
      </c>
      <c r="C136" s="164" t="s">
        <v>13111</v>
      </c>
    </row>
    <row r="137" spans="1:3" x14ac:dyDescent="0.2">
      <c r="A137" s="164" t="s">
        <v>1342</v>
      </c>
      <c r="B137" s="181" t="s">
        <v>1343</v>
      </c>
      <c r="C137" s="164" t="s">
        <v>13111</v>
      </c>
    </row>
    <row r="138" spans="1:3" x14ac:dyDescent="0.2">
      <c r="A138" s="164" t="s">
        <v>1434</v>
      </c>
      <c r="B138" s="181" t="s">
        <v>1435</v>
      </c>
      <c r="C138" s="164" t="s">
        <v>13111</v>
      </c>
    </row>
    <row r="139" spans="1:3" x14ac:dyDescent="0.2">
      <c r="A139" s="164" t="s">
        <v>1460</v>
      </c>
      <c r="B139" s="181" t="s">
        <v>1461</v>
      </c>
      <c r="C139" s="164" t="s">
        <v>13111</v>
      </c>
    </row>
    <row r="140" spans="1:3" x14ac:dyDescent="0.2">
      <c r="A140" s="164" t="s">
        <v>1492</v>
      </c>
      <c r="B140" s="181" t="s">
        <v>1493</v>
      </c>
      <c r="C140" s="164" t="s">
        <v>13111</v>
      </c>
    </row>
    <row r="141" spans="1:3" x14ac:dyDescent="0.2">
      <c r="A141" s="164" t="s">
        <v>1494</v>
      </c>
      <c r="B141" s="181" t="s">
        <v>1495</v>
      </c>
      <c r="C141" s="164" t="s">
        <v>13111</v>
      </c>
    </row>
    <row r="142" spans="1:3" x14ac:dyDescent="0.2">
      <c r="A142" s="164" t="s">
        <v>1907</v>
      </c>
      <c r="B142" s="181" t="s">
        <v>1908</v>
      </c>
      <c r="C142" s="164" t="s">
        <v>13111</v>
      </c>
    </row>
    <row r="143" spans="1:3" x14ac:dyDescent="0.2">
      <c r="A143" s="164" t="s">
        <v>2055</v>
      </c>
      <c r="B143" s="181" t="s">
        <v>2056</v>
      </c>
      <c r="C143" s="164" t="s">
        <v>13111</v>
      </c>
    </row>
    <row r="144" spans="1:3" x14ac:dyDescent="0.2">
      <c r="A144" s="164" t="s">
        <v>2057</v>
      </c>
      <c r="B144" s="181" t="s">
        <v>2058</v>
      </c>
      <c r="C144" s="164" t="s">
        <v>13111</v>
      </c>
    </row>
    <row r="145" spans="1:3" x14ac:dyDescent="0.2">
      <c r="A145" s="164" t="s">
        <v>2115</v>
      </c>
      <c r="B145" s="181" t="s">
        <v>2116</v>
      </c>
      <c r="C145" s="164" t="s">
        <v>13111</v>
      </c>
    </row>
    <row r="146" spans="1:3" x14ac:dyDescent="0.2">
      <c r="A146" s="164" t="s">
        <v>2117</v>
      </c>
      <c r="B146" s="181" t="s">
        <v>2118</v>
      </c>
      <c r="C146" s="164" t="s">
        <v>13111</v>
      </c>
    </row>
    <row r="147" spans="1:3" x14ac:dyDescent="0.2">
      <c r="A147" s="164" t="s">
        <v>2119</v>
      </c>
      <c r="B147" s="181" t="s">
        <v>2120</v>
      </c>
      <c r="C147" s="164" t="s">
        <v>13111</v>
      </c>
    </row>
    <row r="148" spans="1:3" x14ac:dyDescent="0.2">
      <c r="A148" s="164" t="s">
        <v>2121</v>
      </c>
      <c r="B148" s="181" t="s">
        <v>2122</v>
      </c>
      <c r="C148" s="164" t="s">
        <v>13111</v>
      </c>
    </row>
    <row r="149" spans="1:3" x14ac:dyDescent="0.2">
      <c r="A149" s="164" t="s">
        <v>2123</v>
      </c>
      <c r="B149" s="181" t="s">
        <v>2124</v>
      </c>
      <c r="C149" s="164" t="s">
        <v>13111</v>
      </c>
    </row>
    <row r="150" spans="1:3" x14ac:dyDescent="0.2">
      <c r="A150" s="164" t="s">
        <v>2125</v>
      </c>
      <c r="B150" s="181" t="s">
        <v>2126</v>
      </c>
      <c r="C150" s="164" t="s">
        <v>13111</v>
      </c>
    </row>
    <row r="151" spans="1:3" x14ac:dyDescent="0.2">
      <c r="A151" s="164" t="s">
        <v>2127</v>
      </c>
      <c r="B151" s="181" t="s">
        <v>2128</v>
      </c>
      <c r="C151" s="164" t="s">
        <v>13111</v>
      </c>
    </row>
    <row r="152" spans="1:3" x14ac:dyDescent="0.2">
      <c r="A152" s="164" t="s">
        <v>2129</v>
      </c>
      <c r="B152" s="181" t="s">
        <v>2130</v>
      </c>
      <c r="C152" s="164" t="s">
        <v>13111</v>
      </c>
    </row>
    <row r="153" spans="1:3" x14ac:dyDescent="0.2">
      <c r="A153" s="164" t="s">
        <v>2131</v>
      </c>
      <c r="B153" s="181" t="s">
        <v>2132</v>
      </c>
      <c r="C153" s="164" t="s">
        <v>13111</v>
      </c>
    </row>
    <row r="154" spans="1:3" x14ac:dyDescent="0.2">
      <c r="A154" s="164" t="s">
        <v>2133</v>
      </c>
      <c r="B154" s="181" t="s">
        <v>2134</v>
      </c>
      <c r="C154" s="164" t="s">
        <v>13111</v>
      </c>
    </row>
    <row r="155" spans="1:3" x14ac:dyDescent="0.2">
      <c r="A155" s="164" t="s">
        <v>2135</v>
      </c>
      <c r="B155" s="181" t="s">
        <v>2136</v>
      </c>
      <c r="C155" s="164" t="s">
        <v>13111</v>
      </c>
    </row>
    <row r="156" spans="1:3" x14ac:dyDescent="0.2">
      <c r="A156" s="164" t="s">
        <v>2139</v>
      </c>
      <c r="B156" s="181" t="s">
        <v>2140</v>
      </c>
      <c r="C156" s="164" t="s">
        <v>13111</v>
      </c>
    </row>
    <row r="157" spans="1:3" x14ac:dyDescent="0.2">
      <c r="A157" s="164" t="s">
        <v>2314</v>
      </c>
      <c r="B157" s="181" t="s">
        <v>2315</v>
      </c>
      <c r="C157" s="164" t="s">
        <v>13111</v>
      </c>
    </row>
    <row r="158" spans="1:3" x14ac:dyDescent="0.2">
      <c r="A158" s="164" t="s">
        <v>2316</v>
      </c>
      <c r="B158" s="181" t="s">
        <v>2317</v>
      </c>
      <c r="C158" s="164" t="s">
        <v>13111</v>
      </c>
    </row>
    <row r="159" spans="1:3" x14ac:dyDescent="0.2">
      <c r="A159" s="164" t="s">
        <v>2468</v>
      </c>
      <c r="B159" s="181" t="s">
        <v>2469</v>
      </c>
      <c r="C159" s="164" t="s">
        <v>13111</v>
      </c>
    </row>
    <row r="160" spans="1:3" x14ac:dyDescent="0.2">
      <c r="A160" s="164" t="s">
        <v>2470</v>
      </c>
      <c r="B160" s="181" t="s">
        <v>2471</v>
      </c>
      <c r="C160" s="164" t="s">
        <v>13111</v>
      </c>
    </row>
    <row r="161" spans="1:3" x14ac:dyDescent="0.2">
      <c r="A161" s="164" t="s">
        <v>2472</v>
      </c>
      <c r="B161" s="181" t="s">
        <v>2473</v>
      </c>
      <c r="C161" s="164" t="s">
        <v>13111</v>
      </c>
    </row>
    <row r="162" spans="1:3" x14ac:dyDescent="0.2">
      <c r="A162" s="164" t="s">
        <v>2845</v>
      </c>
      <c r="B162" s="181" t="s">
        <v>2846</v>
      </c>
      <c r="C162" s="164" t="s">
        <v>13111</v>
      </c>
    </row>
    <row r="163" spans="1:3" x14ac:dyDescent="0.2">
      <c r="A163" s="164" t="s">
        <v>2940</v>
      </c>
      <c r="B163" s="181" t="s">
        <v>2941</v>
      </c>
      <c r="C163" s="164" t="s">
        <v>13111</v>
      </c>
    </row>
    <row r="164" spans="1:3" x14ac:dyDescent="0.2">
      <c r="A164" s="164" t="s">
        <v>3001</v>
      </c>
      <c r="B164" s="181" t="s">
        <v>3002</v>
      </c>
      <c r="C164" s="164" t="s">
        <v>13111</v>
      </c>
    </row>
    <row r="165" spans="1:3" x14ac:dyDescent="0.2">
      <c r="A165" s="164" t="s">
        <v>3216</v>
      </c>
      <c r="B165" s="181" t="s">
        <v>3217</v>
      </c>
      <c r="C165" s="164" t="s">
        <v>13111</v>
      </c>
    </row>
    <row r="166" spans="1:3" x14ac:dyDescent="0.2">
      <c r="A166" s="164" t="s">
        <v>3396</v>
      </c>
      <c r="B166" s="181" t="s">
        <v>3397</v>
      </c>
      <c r="C166" s="164" t="s">
        <v>13111</v>
      </c>
    </row>
    <row r="167" spans="1:3" x14ac:dyDescent="0.2">
      <c r="A167" s="164" t="s">
        <v>3398</v>
      </c>
      <c r="B167" s="181" t="s">
        <v>3399</v>
      </c>
      <c r="C167" s="164" t="s">
        <v>13111</v>
      </c>
    </row>
    <row r="168" spans="1:3" x14ac:dyDescent="0.2">
      <c r="A168" s="164" t="s">
        <v>3400</v>
      </c>
      <c r="B168" s="181" t="s">
        <v>3401</v>
      </c>
      <c r="C168" s="164" t="s">
        <v>13111</v>
      </c>
    </row>
    <row r="169" spans="1:3" x14ac:dyDescent="0.2">
      <c r="A169" s="164" t="s">
        <v>3518</v>
      </c>
      <c r="B169" s="181" t="s">
        <v>3519</v>
      </c>
      <c r="C169" s="164" t="s">
        <v>13111</v>
      </c>
    </row>
    <row r="170" spans="1:3" x14ac:dyDescent="0.2">
      <c r="A170" s="164" t="s">
        <v>3752</v>
      </c>
      <c r="B170" s="181" t="s">
        <v>3753</v>
      </c>
      <c r="C170" s="164" t="s">
        <v>13111</v>
      </c>
    </row>
    <row r="171" spans="1:3" x14ac:dyDescent="0.2">
      <c r="A171" s="164" t="s">
        <v>3792</v>
      </c>
      <c r="B171" s="181" t="s">
        <v>3793</v>
      </c>
      <c r="C171" s="164" t="s">
        <v>13111</v>
      </c>
    </row>
    <row r="172" spans="1:3" x14ac:dyDescent="0.2">
      <c r="A172" s="164" t="s">
        <v>3832</v>
      </c>
      <c r="B172" s="181" t="s">
        <v>3833</v>
      </c>
      <c r="C172" s="164" t="s">
        <v>13111</v>
      </c>
    </row>
    <row r="173" spans="1:3" x14ac:dyDescent="0.2">
      <c r="A173" s="164" t="s">
        <v>3849</v>
      </c>
      <c r="B173" s="181" t="s">
        <v>3850</v>
      </c>
      <c r="C173" s="164" t="s">
        <v>13111</v>
      </c>
    </row>
    <row r="174" spans="1:3" x14ac:dyDescent="0.2">
      <c r="A174" s="164" t="s">
        <v>3994</v>
      </c>
      <c r="B174" s="181" t="s">
        <v>3995</v>
      </c>
      <c r="C174" s="164" t="s">
        <v>13111</v>
      </c>
    </row>
    <row r="175" spans="1:3" x14ac:dyDescent="0.2">
      <c r="A175" s="164" t="s">
        <v>4358</v>
      </c>
      <c r="B175" s="181" t="s">
        <v>4359</v>
      </c>
      <c r="C175" s="164" t="s">
        <v>13111</v>
      </c>
    </row>
    <row r="176" spans="1:3" x14ac:dyDescent="0.2">
      <c r="A176" s="164" t="s">
        <v>4362</v>
      </c>
      <c r="B176" s="181" t="s">
        <v>4363</v>
      </c>
      <c r="C176" s="164" t="s">
        <v>13111</v>
      </c>
    </row>
    <row r="177" spans="1:3" x14ac:dyDescent="0.2">
      <c r="A177" s="164" t="s">
        <v>4364</v>
      </c>
      <c r="B177" s="181" t="s">
        <v>4365</v>
      </c>
      <c r="C177" s="164" t="s">
        <v>13111</v>
      </c>
    </row>
    <row r="178" spans="1:3" x14ac:dyDescent="0.2">
      <c r="A178" s="164" t="s">
        <v>4501</v>
      </c>
      <c r="B178" s="181" t="s">
        <v>4502</v>
      </c>
      <c r="C178" s="164" t="s">
        <v>13111</v>
      </c>
    </row>
    <row r="179" spans="1:3" x14ac:dyDescent="0.2">
      <c r="A179" s="164" t="s">
        <v>4512</v>
      </c>
      <c r="B179" s="181" t="s">
        <v>4513</v>
      </c>
      <c r="C179" s="164" t="s">
        <v>13111</v>
      </c>
    </row>
    <row r="180" spans="1:3" x14ac:dyDescent="0.2">
      <c r="A180" s="164" t="s">
        <v>5635</v>
      </c>
      <c r="B180" s="181" t="s">
        <v>5636</v>
      </c>
      <c r="C180" s="164" t="s">
        <v>13111</v>
      </c>
    </row>
    <row r="181" spans="1:3" x14ac:dyDescent="0.2">
      <c r="A181" s="164" t="s">
        <v>6643</v>
      </c>
      <c r="B181" s="181" t="s">
        <v>6644</v>
      </c>
      <c r="C181" s="164" t="s">
        <v>13111</v>
      </c>
    </row>
    <row r="182" spans="1:3" x14ac:dyDescent="0.2">
      <c r="A182" s="164" t="s">
        <v>7183</v>
      </c>
      <c r="B182" s="181" t="s">
        <v>7184</v>
      </c>
      <c r="C182" s="164" t="s">
        <v>13111</v>
      </c>
    </row>
    <row r="183" spans="1:3" x14ac:dyDescent="0.2">
      <c r="A183" s="164" t="s">
        <v>7185</v>
      </c>
      <c r="B183" s="181" t="s">
        <v>7186</v>
      </c>
      <c r="C183" s="164" t="s">
        <v>13111</v>
      </c>
    </row>
    <row r="184" spans="1:3" x14ac:dyDescent="0.2">
      <c r="A184" s="164" t="s">
        <v>7187</v>
      </c>
      <c r="B184" s="181" t="s">
        <v>7188</v>
      </c>
      <c r="C184" s="164" t="s">
        <v>13111</v>
      </c>
    </row>
    <row r="185" spans="1:3" x14ac:dyDescent="0.2">
      <c r="A185" s="164" t="s">
        <v>7189</v>
      </c>
      <c r="B185" s="181" t="s">
        <v>7190</v>
      </c>
      <c r="C185" s="164" t="s">
        <v>13111</v>
      </c>
    </row>
    <row r="186" spans="1:3" x14ac:dyDescent="0.2">
      <c r="A186" s="164" t="s">
        <v>7191</v>
      </c>
      <c r="B186" s="181" t="s">
        <v>7192</v>
      </c>
      <c r="C186" s="164" t="s">
        <v>13111</v>
      </c>
    </row>
    <row r="187" spans="1:3" x14ac:dyDescent="0.2">
      <c r="A187" s="164" t="s">
        <v>7193</v>
      </c>
      <c r="B187" s="181" t="s">
        <v>7194</v>
      </c>
      <c r="C187" s="164" t="s">
        <v>13111</v>
      </c>
    </row>
    <row r="188" spans="1:3" x14ac:dyDescent="0.2">
      <c r="A188" s="164" t="s">
        <v>7195</v>
      </c>
      <c r="B188" s="181" t="s">
        <v>7196</v>
      </c>
      <c r="C188" s="164" t="s">
        <v>13111</v>
      </c>
    </row>
    <row r="189" spans="1:3" x14ac:dyDescent="0.2">
      <c r="A189" s="164" t="s">
        <v>7197</v>
      </c>
      <c r="B189" s="181" t="s">
        <v>7198</v>
      </c>
      <c r="C189" s="164" t="s">
        <v>13111</v>
      </c>
    </row>
    <row r="190" spans="1:3" x14ac:dyDescent="0.2">
      <c r="A190" s="164" t="s">
        <v>7199</v>
      </c>
      <c r="B190" s="181" t="s">
        <v>7200</v>
      </c>
      <c r="C190" s="164" t="s">
        <v>13111</v>
      </c>
    </row>
    <row r="191" spans="1:3" x14ac:dyDescent="0.2">
      <c r="A191" s="164" t="s">
        <v>7201</v>
      </c>
      <c r="B191" s="181" t="s">
        <v>7202</v>
      </c>
      <c r="C191" s="164" t="s">
        <v>13111</v>
      </c>
    </row>
    <row r="192" spans="1:3" x14ac:dyDescent="0.2">
      <c r="A192" s="164" t="s">
        <v>7820</v>
      </c>
      <c r="B192" s="181" t="s">
        <v>7821</v>
      </c>
      <c r="C192" s="164" t="s">
        <v>13111</v>
      </c>
    </row>
    <row r="193" spans="1:3" x14ac:dyDescent="0.2">
      <c r="A193" s="164" t="s">
        <v>7924</v>
      </c>
      <c r="B193" s="181" t="s">
        <v>7925</v>
      </c>
      <c r="C193" s="164" t="s">
        <v>13111</v>
      </c>
    </row>
    <row r="194" spans="1:3" x14ac:dyDescent="0.2">
      <c r="A194" s="164" t="s">
        <v>8306</v>
      </c>
      <c r="B194" s="181" t="s">
        <v>8307</v>
      </c>
      <c r="C194" s="164" t="s">
        <v>13111</v>
      </c>
    </row>
    <row r="195" spans="1:3" x14ac:dyDescent="0.2">
      <c r="A195" s="164" t="s">
        <v>8635</v>
      </c>
      <c r="B195" s="181" t="s">
        <v>8636</v>
      </c>
      <c r="C195" s="164" t="s">
        <v>13111</v>
      </c>
    </row>
    <row r="196" spans="1:3" x14ac:dyDescent="0.2">
      <c r="A196" s="164" t="s">
        <v>8637</v>
      </c>
      <c r="B196" s="181" t="s">
        <v>8638</v>
      </c>
      <c r="C196" s="164" t="s">
        <v>13111</v>
      </c>
    </row>
    <row r="197" spans="1:3" x14ac:dyDescent="0.2">
      <c r="A197" s="164" t="s">
        <v>8647</v>
      </c>
      <c r="B197" s="181" t="s">
        <v>8648</v>
      </c>
      <c r="C197" s="164" t="s">
        <v>13111</v>
      </c>
    </row>
    <row r="198" spans="1:3" x14ac:dyDescent="0.2">
      <c r="A198" s="164" t="s">
        <v>8734</v>
      </c>
      <c r="B198" s="181" t="s">
        <v>13140</v>
      </c>
      <c r="C198" s="164" t="s">
        <v>13111</v>
      </c>
    </row>
    <row r="199" spans="1:3" x14ac:dyDescent="0.2">
      <c r="A199" s="164" t="s">
        <v>8815</v>
      </c>
      <c r="B199" s="181" t="s">
        <v>8816</v>
      </c>
      <c r="C199" s="164" t="s">
        <v>13111</v>
      </c>
    </row>
    <row r="200" spans="1:3" x14ac:dyDescent="0.2">
      <c r="A200" s="164" t="s">
        <v>8817</v>
      </c>
      <c r="B200" s="181" t="s">
        <v>8818</v>
      </c>
      <c r="C200" s="164" t="s">
        <v>13111</v>
      </c>
    </row>
    <row r="201" spans="1:3" x14ac:dyDescent="0.2">
      <c r="A201" s="164" t="s">
        <v>8819</v>
      </c>
      <c r="B201" s="181" t="s">
        <v>8820</v>
      </c>
      <c r="C201" s="164" t="s">
        <v>13111</v>
      </c>
    </row>
    <row r="202" spans="1:3" x14ac:dyDescent="0.2">
      <c r="A202" s="164" t="s">
        <v>8821</v>
      </c>
      <c r="B202" s="181" t="s">
        <v>8822</v>
      </c>
      <c r="C202" s="164" t="s">
        <v>13111</v>
      </c>
    </row>
    <row r="203" spans="1:3" x14ac:dyDescent="0.2">
      <c r="A203" s="164" t="s">
        <v>8823</v>
      </c>
      <c r="B203" s="181" t="s">
        <v>8824</v>
      </c>
      <c r="C203" s="164" t="s">
        <v>13111</v>
      </c>
    </row>
    <row r="204" spans="1:3" x14ac:dyDescent="0.2">
      <c r="A204" s="164" t="s">
        <v>8908</v>
      </c>
      <c r="B204" s="181" t="s">
        <v>8909</v>
      </c>
      <c r="C204" s="164" t="s">
        <v>13111</v>
      </c>
    </row>
    <row r="205" spans="1:3" x14ac:dyDescent="0.2">
      <c r="A205" s="164" t="s">
        <v>8946</v>
      </c>
      <c r="B205" s="181" t="s">
        <v>8947</v>
      </c>
      <c r="C205" s="164" t="s">
        <v>13111</v>
      </c>
    </row>
    <row r="206" spans="1:3" x14ac:dyDescent="0.2">
      <c r="A206" s="164" t="s">
        <v>8948</v>
      </c>
      <c r="B206" s="181" t="s">
        <v>8949</v>
      </c>
      <c r="C206" s="164" t="s">
        <v>13111</v>
      </c>
    </row>
    <row r="207" spans="1:3" x14ac:dyDescent="0.2">
      <c r="A207" s="164" t="s">
        <v>8952</v>
      </c>
      <c r="B207" s="181" t="s">
        <v>8953</v>
      </c>
      <c r="C207" s="164" t="s">
        <v>13111</v>
      </c>
    </row>
    <row r="208" spans="1:3" x14ac:dyDescent="0.2">
      <c r="A208" s="164" t="s">
        <v>8934</v>
      </c>
      <c r="B208" s="181" t="s">
        <v>8935</v>
      </c>
      <c r="C208" s="164" t="s">
        <v>13111</v>
      </c>
    </row>
    <row r="209" spans="1:3" x14ac:dyDescent="0.2">
      <c r="A209" s="164" t="s">
        <v>1216</v>
      </c>
      <c r="B209" s="181" t="s">
        <v>1217</v>
      </c>
      <c r="C209" s="164" t="s">
        <v>13141</v>
      </c>
    </row>
    <row r="210" spans="1:3" x14ac:dyDescent="0.2">
      <c r="A210" s="164" t="s">
        <v>1554</v>
      </c>
      <c r="B210" s="181" t="s">
        <v>1555</v>
      </c>
      <c r="C210" s="164" t="s">
        <v>13141</v>
      </c>
    </row>
    <row r="211" spans="1:3" x14ac:dyDescent="0.2">
      <c r="A211" s="164" t="s">
        <v>4046</v>
      </c>
      <c r="B211" s="181" t="s">
        <v>4047</v>
      </c>
      <c r="C211" s="164" t="s">
        <v>13141</v>
      </c>
    </row>
    <row r="212" spans="1:3" x14ac:dyDescent="0.2">
      <c r="A212" s="164" t="s">
        <v>4048</v>
      </c>
      <c r="B212" s="181" t="s">
        <v>4049</v>
      </c>
      <c r="C212" s="164" t="s">
        <v>13141</v>
      </c>
    </row>
    <row r="213" spans="1:3" x14ac:dyDescent="0.2">
      <c r="A213" s="164" t="s">
        <v>4050</v>
      </c>
      <c r="B213" s="181" t="s">
        <v>4051</v>
      </c>
      <c r="C213" s="164" t="s">
        <v>13141</v>
      </c>
    </row>
    <row r="214" spans="1:3" x14ac:dyDescent="0.2">
      <c r="A214" s="164" t="s">
        <v>4052</v>
      </c>
      <c r="B214" s="181" t="s">
        <v>4053</v>
      </c>
      <c r="C214" s="164" t="s">
        <v>13141</v>
      </c>
    </row>
    <row r="215" spans="1:3" x14ac:dyDescent="0.2">
      <c r="A215" s="164" t="s">
        <v>4054</v>
      </c>
      <c r="B215" s="181" t="s">
        <v>4055</v>
      </c>
      <c r="C215" s="164" t="s">
        <v>13141</v>
      </c>
    </row>
    <row r="216" spans="1:3" x14ac:dyDescent="0.2">
      <c r="A216" s="164" t="s">
        <v>6525</v>
      </c>
      <c r="B216" s="181" t="s">
        <v>6526</v>
      </c>
      <c r="C216" s="164" t="s">
        <v>13141</v>
      </c>
    </row>
    <row r="217" spans="1:3" x14ac:dyDescent="0.2">
      <c r="A217" s="164" t="s">
        <v>13142</v>
      </c>
      <c r="B217" s="181" t="s">
        <v>13143</v>
      </c>
      <c r="C217" s="164" t="s">
        <v>13111</v>
      </c>
    </row>
    <row r="218" spans="1:3" x14ac:dyDescent="0.2">
      <c r="A218" s="164" t="s">
        <v>742</v>
      </c>
      <c r="B218" s="181" t="s">
        <v>743</v>
      </c>
      <c r="C218" s="164" t="s">
        <v>13111</v>
      </c>
    </row>
    <row r="219" spans="1:3" x14ac:dyDescent="0.2">
      <c r="A219" s="164" t="s">
        <v>1325</v>
      </c>
      <c r="B219" s="181" t="s">
        <v>1326</v>
      </c>
      <c r="C219" s="164" t="s">
        <v>13111</v>
      </c>
    </row>
    <row r="220" spans="1:3" x14ac:dyDescent="0.2">
      <c r="A220" s="164" t="s">
        <v>1349</v>
      </c>
      <c r="B220" s="181" t="s">
        <v>1350</v>
      </c>
      <c r="C220" s="164" t="s">
        <v>13111</v>
      </c>
    </row>
    <row r="221" spans="1:3" x14ac:dyDescent="0.2">
      <c r="A221" s="164" t="s">
        <v>1792</v>
      </c>
      <c r="B221" s="181" t="s">
        <v>1793</v>
      </c>
      <c r="C221" s="164" t="s">
        <v>13111</v>
      </c>
    </row>
    <row r="222" spans="1:3" x14ac:dyDescent="0.2">
      <c r="A222" s="164" t="s">
        <v>1798</v>
      </c>
      <c r="B222" s="181" t="s">
        <v>1799</v>
      </c>
      <c r="C222" s="164" t="s">
        <v>13111</v>
      </c>
    </row>
    <row r="223" spans="1:3" x14ac:dyDescent="0.2">
      <c r="A223" s="164" t="s">
        <v>2290</v>
      </c>
      <c r="B223" s="181" t="s">
        <v>2291</v>
      </c>
      <c r="C223" s="164" t="s">
        <v>13111</v>
      </c>
    </row>
    <row r="224" spans="1:3" x14ac:dyDescent="0.2">
      <c r="A224" s="164" t="s">
        <v>13144</v>
      </c>
      <c r="B224" s="181" t="s">
        <v>13145</v>
      </c>
      <c r="C224" s="164" t="s">
        <v>13111</v>
      </c>
    </row>
    <row r="225" spans="1:3" x14ac:dyDescent="0.2">
      <c r="A225" s="164" t="s">
        <v>2428</v>
      </c>
      <c r="B225" s="181" t="s">
        <v>2429</v>
      </c>
      <c r="C225" s="164" t="s">
        <v>13111</v>
      </c>
    </row>
    <row r="226" spans="1:3" x14ac:dyDescent="0.2">
      <c r="A226" s="164" t="s">
        <v>2914</v>
      </c>
      <c r="B226" s="181" t="s">
        <v>2915</v>
      </c>
      <c r="C226" s="164" t="s">
        <v>13111</v>
      </c>
    </row>
    <row r="227" spans="1:3" x14ac:dyDescent="0.2">
      <c r="A227" s="164" t="s">
        <v>4251</v>
      </c>
      <c r="B227" s="181" t="s">
        <v>4252</v>
      </c>
      <c r="C227" s="164" t="s">
        <v>13111</v>
      </c>
    </row>
    <row r="228" spans="1:3" x14ac:dyDescent="0.2">
      <c r="A228" s="164" t="s">
        <v>13146</v>
      </c>
      <c r="B228" s="181" t="s">
        <v>13147</v>
      </c>
      <c r="C228" s="164" t="s">
        <v>13111</v>
      </c>
    </row>
    <row r="229" spans="1:3" x14ac:dyDescent="0.2">
      <c r="A229" s="164" t="s">
        <v>4628</v>
      </c>
      <c r="B229" s="181" t="s">
        <v>4629</v>
      </c>
      <c r="C229" s="164" t="s">
        <v>13111</v>
      </c>
    </row>
    <row r="230" spans="1:3" x14ac:dyDescent="0.2">
      <c r="A230" s="164" t="s">
        <v>4648</v>
      </c>
      <c r="B230" s="181" t="s">
        <v>4649</v>
      </c>
      <c r="C230" s="164" t="s">
        <v>13111</v>
      </c>
    </row>
    <row r="231" spans="1:3" x14ac:dyDescent="0.2">
      <c r="A231" s="164" t="s">
        <v>4650</v>
      </c>
      <c r="B231" s="181" t="s">
        <v>4651</v>
      </c>
      <c r="C231" s="164" t="s">
        <v>13111</v>
      </c>
    </row>
    <row r="232" spans="1:3" x14ac:dyDescent="0.2">
      <c r="A232" s="164" t="s">
        <v>4652</v>
      </c>
      <c r="B232" s="181" t="s">
        <v>4653</v>
      </c>
      <c r="C232" s="164" t="s">
        <v>13111</v>
      </c>
    </row>
    <row r="233" spans="1:3" x14ac:dyDescent="0.2">
      <c r="A233" s="164" t="s">
        <v>4751</v>
      </c>
      <c r="B233" s="181" t="s">
        <v>4752</v>
      </c>
      <c r="C233" s="164" t="s">
        <v>13111</v>
      </c>
    </row>
    <row r="234" spans="1:3" x14ac:dyDescent="0.2">
      <c r="A234" s="164" t="s">
        <v>4796</v>
      </c>
      <c r="B234" s="181" t="s">
        <v>4797</v>
      </c>
      <c r="C234" s="164" t="s">
        <v>13111</v>
      </c>
    </row>
    <row r="235" spans="1:3" x14ac:dyDescent="0.2">
      <c r="A235" s="164" t="s">
        <v>4798</v>
      </c>
      <c r="B235" s="181" t="s">
        <v>4799</v>
      </c>
      <c r="C235" s="164" t="s">
        <v>13111</v>
      </c>
    </row>
    <row r="236" spans="1:3" x14ac:dyDescent="0.2">
      <c r="A236" s="164" t="s">
        <v>4800</v>
      </c>
      <c r="B236" s="181" t="s">
        <v>4801</v>
      </c>
      <c r="C236" s="164" t="s">
        <v>13111</v>
      </c>
    </row>
    <row r="237" spans="1:3" x14ac:dyDescent="0.2">
      <c r="A237" s="164" t="s">
        <v>5081</v>
      </c>
      <c r="B237" s="181" t="s">
        <v>5082</v>
      </c>
      <c r="C237" s="164" t="s">
        <v>13111</v>
      </c>
    </row>
    <row r="238" spans="1:3" x14ac:dyDescent="0.2">
      <c r="A238" s="164" t="s">
        <v>5083</v>
      </c>
      <c r="B238" s="181" t="s">
        <v>5084</v>
      </c>
      <c r="C238" s="164" t="s">
        <v>13111</v>
      </c>
    </row>
    <row r="239" spans="1:3" x14ac:dyDescent="0.2">
      <c r="A239" s="164" t="s">
        <v>13148</v>
      </c>
      <c r="B239" s="181" t="s">
        <v>13149</v>
      </c>
      <c r="C239" s="164" t="s">
        <v>13111</v>
      </c>
    </row>
    <row r="240" spans="1:3" x14ac:dyDescent="0.2">
      <c r="A240" s="164" t="s">
        <v>5314</v>
      </c>
      <c r="B240" s="181" t="s">
        <v>5315</v>
      </c>
      <c r="C240" s="164" t="s">
        <v>13111</v>
      </c>
    </row>
    <row r="241" spans="1:3" x14ac:dyDescent="0.2">
      <c r="A241" s="164" t="s">
        <v>5592</v>
      </c>
      <c r="B241" s="181" t="s">
        <v>5593</v>
      </c>
      <c r="C241" s="164" t="s">
        <v>13111</v>
      </c>
    </row>
    <row r="242" spans="1:3" x14ac:dyDescent="0.2">
      <c r="A242" s="164" t="s">
        <v>5862</v>
      </c>
      <c r="B242" s="181" t="s">
        <v>5863</v>
      </c>
      <c r="C242" s="164" t="s">
        <v>13111</v>
      </c>
    </row>
    <row r="243" spans="1:3" x14ac:dyDescent="0.2">
      <c r="A243" s="164" t="s">
        <v>6645</v>
      </c>
      <c r="B243" s="181" t="s">
        <v>6646</v>
      </c>
      <c r="C243" s="164" t="s">
        <v>13111</v>
      </c>
    </row>
    <row r="244" spans="1:3" x14ac:dyDescent="0.2">
      <c r="A244" s="164" t="s">
        <v>7366</v>
      </c>
      <c r="B244" s="181" t="s">
        <v>7367</v>
      </c>
      <c r="C244" s="164" t="s">
        <v>13111</v>
      </c>
    </row>
    <row r="245" spans="1:3" x14ac:dyDescent="0.2">
      <c r="A245" s="164" t="s">
        <v>7446</v>
      </c>
      <c r="B245" s="181" t="s">
        <v>7447</v>
      </c>
      <c r="C245" s="164" t="s">
        <v>13111</v>
      </c>
    </row>
    <row r="246" spans="1:3" x14ac:dyDescent="0.2">
      <c r="A246" s="164" t="s">
        <v>7456</v>
      </c>
      <c r="B246" s="181" t="s">
        <v>7457</v>
      </c>
      <c r="C246" s="164" t="s">
        <v>13111</v>
      </c>
    </row>
    <row r="247" spans="1:3" x14ac:dyDescent="0.2">
      <c r="A247" s="164" t="s">
        <v>7482</v>
      </c>
      <c r="B247" s="181" t="s">
        <v>7483</v>
      </c>
      <c r="C247" s="164" t="s">
        <v>13111</v>
      </c>
    </row>
    <row r="248" spans="1:3" x14ac:dyDescent="0.2">
      <c r="A248" s="164" t="s">
        <v>7502</v>
      </c>
      <c r="B248" s="181" t="s">
        <v>13150</v>
      </c>
      <c r="C248" s="164" t="s">
        <v>13111</v>
      </c>
    </row>
    <row r="249" spans="1:3" x14ac:dyDescent="0.2">
      <c r="A249" s="164" t="s">
        <v>7511</v>
      </c>
      <c r="B249" s="181" t="s">
        <v>7512</v>
      </c>
      <c r="C249" s="164" t="s">
        <v>13111</v>
      </c>
    </row>
    <row r="250" spans="1:3" x14ac:dyDescent="0.2">
      <c r="A250" s="164" t="s">
        <v>7515</v>
      </c>
      <c r="B250" s="181" t="s">
        <v>7516</v>
      </c>
      <c r="C250" s="164" t="s">
        <v>13111</v>
      </c>
    </row>
    <row r="251" spans="1:3" x14ac:dyDescent="0.2">
      <c r="A251" s="164" t="s">
        <v>7517</v>
      </c>
      <c r="B251" s="181" t="s">
        <v>7518</v>
      </c>
      <c r="C251" s="164" t="s">
        <v>13111</v>
      </c>
    </row>
    <row r="252" spans="1:3" x14ac:dyDescent="0.2">
      <c r="A252" s="164" t="s">
        <v>7675</v>
      </c>
      <c r="B252" s="181" t="s">
        <v>7676</v>
      </c>
      <c r="C252" s="164" t="s">
        <v>13111</v>
      </c>
    </row>
    <row r="253" spans="1:3" x14ac:dyDescent="0.2">
      <c r="A253" s="164" t="s">
        <v>8773</v>
      </c>
      <c r="B253" s="181" t="s">
        <v>8774</v>
      </c>
      <c r="C253" s="164" t="s">
        <v>13111</v>
      </c>
    </row>
    <row r="254" spans="1:3" x14ac:dyDescent="0.2">
      <c r="A254" s="164" t="s">
        <v>8777</v>
      </c>
      <c r="B254" s="181" t="s">
        <v>8778</v>
      </c>
      <c r="C254" s="164" t="s">
        <v>13111</v>
      </c>
    </row>
    <row r="255" spans="1:3" x14ac:dyDescent="0.2">
      <c r="A255" s="164" t="s">
        <v>8779</v>
      </c>
      <c r="B255" s="181" t="s">
        <v>8780</v>
      </c>
      <c r="C255" s="164" t="s">
        <v>13111</v>
      </c>
    </row>
    <row r="256" spans="1:3" x14ac:dyDescent="0.2">
      <c r="A256" s="164" t="s">
        <v>1566</v>
      </c>
      <c r="B256" s="181" t="s">
        <v>1567</v>
      </c>
      <c r="C256" s="164" t="s">
        <v>13124</v>
      </c>
    </row>
    <row r="257" spans="1:3" x14ac:dyDescent="0.2">
      <c r="A257" s="164" t="s">
        <v>1695</v>
      </c>
      <c r="B257" s="181" t="s">
        <v>1696</v>
      </c>
      <c r="C257" s="164" t="s">
        <v>13124</v>
      </c>
    </row>
    <row r="258" spans="1:3" x14ac:dyDescent="0.2">
      <c r="A258" s="164" t="s">
        <v>5700</v>
      </c>
      <c r="B258" s="181" t="s">
        <v>5701</v>
      </c>
      <c r="C258" s="164" t="s">
        <v>13124</v>
      </c>
    </row>
    <row r="259" spans="1:3" x14ac:dyDescent="0.2">
      <c r="A259" s="164" t="s">
        <v>7640</v>
      </c>
      <c r="B259" s="181" t="s">
        <v>7641</v>
      </c>
      <c r="C259" s="164" t="s">
        <v>13124</v>
      </c>
    </row>
    <row r="260" spans="1:3" x14ac:dyDescent="0.2">
      <c r="A260" s="164" t="s">
        <v>7697</v>
      </c>
      <c r="B260" s="181" t="s">
        <v>7698</v>
      </c>
      <c r="C260" s="164" t="s">
        <v>13124</v>
      </c>
    </row>
    <row r="261" spans="1:3" x14ac:dyDescent="0.2">
      <c r="A261" s="164" t="s">
        <v>7707</v>
      </c>
      <c r="B261" s="181" t="s">
        <v>7708</v>
      </c>
      <c r="C261" s="164" t="s">
        <v>13124</v>
      </c>
    </row>
    <row r="262" spans="1:3" x14ac:dyDescent="0.2">
      <c r="A262" s="164" t="s">
        <v>7709</v>
      </c>
      <c r="B262" s="181" t="s">
        <v>7710</v>
      </c>
      <c r="C262" s="164" t="s">
        <v>13124</v>
      </c>
    </row>
    <row r="263" spans="1:3" x14ac:dyDescent="0.2">
      <c r="A263" s="164" t="s">
        <v>7713</v>
      </c>
      <c r="B263" s="181" t="s">
        <v>7714</v>
      </c>
      <c r="C263" s="164" t="s">
        <v>13124</v>
      </c>
    </row>
    <row r="264" spans="1:3" x14ac:dyDescent="0.2">
      <c r="A264" s="164" t="s">
        <v>13151</v>
      </c>
      <c r="B264" s="181" t="s">
        <v>13152</v>
      </c>
      <c r="C264" s="164" t="s">
        <v>13111</v>
      </c>
    </row>
    <row r="265" spans="1:3" x14ac:dyDescent="0.2">
      <c r="A265" s="164" t="s">
        <v>13153</v>
      </c>
      <c r="B265" s="181" t="s">
        <v>13154</v>
      </c>
      <c r="C265" s="164" t="s">
        <v>13111</v>
      </c>
    </row>
    <row r="266" spans="1:3" x14ac:dyDescent="0.2">
      <c r="A266" s="164" t="s">
        <v>216</v>
      </c>
      <c r="B266" s="181" t="s">
        <v>217</v>
      </c>
      <c r="C266" s="164" t="s">
        <v>13111</v>
      </c>
    </row>
    <row r="267" spans="1:3" x14ac:dyDescent="0.2">
      <c r="A267" s="164" t="s">
        <v>797</v>
      </c>
      <c r="B267" s="181" t="s">
        <v>798</v>
      </c>
      <c r="C267" s="164" t="s">
        <v>13111</v>
      </c>
    </row>
    <row r="268" spans="1:3" x14ac:dyDescent="0.2">
      <c r="A268" s="164" t="s">
        <v>1053</v>
      </c>
      <c r="B268" s="181" t="s">
        <v>1054</v>
      </c>
      <c r="C268" s="164" t="s">
        <v>13111</v>
      </c>
    </row>
    <row r="269" spans="1:3" x14ac:dyDescent="0.2">
      <c r="A269" s="164" t="s">
        <v>1057</v>
      </c>
      <c r="B269" s="181" t="s">
        <v>1058</v>
      </c>
      <c r="C269" s="164" t="s">
        <v>13111</v>
      </c>
    </row>
    <row r="270" spans="1:3" x14ac:dyDescent="0.2">
      <c r="A270" s="164" t="s">
        <v>1099</v>
      </c>
      <c r="B270" s="181" t="s">
        <v>1100</v>
      </c>
      <c r="C270" s="164" t="s">
        <v>13111</v>
      </c>
    </row>
    <row r="271" spans="1:3" x14ac:dyDescent="0.2">
      <c r="A271" s="164" t="s">
        <v>1273</v>
      </c>
      <c r="B271" s="181" t="s">
        <v>13155</v>
      </c>
      <c r="C271" s="164" t="s">
        <v>13111</v>
      </c>
    </row>
    <row r="272" spans="1:3" x14ac:dyDescent="0.2">
      <c r="A272" s="164" t="s">
        <v>1275</v>
      </c>
      <c r="B272" s="181" t="s">
        <v>1276</v>
      </c>
      <c r="C272" s="164" t="s">
        <v>13111</v>
      </c>
    </row>
    <row r="273" spans="1:3" x14ac:dyDescent="0.2">
      <c r="A273" s="164" t="s">
        <v>1344</v>
      </c>
      <c r="B273" s="181" t="s">
        <v>1345</v>
      </c>
      <c r="C273" s="164" t="s">
        <v>13111</v>
      </c>
    </row>
    <row r="274" spans="1:3" x14ac:dyDescent="0.2">
      <c r="A274" s="164" t="s">
        <v>13156</v>
      </c>
      <c r="B274" s="181" t="s">
        <v>13157</v>
      </c>
      <c r="C274" s="164" t="s">
        <v>13111</v>
      </c>
    </row>
    <row r="275" spans="1:3" x14ac:dyDescent="0.2">
      <c r="A275" s="164" t="s">
        <v>13158</v>
      </c>
      <c r="B275" s="181" t="s">
        <v>13159</v>
      </c>
      <c r="C275" s="164" t="s">
        <v>13111</v>
      </c>
    </row>
    <row r="276" spans="1:3" x14ac:dyDescent="0.2">
      <c r="A276" s="164" t="s">
        <v>1596</v>
      </c>
      <c r="B276" s="181" t="s">
        <v>1597</v>
      </c>
      <c r="C276" s="164" t="s">
        <v>13111</v>
      </c>
    </row>
    <row r="277" spans="1:3" x14ac:dyDescent="0.2">
      <c r="A277" s="164" t="s">
        <v>1774</v>
      </c>
      <c r="B277" s="181" t="s">
        <v>1775</v>
      </c>
      <c r="C277" s="164" t="s">
        <v>13111</v>
      </c>
    </row>
    <row r="278" spans="1:3" x14ac:dyDescent="0.2">
      <c r="A278" s="164" t="s">
        <v>1969</v>
      </c>
      <c r="B278" s="181" t="s">
        <v>1970</v>
      </c>
      <c r="C278" s="164" t="s">
        <v>13111</v>
      </c>
    </row>
    <row r="279" spans="1:3" x14ac:dyDescent="0.2">
      <c r="A279" s="164" t="s">
        <v>1971</v>
      </c>
      <c r="B279" s="181" t="s">
        <v>1972</v>
      </c>
      <c r="C279" s="164" t="s">
        <v>13111</v>
      </c>
    </row>
    <row r="280" spans="1:3" x14ac:dyDescent="0.2">
      <c r="A280" s="164" t="s">
        <v>1973</v>
      </c>
      <c r="B280" s="181" t="s">
        <v>1974</v>
      </c>
      <c r="C280" s="164" t="s">
        <v>13111</v>
      </c>
    </row>
    <row r="281" spans="1:3" x14ac:dyDescent="0.2">
      <c r="A281" s="164" t="s">
        <v>1975</v>
      </c>
      <c r="B281" s="181" t="s">
        <v>1976</v>
      </c>
      <c r="C281" s="164" t="s">
        <v>13111</v>
      </c>
    </row>
    <row r="282" spans="1:3" x14ac:dyDescent="0.2">
      <c r="A282" s="164" t="s">
        <v>1979</v>
      </c>
      <c r="B282" s="181" t="s">
        <v>1980</v>
      </c>
      <c r="C282" s="164" t="s">
        <v>13111</v>
      </c>
    </row>
    <row r="283" spans="1:3" x14ac:dyDescent="0.2">
      <c r="A283" s="164" t="s">
        <v>1981</v>
      </c>
      <c r="B283" s="181" t="s">
        <v>1982</v>
      </c>
      <c r="C283" s="164" t="s">
        <v>13111</v>
      </c>
    </row>
    <row r="284" spans="1:3" x14ac:dyDescent="0.2">
      <c r="A284" s="164" t="s">
        <v>2197</v>
      </c>
      <c r="B284" s="181" t="s">
        <v>2198</v>
      </c>
      <c r="C284" s="164" t="s">
        <v>13111</v>
      </c>
    </row>
    <row r="285" spans="1:3" x14ac:dyDescent="0.2">
      <c r="A285" s="164" t="s">
        <v>2294</v>
      </c>
      <c r="B285" s="181" t="s">
        <v>2295</v>
      </c>
      <c r="C285" s="164" t="s">
        <v>13111</v>
      </c>
    </row>
    <row r="286" spans="1:3" x14ac:dyDescent="0.2">
      <c r="A286" s="164" t="s">
        <v>2300</v>
      </c>
      <c r="B286" s="181" t="s">
        <v>2301</v>
      </c>
      <c r="C286" s="164" t="s">
        <v>13111</v>
      </c>
    </row>
    <row r="287" spans="1:3" x14ac:dyDescent="0.2">
      <c r="A287" s="164" t="s">
        <v>2304</v>
      </c>
      <c r="B287" s="181" t="s">
        <v>2305</v>
      </c>
      <c r="C287" s="164" t="s">
        <v>13111</v>
      </c>
    </row>
    <row r="288" spans="1:3" x14ac:dyDescent="0.2">
      <c r="A288" s="164" t="s">
        <v>2320</v>
      </c>
      <c r="B288" s="181" t="s">
        <v>2321</v>
      </c>
      <c r="C288" s="164" t="s">
        <v>13111</v>
      </c>
    </row>
    <row r="289" spans="1:3" x14ac:dyDescent="0.2">
      <c r="A289" s="164" t="s">
        <v>2388</v>
      </c>
      <c r="B289" s="181" t="s">
        <v>2389</v>
      </c>
      <c r="C289" s="164" t="s">
        <v>13111</v>
      </c>
    </row>
    <row r="290" spans="1:3" x14ac:dyDescent="0.2">
      <c r="A290" s="164" t="s">
        <v>13160</v>
      </c>
      <c r="B290" s="181" t="s">
        <v>13161</v>
      </c>
      <c r="C290" s="164" t="s">
        <v>13111</v>
      </c>
    </row>
    <row r="291" spans="1:3" x14ac:dyDescent="0.2">
      <c r="A291" s="164" t="s">
        <v>3778</v>
      </c>
      <c r="B291" s="181" t="s">
        <v>3779</v>
      </c>
      <c r="C291" s="164" t="s">
        <v>13111</v>
      </c>
    </row>
    <row r="292" spans="1:3" x14ac:dyDescent="0.2">
      <c r="A292" s="164" t="s">
        <v>3818</v>
      </c>
      <c r="B292" s="181" t="s">
        <v>3819</v>
      </c>
      <c r="C292" s="164" t="s">
        <v>13111</v>
      </c>
    </row>
    <row r="293" spans="1:3" x14ac:dyDescent="0.2">
      <c r="A293" s="164" t="s">
        <v>3838</v>
      </c>
      <c r="B293" s="181" t="s">
        <v>3839</v>
      </c>
      <c r="C293" s="164" t="s">
        <v>13111</v>
      </c>
    </row>
    <row r="294" spans="1:3" x14ac:dyDescent="0.2">
      <c r="A294" s="164" t="s">
        <v>3988</v>
      </c>
      <c r="B294" s="181" t="s">
        <v>3989</v>
      </c>
      <c r="C294" s="164" t="s">
        <v>13111</v>
      </c>
    </row>
    <row r="295" spans="1:3" x14ac:dyDescent="0.2">
      <c r="A295" s="164" t="s">
        <v>13162</v>
      </c>
      <c r="B295" s="181" t="s">
        <v>13163</v>
      </c>
      <c r="C295" s="164" t="s">
        <v>13111</v>
      </c>
    </row>
    <row r="296" spans="1:3" x14ac:dyDescent="0.2">
      <c r="A296" s="164" t="s">
        <v>4239</v>
      </c>
      <c r="B296" s="181" t="s">
        <v>4240</v>
      </c>
      <c r="C296" s="164" t="s">
        <v>13111</v>
      </c>
    </row>
    <row r="297" spans="1:3" x14ac:dyDescent="0.2">
      <c r="A297" s="164" t="s">
        <v>4283</v>
      </c>
      <c r="B297" s="181" t="s">
        <v>4284</v>
      </c>
      <c r="C297" s="164" t="s">
        <v>13111</v>
      </c>
    </row>
    <row r="298" spans="1:3" x14ac:dyDescent="0.2">
      <c r="A298" s="164" t="s">
        <v>4285</v>
      </c>
      <c r="B298" s="181" t="s">
        <v>4286</v>
      </c>
      <c r="C298" s="164" t="s">
        <v>13111</v>
      </c>
    </row>
    <row r="299" spans="1:3" x14ac:dyDescent="0.2">
      <c r="A299" s="164" t="s">
        <v>4318</v>
      </c>
      <c r="B299" s="181" t="s">
        <v>4319</v>
      </c>
      <c r="C299" s="164" t="s">
        <v>13111</v>
      </c>
    </row>
    <row r="300" spans="1:3" x14ac:dyDescent="0.2">
      <c r="A300" s="164" t="s">
        <v>4330</v>
      </c>
      <c r="B300" s="181" t="s">
        <v>4331</v>
      </c>
      <c r="C300" s="164" t="s">
        <v>13111</v>
      </c>
    </row>
    <row r="301" spans="1:3" x14ac:dyDescent="0.2">
      <c r="A301" s="164" t="s">
        <v>4334</v>
      </c>
      <c r="B301" s="181" t="s">
        <v>4335</v>
      </c>
      <c r="C301" s="164" t="s">
        <v>13111</v>
      </c>
    </row>
    <row r="302" spans="1:3" x14ac:dyDescent="0.2">
      <c r="A302" s="164" t="s">
        <v>4346</v>
      </c>
      <c r="B302" s="181" t="s">
        <v>4347</v>
      </c>
      <c r="C302" s="164" t="s">
        <v>13111</v>
      </c>
    </row>
    <row r="303" spans="1:3" x14ac:dyDescent="0.2">
      <c r="A303" s="164" t="s">
        <v>4644</v>
      </c>
      <c r="B303" s="181" t="s">
        <v>4645</v>
      </c>
      <c r="C303" s="164" t="s">
        <v>13111</v>
      </c>
    </row>
    <row r="304" spans="1:3" x14ac:dyDescent="0.2">
      <c r="A304" s="164" t="s">
        <v>4654</v>
      </c>
      <c r="B304" s="181" t="s">
        <v>4655</v>
      </c>
      <c r="C304" s="164" t="s">
        <v>13111</v>
      </c>
    </row>
    <row r="305" spans="1:3" x14ac:dyDescent="0.2">
      <c r="A305" s="164" t="s">
        <v>4723</v>
      </c>
      <c r="B305" s="181" t="s">
        <v>4724</v>
      </c>
      <c r="C305" s="164" t="s">
        <v>13111</v>
      </c>
    </row>
    <row r="306" spans="1:3" x14ac:dyDescent="0.2">
      <c r="A306" s="164" t="s">
        <v>4725</v>
      </c>
      <c r="B306" s="181" t="s">
        <v>4726</v>
      </c>
      <c r="C306" s="164" t="s">
        <v>13111</v>
      </c>
    </row>
    <row r="307" spans="1:3" x14ac:dyDescent="0.2">
      <c r="A307" s="164" t="s">
        <v>4727</v>
      </c>
      <c r="B307" s="181" t="s">
        <v>4728</v>
      </c>
      <c r="C307" s="164" t="s">
        <v>13111</v>
      </c>
    </row>
    <row r="308" spans="1:3" x14ac:dyDescent="0.2">
      <c r="A308" s="164" t="s">
        <v>4889</v>
      </c>
      <c r="B308" s="181" t="s">
        <v>4890</v>
      </c>
      <c r="C308" s="164" t="s">
        <v>13111</v>
      </c>
    </row>
    <row r="309" spans="1:3" x14ac:dyDescent="0.2">
      <c r="A309" s="164" t="s">
        <v>4921</v>
      </c>
      <c r="B309" s="181" t="s">
        <v>4922</v>
      </c>
      <c r="C309" s="164" t="s">
        <v>13111</v>
      </c>
    </row>
    <row r="310" spans="1:3" x14ac:dyDescent="0.2">
      <c r="A310" s="164" t="s">
        <v>5067</v>
      </c>
      <c r="B310" s="181" t="s">
        <v>5068</v>
      </c>
      <c r="C310" s="164" t="s">
        <v>13111</v>
      </c>
    </row>
    <row r="311" spans="1:3" x14ac:dyDescent="0.2">
      <c r="A311" s="164" t="s">
        <v>5085</v>
      </c>
      <c r="B311" s="181" t="s">
        <v>5086</v>
      </c>
      <c r="C311" s="164" t="s">
        <v>13111</v>
      </c>
    </row>
    <row r="312" spans="1:3" x14ac:dyDescent="0.2">
      <c r="A312" s="164" t="s">
        <v>5121</v>
      </c>
      <c r="B312" s="181" t="s">
        <v>5122</v>
      </c>
      <c r="C312" s="164" t="s">
        <v>13111</v>
      </c>
    </row>
    <row r="313" spans="1:3" x14ac:dyDescent="0.2">
      <c r="A313" s="164" t="s">
        <v>5123</v>
      </c>
      <c r="B313" s="181" t="s">
        <v>5124</v>
      </c>
      <c r="C313" s="164" t="s">
        <v>13111</v>
      </c>
    </row>
    <row r="314" spans="1:3" x14ac:dyDescent="0.2">
      <c r="A314" s="164" t="s">
        <v>5125</v>
      </c>
      <c r="B314" s="181" t="s">
        <v>5126</v>
      </c>
      <c r="C314" s="164" t="s">
        <v>13111</v>
      </c>
    </row>
    <row r="315" spans="1:3" x14ac:dyDescent="0.2">
      <c r="A315" s="164" t="s">
        <v>5156</v>
      </c>
      <c r="B315" s="181" t="s">
        <v>5157</v>
      </c>
      <c r="C315" s="164" t="s">
        <v>13111</v>
      </c>
    </row>
    <row r="316" spans="1:3" x14ac:dyDescent="0.2">
      <c r="A316" s="164" t="s">
        <v>5158</v>
      </c>
      <c r="B316" s="181" t="s">
        <v>5159</v>
      </c>
      <c r="C316" s="164" t="s">
        <v>13111</v>
      </c>
    </row>
    <row r="317" spans="1:3" x14ac:dyDescent="0.2">
      <c r="A317" s="164" t="s">
        <v>5213</v>
      </c>
      <c r="B317" s="181" t="s">
        <v>5214</v>
      </c>
      <c r="C317" s="164" t="s">
        <v>13111</v>
      </c>
    </row>
    <row r="318" spans="1:3" x14ac:dyDescent="0.2">
      <c r="A318" s="164" t="s">
        <v>5276</v>
      </c>
      <c r="B318" s="181" t="s">
        <v>5277</v>
      </c>
      <c r="C318" s="164" t="s">
        <v>13111</v>
      </c>
    </row>
    <row r="319" spans="1:3" x14ac:dyDescent="0.2">
      <c r="A319" s="164" t="s">
        <v>5336</v>
      </c>
      <c r="B319" s="181" t="s">
        <v>5337</v>
      </c>
      <c r="C319" s="164" t="s">
        <v>13111</v>
      </c>
    </row>
    <row r="320" spans="1:3" x14ac:dyDescent="0.2">
      <c r="A320" s="164" t="s">
        <v>5424</v>
      </c>
      <c r="B320" s="181" t="s">
        <v>5425</v>
      </c>
      <c r="C320" s="164" t="s">
        <v>13111</v>
      </c>
    </row>
    <row r="321" spans="1:3" x14ac:dyDescent="0.2">
      <c r="A321" s="164" t="s">
        <v>5990</v>
      </c>
      <c r="B321" s="181" t="s">
        <v>5991</v>
      </c>
      <c r="C321" s="164" t="s">
        <v>13111</v>
      </c>
    </row>
    <row r="322" spans="1:3" x14ac:dyDescent="0.2">
      <c r="A322" s="164" t="s">
        <v>6293</v>
      </c>
      <c r="B322" s="181" t="s">
        <v>6294</v>
      </c>
      <c r="C322" s="164" t="s">
        <v>13111</v>
      </c>
    </row>
    <row r="323" spans="1:3" x14ac:dyDescent="0.2">
      <c r="A323" s="164" t="s">
        <v>6295</v>
      </c>
      <c r="B323" s="181" t="s">
        <v>6296</v>
      </c>
      <c r="C323" s="164" t="s">
        <v>13111</v>
      </c>
    </row>
    <row r="324" spans="1:3" x14ac:dyDescent="0.2">
      <c r="A324" s="164" t="s">
        <v>6435</v>
      </c>
      <c r="B324" s="181" t="s">
        <v>6436</v>
      </c>
      <c r="C324" s="164" t="s">
        <v>13111</v>
      </c>
    </row>
    <row r="325" spans="1:3" x14ac:dyDescent="0.2">
      <c r="A325" s="164" t="s">
        <v>6437</v>
      </c>
      <c r="B325" s="181" t="s">
        <v>6438</v>
      </c>
      <c r="C325" s="164" t="s">
        <v>13111</v>
      </c>
    </row>
    <row r="326" spans="1:3" x14ac:dyDescent="0.2">
      <c r="A326" s="164" t="s">
        <v>6476</v>
      </c>
      <c r="B326" s="181" t="s">
        <v>6477</v>
      </c>
      <c r="C326" s="164" t="s">
        <v>13111</v>
      </c>
    </row>
    <row r="327" spans="1:3" x14ac:dyDescent="0.2">
      <c r="A327" s="164" t="s">
        <v>6553</v>
      </c>
      <c r="B327" s="181" t="s">
        <v>6554</v>
      </c>
      <c r="C327" s="164" t="s">
        <v>13111</v>
      </c>
    </row>
    <row r="328" spans="1:3" x14ac:dyDescent="0.2">
      <c r="A328" s="164" t="s">
        <v>6547</v>
      </c>
      <c r="B328" s="181" t="s">
        <v>6548</v>
      </c>
      <c r="C328" s="164" t="s">
        <v>13111</v>
      </c>
    </row>
    <row r="329" spans="1:3" x14ac:dyDescent="0.2">
      <c r="A329" s="164" t="s">
        <v>6557</v>
      </c>
      <c r="B329" s="181" t="s">
        <v>6558</v>
      </c>
      <c r="C329" s="164" t="s">
        <v>13111</v>
      </c>
    </row>
    <row r="330" spans="1:3" x14ac:dyDescent="0.2">
      <c r="A330" s="164" t="s">
        <v>6647</v>
      </c>
      <c r="B330" s="181" t="s">
        <v>6648</v>
      </c>
      <c r="C330" s="164" t="s">
        <v>13111</v>
      </c>
    </row>
    <row r="331" spans="1:3" x14ac:dyDescent="0.2">
      <c r="A331" s="164" t="s">
        <v>6833</v>
      </c>
      <c r="B331" s="181" t="s">
        <v>13164</v>
      </c>
      <c r="C331" s="164" t="s">
        <v>13111</v>
      </c>
    </row>
    <row r="332" spans="1:3" x14ac:dyDescent="0.2">
      <c r="A332" s="164" t="s">
        <v>6914</v>
      </c>
      <c r="B332" s="181" t="s">
        <v>6915</v>
      </c>
      <c r="C332" s="164" t="s">
        <v>13111</v>
      </c>
    </row>
    <row r="333" spans="1:3" x14ac:dyDescent="0.2">
      <c r="A333" s="164" t="s">
        <v>13165</v>
      </c>
      <c r="B333" s="181" t="s">
        <v>13166</v>
      </c>
      <c r="C333" s="164" t="s">
        <v>13111</v>
      </c>
    </row>
    <row r="334" spans="1:3" x14ac:dyDescent="0.2">
      <c r="A334" s="164" t="s">
        <v>7444</v>
      </c>
      <c r="B334" s="181" t="s">
        <v>7445</v>
      </c>
      <c r="C334" s="164" t="s">
        <v>13111</v>
      </c>
    </row>
    <row r="335" spans="1:3" x14ac:dyDescent="0.2">
      <c r="A335" s="164" t="s">
        <v>7450</v>
      </c>
      <c r="B335" s="181" t="s">
        <v>7451</v>
      </c>
      <c r="C335" s="164" t="s">
        <v>13111</v>
      </c>
    </row>
    <row r="336" spans="1:3" x14ac:dyDescent="0.2">
      <c r="A336" s="164" t="s">
        <v>7452</v>
      </c>
      <c r="B336" s="181" t="s">
        <v>7453</v>
      </c>
      <c r="C336" s="164" t="s">
        <v>13111</v>
      </c>
    </row>
    <row r="337" spans="1:3" x14ac:dyDescent="0.2">
      <c r="A337" s="164" t="s">
        <v>8318</v>
      </c>
      <c r="B337" s="181" t="s">
        <v>8319</v>
      </c>
      <c r="C337" s="164" t="s">
        <v>13111</v>
      </c>
    </row>
    <row r="338" spans="1:3" x14ac:dyDescent="0.2">
      <c r="A338" s="164" t="s">
        <v>8320</v>
      </c>
      <c r="B338" s="181" t="s">
        <v>8321</v>
      </c>
      <c r="C338" s="164" t="s">
        <v>13111</v>
      </c>
    </row>
    <row r="339" spans="1:3" x14ac:dyDescent="0.2">
      <c r="A339" s="164" t="s">
        <v>13167</v>
      </c>
      <c r="B339" s="181" t="s">
        <v>13168</v>
      </c>
      <c r="C339" s="164" t="s">
        <v>13111</v>
      </c>
    </row>
    <row r="340" spans="1:3" x14ac:dyDescent="0.2">
      <c r="A340" s="164" t="s">
        <v>8372</v>
      </c>
      <c r="B340" s="181" t="s">
        <v>8373</v>
      </c>
      <c r="C340" s="164" t="s">
        <v>13111</v>
      </c>
    </row>
    <row r="341" spans="1:3" x14ac:dyDescent="0.2">
      <c r="A341" s="164" t="s">
        <v>8399</v>
      </c>
      <c r="B341" s="181" t="s">
        <v>8400</v>
      </c>
      <c r="C341" s="164" t="s">
        <v>13111</v>
      </c>
    </row>
    <row r="342" spans="1:3" x14ac:dyDescent="0.2">
      <c r="A342" s="164" t="s">
        <v>8487</v>
      </c>
      <c r="B342" s="181" t="s">
        <v>8488</v>
      </c>
      <c r="C342" s="164" t="s">
        <v>13111</v>
      </c>
    </row>
    <row r="343" spans="1:3" x14ac:dyDescent="0.2">
      <c r="A343" s="164" t="s">
        <v>8489</v>
      </c>
      <c r="B343" s="181" t="s">
        <v>8490</v>
      </c>
      <c r="C343" s="164" t="s">
        <v>13111</v>
      </c>
    </row>
    <row r="344" spans="1:3" x14ac:dyDescent="0.2">
      <c r="A344" s="164" t="s">
        <v>8513</v>
      </c>
      <c r="B344" s="181" t="s">
        <v>8514</v>
      </c>
      <c r="C344" s="164" t="s">
        <v>13111</v>
      </c>
    </row>
    <row r="345" spans="1:3" x14ac:dyDescent="0.2">
      <c r="A345" s="164" t="s">
        <v>8747</v>
      </c>
      <c r="B345" s="181" t="s">
        <v>8748</v>
      </c>
      <c r="C345" s="164" t="s">
        <v>13111</v>
      </c>
    </row>
    <row r="346" spans="1:3" x14ac:dyDescent="0.2">
      <c r="A346" s="164" t="s">
        <v>8964</v>
      </c>
      <c r="B346" s="181" t="s">
        <v>8965</v>
      </c>
      <c r="C346" s="164" t="s">
        <v>13111</v>
      </c>
    </row>
    <row r="347" spans="1:3" x14ac:dyDescent="0.2">
      <c r="A347" s="164" t="s">
        <v>316</v>
      </c>
      <c r="B347" s="181" t="s">
        <v>317</v>
      </c>
      <c r="C347" s="164" t="s">
        <v>13124</v>
      </c>
    </row>
    <row r="348" spans="1:3" x14ac:dyDescent="0.2">
      <c r="A348" s="164" t="s">
        <v>318</v>
      </c>
      <c r="B348" s="181" t="s">
        <v>319</v>
      </c>
      <c r="C348" s="164" t="s">
        <v>13124</v>
      </c>
    </row>
    <row r="349" spans="1:3" x14ac:dyDescent="0.2">
      <c r="A349" s="164" t="s">
        <v>572</v>
      </c>
      <c r="B349" s="181" t="s">
        <v>573</v>
      </c>
      <c r="C349" s="164" t="s">
        <v>13124</v>
      </c>
    </row>
    <row r="350" spans="1:3" x14ac:dyDescent="0.2">
      <c r="A350" s="164" t="s">
        <v>837</v>
      </c>
      <c r="B350" s="181" t="s">
        <v>13169</v>
      </c>
      <c r="C350" s="164" t="s">
        <v>13124</v>
      </c>
    </row>
    <row r="351" spans="1:3" x14ac:dyDescent="0.2">
      <c r="A351" s="164" t="s">
        <v>13170</v>
      </c>
      <c r="B351" s="181" t="s">
        <v>13171</v>
      </c>
      <c r="C351" s="164" t="s">
        <v>13124</v>
      </c>
    </row>
    <row r="352" spans="1:3" x14ac:dyDescent="0.2">
      <c r="A352" s="164" t="s">
        <v>13172</v>
      </c>
      <c r="B352" s="181" t="s">
        <v>1274</v>
      </c>
      <c r="C352" s="164" t="s">
        <v>13124</v>
      </c>
    </row>
    <row r="353" spans="1:3" x14ac:dyDescent="0.2">
      <c r="A353" s="164" t="s">
        <v>1598</v>
      </c>
      <c r="B353" s="181" t="s">
        <v>1599</v>
      </c>
      <c r="C353" s="164" t="s">
        <v>13124</v>
      </c>
    </row>
    <row r="354" spans="1:3" x14ac:dyDescent="0.2">
      <c r="A354" s="164" t="s">
        <v>1678</v>
      </c>
      <c r="B354" s="181" t="s">
        <v>1679</v>
      </c>
      <c r="C354" s="164" t="s">
        <v>13124</v>
      </c>
    </row>
    <row r="355" spans="1:3" x14ac:dyDescent="0.2">
      <c r="A355" s="164" t="s">
        <v>1680</v>
      </c>
      <c r="B355" s="181" t="s">
        <v>1681</v>
      </c>
      <c r="C355" s="164" t="s">
        <v>13124</v>
      </c>
    </row>
    <row r="356" spans="1:3" x14ac:dyDescent="0.2">
      <c r="A356" s="164" t="s">
        <v>1682</v>
      </c>
      <c r="B356" s="181" t="s">
        <v>1683</v>
      </c>
      <c r="C356" s="164" t="s">
        <v>13124</v>
      </c>
    </row>
    <row r="357" spans="1:3" x14ac:dyDescent="0.2">
      <c r="A357" s="164" t="s">
        <v>1684</v>
      </c>
      <c r="B357" s="181" t="s">
        <v>13173</v>
      </c>
      <c r="C357" s="164" t="s">
        <v>13124</v>
      </c>
    </row>
    <row r="358" spans="1:3" x14ac:dyDescent="0.2">
      <c r="A358" s="164" t="s">
        <v>1685</v>
      </c>
      <c r="B358" s="181" t="s">
        <v>1686</v>
      </c>
      <c r="C358" s="164" t="s">
        <v>13124</v>
      </c>
    </row>
    <row r="359" spans="1:3" x14ac:dyDescent="0.2">
      <c r="A359" s="164" t="s">
        <v>1687</v>
      </c>
      <c r="B359" s="181" t="s">
        <v>1688</v>
      </c>
      <c r="C359" s="164" t="s">
        <v>13124</v>
      </c>
    </row>
    <row r="360" spans="1:3" x14ac:dyDescent="0.2">
      <c r="A360" s="164" t="s">
        <v>1689</v>
      </c>
      <c r="B360" s="181" t="s">
        <v>1690</v>
      </c>
      <c r="C360" s="164" t="s">
        <v>13124</v>
      </c>
    </row>
    <row r="361" spans="1:3" x14ac:dyDescent="0.2">
      <c r="A361" s="164" t="s">
        <v>4040</v>
      </c>
      <c r="B361" s="181" t="s">
        <v>4041</v>
      </c>
      <c r="C361" s="164" t="s">
        <v>13124</v>
      </c>
    </row>
    <row r="362" spans="1:3" x14ac:dyDescent="0.2">
      <c r="A362" s="164" t="s">
        <v>4042</v>
      </c>
      <c r="B362" s="181" t="s">
        <v>4043</v>
      </c>
      <c r="C362" s="164" t="s">
        <v>13124</v>
      </c>
    </row>
    <row r="363" spans="1:3" x14ac:dyDescent="0.2">
      <c r="A363" s="164" t="s">
        <v>4259</v>
      </c>
      <c r="B363" s="181" t="s">
        <v>13174</v>
      </c>
      <c r="C363" s="164" t="s">
        <v>13124</v>
      </c>
    </row>
    <row r="364" spans="1:3" x14ac:dyDescent="0.2">
      <c r="A364" s="164" t="s">
        <v>4656</v>
      </c>
      <c r="B364" s="181" t="s">
        <v>13175</v>
      </c>
      <c r="C364" s="164" t="s">
        <v>13124</v>
      </c>
    </row>
    <row r="365" spans="1:3" x14ac:dyDescent="0.2">
      <c r="A365" s="164" t="s">
        <v>5619</v>
      </c>
      <c r="B365" s="181" t="s">
        <v>5620</v>
      </c>
      <c r="C365" s="164" t="s">
        <v>13124</v>
      </c>
    </row>
    <row r="366" spans="1:3" x14ac:dyDescent="0.2">
      <c r="A366" s="164" t="s">
        <v>5621</v>
      </c>
      <c r="B366" s="181" t="s">
        <v>5622</v>
      </c>
      <c r="C366" s="164" t="s">
        <v>13124</v>
      </c>
    </row>
    <row r="367" spans="1:3" x14ac:dyDescent="0.2">
      <c r="A367" s="164" t="s">
        <v>6096</v>
      </c>
      <c r="B367" s="181" t="s">
        <v>6097</v>
      </c>
      <c r="C367" s="164" t="s">
        <v>13124</v>
      </c>
    </row>
    <row r="368" spans="1:3" x14ac:dyDescent="0.2">
      <c r="A368" s="164" t="s">
        <v>6100</v>
      </c>
      <c r="B368" s="181" t="s">
        <v>6101</v>
      </c>
      <c r="C368" s="164" t="s">
        <v>13124</v>
      </c>
    </row>
    <row r="369" spans="1:3" x14ac:dyDescent="0.2">
      <c r="A369" s="164" t="s">
        <v>6102</v>
      </c>
      <c r="B369" s="181" t="s">
        <v>6103</v>
      </c>
      <c r="C369" s="164" t="s">
        <v>13124</v>
      </c>
    </row>
    <row r="370" spans="1:3" x14ac:dyDescent="0.2">
      <c r="A370" s="164" t="s">
        <v>6169</v>
      </c>
      <c r="B370" s="181" t="s">
        <v>6170</v>
      </c>
      <c r="C370" s="164" t="s">
        <v>13124</v>
      </c>
    </row>
    <row r="371" spans="1:3" x14ac:dyDescent="0.2">
      <c r="A371" s="164" t="s">
        <v>6171</v>
      </c>
      <c r="B371" s="181" t="s">
        <v>6172</v>
      </c>
      <c r="C371" s="164" t="s">
        <v>13124</v>
      </c>
    </row>
    <row r="372" spans="1:3" x14ac:dyDescent="0.2">
      <c r="A372" s="164" t="s">
        <v>6439</v>
      </c>
      <c r="B372" s="181" t="s">
        <v>6440</v>
      </c>
      <c r="C372" s="164" t="s">
        <v>13124</v>
      </c>
    </row>
    <row r="373" spans="1:3" x14ac:dyDescent="0.2">
      <c r="A373" s="164" t="s">
        <v>6775</v>
      </c>
      <c r="B373" s="181" t="s">
        <v>6776</v>
      </c>
      <c r="C373" s="164" t="s">
        <v>13124</v>
      </c>
    </row>
    <row r="374" spans="1:3" x14ac:dyDescent="0.2">
      <c r="A374" s="164" t="s">
        <v>7272</v>
      </c>
      <c r="B374" s="181" t="s">
        <v>7273</v>
      </c>
      <c r="C374" s="164" t="s">
        <v>13124</v>
      </c>
    </row>
    <row r="375" spans="1:3" x14ac:dyDescent="0.2">
      <c r="A375" s="164" t="s">
        <v>7274</v>
      </c>
      <c r="B375" s="181" t="s">
        <v>7275</v>
      </c>
      <c r="C375" s="164" t="s">
        <v>13124</v>
      </c>
    </row>
    <row r="376" spans="1:3" x14ac:dyDescent="0.2">
      <c r="A376" s="164" t="s">
        <v>7276</v>
      </c>
      <c r="B376" s="181" t="s">
        <v>7277</v>
      </c>
      <c r="C376" s="164" t="s">
        <v>13124</v>
      </c>
    </row>
    <row r="377" spans="1:3" x14ac:dyDescent="0.2">
      <c r="A377" s="164" t="s">
        <v>7278</v>
      </c>
      <c r="B377" s="181" t="s">
        <v>7279</v>
      </c>
      <c r="C377" s="164" t="s">
        <v>13124</v>
      </c>
    </row>
    <row r="378" spans="1:3" x14ac:dyDescent="0.2">
      <c r="A378" s="164" t="s">
        <v>7280</v>
      </c>
      <c r="B378" s="181" t="s">
        <v>7281</v>
      </c>
      <c r="C378" s="164" t="s">
        <v>13124</v>
      </c>
    </row>
    <row r="379" spans="1:3" x14ac:dyDescent="0.2">
      <c r="A379" s="164" t="s">
        <v>8932</v>
      </c>
      <c r="B379" s="181" t="s">
        <v>8933</v>
      </c>
      <c r="C379" s="164" t="s">
        <v>13124</v>
      </c>
    </row>
    <row r="380" spans="1:3" x14ac:dyDescent="0.2">
      <c r="A380" s="164" t="s">
        <v>13176</v>
      </c>
      <c r="B380" s="181" t="s">
        <v>13177</v>
      </c>
      <c r="C380" s="164" t="s">
        <v>13111</v>
      </c>
    </row>
    <row r="381" spans="1:3" x14ac:dyDescent="0.2">
      <c r="A381" s="164" t="s">
        <v>13178</v>
      </c>
      <c r="B381" s="181" t="s">
        <v>13179</v>
      </c>
      <c r="C381" s="164" t="s">
        <v>13111</v>
      </c>
    </row>
    <row r="382" spans="1:3" x14ac:dyDescent="0.2">
      <c r="A382" s="164" t="s">
        <v>13180</v>
      </c>
      <c r="B382" s="181" t="s">
        <v>13181</v>
      </c>
      <c r="C382" s="164" t="s">
        <v>13111</v>
      </c>
    </row>
    <row r="383" spans="1:3" x14ac:dyDescent="0.2">
      <c r="A383" s="164" t="s">
        <v>13182</v>
      </c>
      <c r="B383" s="181" t="s">
        <v>13183</v>
      </c>
      <c r="C383" s="164" t="s">
        <v>13111</v>
      </c>
    </row>
    <row r="384" spans="1:3" x14ac:dyDescent="0.2">
      <c r="A384" s="164" t="s">
        <v>13184</v>
      </c>
      <c r="B384" s="181" t="s">
        <v>13185</v>
      </c>
      <c r="C384" s="164" t="s">
        <v>13111</v>
      </c>
    </row>
    <row r="385" spans="1:3" x14ac:dyDescent="0.2">
      <c r="A385" s="164" t="s">
        <v>13186</v>
      </c>
      <c r="B385" s="181" t="s">
        <v>13187</v>
      </c>
      <c r="C385" s="164" t="s">
        <v>13111</v>
      </c>
    </row>
    <row r="386" spans="1:3" x14ac:dyDescent="0.2">
      <c r="A386" s="164" t="s">
        <v>232</v>
      </c>
      <c r="B386" s="181" t="s">
        <v>233</v>
      </c>
      <c r="C386" s="164" t="s">
        <v>13111</v>
      </c>
    </row>
    <row r="387" spans="1:3" x14ac:dyDescent="0.2">
      <c r="A387" s="164" t="s">
        <v>262</v>
      </c>
      <c r="B387" s="181" t="s">
        <v>263</v>
      </c>
      <c r="C387" s="164" t="s">
        <v>13111</v>
      </c>
    </row>
    <row r="388" spans="1:3" x14ac:dyDescent="0.2">
      <c r="A388" s="164" t="s">
        <v>539</v>
      </c>
      <c r="B388" s="181" t="s">
        <v>540</v>
      </c>
      <c r="C388" s="164" t="s">
        <v>13111</v>
      </c>
    </row>
    <row r="389" spans="1:3" x14ac:dyDescent="0.2">
      <c r="A389" s="164" t="s">
        <v>699</v>
      </c>
      <c r="B389" s="181" t="s">
        <v>700</v>
      </c>
      <c r="C389" s="164" t="s">
        <v>13111</v>
      </c>
    </row>
    <row r="390" spans="1:3" x14ac:dyDescent="0.2">
      <c r="A390" s="164" t="s">
        <v>703</v>
      </c>
      <c r="B390" s="181" t="s">
        <v>704</v>
      </c>
      <c r="C390" s="164" t="s">
        <v>13111</v>
      </c>
    </row>
    <row r="391" spans="1:3" x14ac:dyDescent="0.2">
      <c r="A391" s="164" t="s">
        <v>838</v>
      </c>
      <c r="B391" s="181" t="s">
        <v>839</v>
      </c>
      <c r="C391" s="164" t="s">
        <v>13111</v>
      </c>
    </row>
    <row r="392" spans="1:3" x14ac:dyDescent="0.2">
      <c r="A392" s="164" t="s">
        <v>840</v>
      </c>
      <c r="B392" s="181" t="s">
        <v>841</v>
      </c>
      <c r="C392" s="164" t="s">
        <v>13111</v>
      </c>
    </row>
    <row r="393" spans="1:3" x14ac:dyDescent="0.2">
      <c r="A393" s="164" t="s">
        <v>842</v>
      </c>
      <c r="B393" s="181" t="s">
        <v>843</v>
      </c>
      <c r="C393" s="164" t="s">
        <v>13111</v>
      </c>
    </row>
    <row r="394" spans="1:3" x14ac:dyDescent="0.2">
      <c r="A394" s="164" t="s">
        <v>977</v>
      </c>
      <c r="B394" s="181" t="s">
        <v>978</v>
      </c>
      <c r="C394" s="164" t="s">
        <v>13111</v>
      </c>
    </row>
    <row r="395" spans="1:3" x14ac:dyDescent="0.2">
      <c r="A395" s="164" t="s">
        <v>979</v>
      </c>
      <c r="B395" s="181" t="s">
        <v>980</v>
      </c>
      <c r="C395" s="164" t="s">
        <v>13111</v>
      </c>
    </row>
    <row r="396" spans="1:3" x14ac:dyDescent="0.2">
      <c r="A396" s="164" t="s">
        <v>1007</v>
      </c>
      <c r="B396" s="181" t="s">
        <v>1008</v>
      </c>
      <c r="C396" s="164" t="s">
        <v>13111</v>
      </c>
    </row>
    <row r="397" spans="1:3" x14ac:dyDescent="0.2">
      <c r="A397" s="164" t="s">
        <v>1043</v>
      </c>
      <c r="B397" s="181" t="s">
        <v>1044</v>
      </c>
      <c r="C397" s="164" t="s">
        <v>13111</v>
      </c>
    </row>
    <row r="398" spans="1:3" x14ac:dyDescent="0.2">
      <c r="A398" s="164" t="s">
        <v>1049</v>
      </c>
      <c r="B398" s="181" t="s">
        <v>1050</v>
      </c>
      <c r="C398" s="164" t="s">
        <v>13111</v>
      </c>
    </row>
    <row r="399" spans="1:3" x14ac:dyDescent="0.2">
      <c r="A399" s="164" t="s">
        <v>1173</v>
      </c>
      <c r="B399" s="181" t="s">
        <v>1174</v>
      </c>
      <c r="C399" s="164" t="s">
        <v>13111</v>
      </c>
    </row>
    <row r="400" spans="1:3" x14ac:dyDescent="0.2">
      <c r="A400" s="164" t="s">
        <v>1175</v>
      </c>
      <c r="B400" s="181" t="s">
        <v>1176</v>
      </c>
      <c r="C400" s="164" t="s">
        <v>13111</v>
      </c>
    </row>
    <row r="401" spans="1:3" x14ac:dyDescent="0.2">
      <c r="A401" s="164" t="s">
        <v>1177</v>
      </c>
      <c r="B401" s="181" t="s">
        <v>1178</v>
      </c>
      <c r="C401" s="164" t="s">
        <v>13111</v>
      </c>
    </row>
    <row r="402" spans="1:3" x14ac:dyDescent="0.2">
      <c r="A402" s="164" t="s">
        <v>1179</v>
      </c>
      <c r="B402" s="181" t="s">
        <v>1180</v>
      </c>
      <c r="C402" s="164" t="s">
        <v>13111</v>
      </c>
    </row>
    <row r="403" spans="1:3" x14ac:dyDescent="0.2">
      <c r="A403" s="164" t="s">
        <v>1218</v>
      </c>
      <c r="B403" s="181" t="s">
        <v>1219</v>
      </c>
      <c r="C403" s="164" t="s">
        <v>13111</v>
      </c>
    </row>
    <row r="404" spans="1:3" x14ac:dyDescent="0.2">
      <c r="A404" s="164" t="s">
        <v>13188</v>
      </c>
      <c r="B404" s="181" t="s">
        <v>1243</v>
      </c>
      <c r="C404" s="164" t="s">
        <v>13111</v>
      </c>
    </row>
    <row r="405" spans="1:3" x14ac:dyDescent="0.2">
      <c r="A405" s="164" t="s">
        <v>1281</v>
      </c>
      <c r="B405" s="181" t="s">
        <v>1282</v>
      </c>
      <c r="C405" s="164" t="s">
        <v>13111</v>
      </c>
    </row>
    <row r="406" spans="1:3" x14ac:dyDescent="0.2">
      <c r="A406" s="164" t="s">
        <v>1313</v>
      </c>
      <c r="B406" s="181" t="s">
        <v>1314</v>
      </c>
      <c r="C406" s="164" t="s">
        <v>13111</v>
      </c>
    </row>
    <row r="407" spans="1:3" x14ac:dyDescent="0.2">
      <c r="A407" s="164" t="s">
        <v>1315</v>
      </c>
      <c r="B407" s="181" t="s">
        <v>1316</v>
      </c>
      <c r="C407" s="164" t="s">
        <v>13111</v>
      </c>
    </row>
    <row r="408" spans="1:3" x14ac:dyDescent="0.2">
      <c r="A408" s="164" t="s">
        <v>1381</v>
      </c>
      <c r="B408" s="181" t="s">
        <v>13189</v>
      </c>
      <c r="C408" s="164" t="s">
        <v>13111</v>
      </c>
    </row>
    <row r="409" spans="1:3" x14ac:dyDescent="0.2">
      <c r="A409" s="164" t="s">
        <v>1600</v>
      </c>
      <c r="B409" s="181" t="s">
        <v>1601</v>
      </c>
      <c r="C409" s="164" t="s">
        <v>13111</v>
      </c>
    </row>
    <row r="410" spans="1:3" x14ac:dyDescent="0.2">
      <c r="A410" s="164" t="s">
        <v>1606</v>
      </c>
      <c r="B410" s="181" t="s">
        <v>1607</v>
      </c>
      <c r="C410" s="164" t="s">
        <v>13111</v>
      </c>
    </row>
    <row r="411" spans="1:3" x14ac:dyDescent="0.2">
      <c r="A411" s="164" t="s">
        <v>1608</v>
      </c>
      <c r="B411" s="181" t="s">
        <v>1609</v>
      </c>
      <c r="C411" s="164" t="s">
        <v>13111</v>
      </c>
    </row>
    <row r="412" spans="1:3" x14ac:dyDescent="0.2">
      <c r="A412" s="164" t="s">
        <v>1674</v>
      </c>
      <c r="B412" s="181" t="s">
        <v>1675</v>
      </c>
      <c r="C412" s="164" t="s">
        <v>13111</v>
      </c>
    </row>
    <row r="413" spans="1:3" x14ac:dyDescent="0.2">
      <c r="A413" s="164" t="s">
        <v>1676</v>
      </c>
      <c r="B413" s="181" t="s">
        <v>1677</v>
      </c>
      <c r="C413" s="164" t="s">
        <v>13111</v>
      </c>
    </row>
    <row r="414" spans="1:3" x14ac:dyDescent="0.2">
      <c r="A414" s="164" t="s">
        <v>1717</v>
      </c>
      <c r="B414" s="181" t="s">
        <v>1718</v>
      </c>
      <c r="C414" s="164" t="s">
        <v>13111</v>
      </c>
    </row>
    <row r="415" spans="1:3" x14ac:dyDescent="0.2">
      <c r="A415" s="164" t="s">
        <v>1730</v>
      </c>
      <c r="B415" s="181" t="s">
        <v>13190</v>
      </c>
      <c r="C415" s="164" t="s">
        <v>13111</v>
      </c>
    </row>
    <row r="416" spans="1:3" x14ac:dyDescent="0.2">
      <c r="A416" s="164" t="s">
        <v>1747</v>
      </c>
      <c r="B416" s="181" t="s">
        <v>1748</v>
      </c>
      <c r="C416" s="164" t="s">
        <v>13111</v>
      </c>
    </row>
    <row r="417" spans="1:3" x14ac:dyDescent="0.2">
      <c r="A417" s="164" t="s">
        <v>1749</v>
      </c>
      <c r="B417" s="181" t="s">
        <v>1750</v>
      </c>
      <c r="C417" s="164" t="s">
        <v>13111</v>
      </c>
    </row>
    <row r="418" spans="1:3" x14ac:dyDescent="0.2">
      <c r="A418" s="164" t="s">
        <v>1825</v>
      </c>
      <c r="B418" s="181" t="s">
        <v>1826</v>
      </c>
      <c r="C418" s="164" t="s">
        <v>13111</v>
      </c>
    </row>
    <row r="419" spans="1:3" x14ac:dyDescent="0.2">
      <c r="A419" s="164" t="s">
        <v>1829</v>
      </c>
      <c r="B419" s="181" t="s">
        <v>1830</v>
      </c>
      <c r="C419" s="164" t="s">
        <v>13111</v>
      </c>
    </row>
    <row r="420" spans="1:3" x14ac:dyDescent="0.2">
      <c r="A420" s="164" t="s">
        <v>1835</v>
      </c>
      <c r="B420" s="181" t="s">
        <v>1836</v>
      </c>
      <c r="C420" s="164" t="s">
        <v>13111</v>
      </c>
    </row>
    <row r="421" spans="1:3" x14ac:dyDescent="0.2">
      <c r="A421" s="164" t="s">
        <v>1871</v>
      </c>
      <c r="B421" s="181" t="s">
        <v>1872</v>
      </c>
      <c r="C421" s="164" t="s">
        <v>13111</v>
      </c>
    </row>
    <row r="422" spans="1:3" x14ac:dyDescent="0.2">
      <c r="A422" s="164" t="s">
        <v>1885</v>
      </c>
      <c r="B422" s="181" t="s">
        <v>1886</v>
      </c>
      <c r="C422" s="164" t="s">
        <v>13111</v>
      </c>
    </row>
    <row r="423" spans="1:3" x14ac:dyDescent="0.2">
      <c r="A423" s="164" t="s">
        <v>1887</v>
      </c>
      <c r="B423" s="181" t="s">
        <v>1888</v>
      </c>
      <c r="C423" s="164" t="s">
        <v>13111</v>
      </c>
    </row>
    <row r="424" spans="1:3" x14ac:dyDescent="0.2">
      <c r="A424" s="164" t="s">
        <v>1889</v>
      </c>
      <c r="B424" s="181" t="s">
        <v>1890</v>
      </c>
      <c r="C424" s="164" t="s">
        <v>13111</v>
      </c>
    </row>
    <row r="425" spans="1:3" x14ac:dyDescent="0.2">
      <c r="A425" s="164" t="s">
        <v>1897</v>
      </c>
      <c r="B425" s="181" t="s">
        <v>1898</v>
      </c>
      <c r="C425" s="164" t="s">
        <v>13111</v>
      </c>
    </row>
    <row r="426" spans="1:3" x14ac:dyDescent="0.2">
      <c r="A426" s="164" t="s">
        <v>1901</v>
      </c>
      <c r="B426" s="181" t="s">
        <v>1902</v>
      </c>
      <c r="C426" s="164" t="s">
        <v>13111</v>
      </c>
    </row>
    <row r="427" spans="1:3" x14ac:dyDescent="0.2">
      <c r="A427" s="164" t="s">
        <v>1903</v>
      </c>
      <c r="B427" s="181" t="s">
        <v>1904</v>
      </c>
      <c r="C427" s="164" t="s">
        <v>13111</v>
      </c>
    </row>
    <row r="428" spans="1:3" x14ac:dyDescent="0.2">
      <c r="A428" s="164" t="s">
        <v>1987</v>
      </c>
      <c r="B428" s="181" t="s">
        <v>1988</v>
      </c>
      <c r="C428" s="164" t="s">
        <v>13111</v>
      </c>
    </row>
    <row r="429" spans="1:3" x14ac:dyDescent="0.2">
      <c r="A429" s="164" t="s">
        <v>2113</v>
      </c>
      <c r="B429" s="181" t="s">
        <v>2114</v>
      </c>
      <c r="C429" s="164" t="s">
        <v>13111</v>
      </c>
    </row>
    <row r="430" spans="1:3" x14ac:dyDescent="0.2">
      <c r="A430" s="164" t="s">
        <v>2205</v>
      </c>
      <c r="B430" s="181" t="s">
        <v>2206</v>
      </c>
      <c r="C430" s="164" t="s">
        <v>13111</v>
      </c>
    </row>
    <row r="431" spans="1:3" x14ac:dyDescent="0.2">
      <c r="A431" s="164" t="s">
        <v>2207</v>
      </c>
      <c r="B431" s="181" t="s">
        <v>2208</v>
      </c>
      <c r="C431" s="164" t="s">
        <v>13111</v>
      </c>
    </row>
    <row r="432" spans="1:3" x14ac:dyDescent="0.2">
      <c r="A432" s="164" t="s">
        <v>2257</v>
      </c>
      <c r="B432" s="181" t="s">
        <v>2258</v>
      </c>
      <c r="C432" s="164" t="s">
        <v>13111</v>
      </c>
    </row>
    <row r="433" spans="1:3" x14ac:dyDescent="0.2">
      <c r="A433" s="164" t="s">
        <v>2259</v>
      </c>
      <c r="B433" s="181" t="s">
        <v>2260</v>
      </c>
      <c r="C433" s="164" t="s">
        <v>13111</v>
      </c>
    </row>
    <row r="434" spans="1:3" x14ac:dyDescent="0.2">
      <c r="A434" s="164" t="s">
        <v>2261</v>
      </c>
      <c r="B434" s="181" t="s">
        <v>2262</v>
      </c>
      <c r="C434" s="164" t="s">
        <v>13111</v>
      </c>
    </row>
    <row r="435" spans="1:3" x14ac:dyDescent="0.2">
      <c r="A435" s="164" t="s">
        <v>2263</v>
      </c>
      <c r="B435" s="181" t="s">
        <v>2264</v>
      </c>
      <c r="C435" s="164" t="s">
        <v>13111</v>
      </c>
    </row>
    <row r="436" spans="1:3" x14ac:dyDescent="0.2">
      <c r="A436" s="164" t="s">
        <v>2265</v>
      </c>
      <c r="B436" s="181" t="s">
        <v>2266</v>
      </c>
      <c r="C436" s="164" t="s">
        <v>13111</v>
      </c>
    </row>
    <row r="437" spans="1:3" x14ac:dyDescent="0.2">
      <c r="A437" s="164" t="s">
        <v>2267</v>
      </c>
      <c r="B437" s="181" t="s">
        <v>2268</v>
      </c>
      <c r="C437" s="164" t="s">
        <v>13111</v>
      </c>
    </row>
    <row r="438" spans="1:3" x14ac:dyDescent="0.2">
      <c r="A438" s="164" t="s">
        <v>2269</v>
      </c>
      <c r="B438" s="181" t="s">
        <v>2270</v>
      </c>
      <c r="C438" s="164" t="s">
        <v>13111</v>
      </c>
    </row>
    <row r="439" spans="1:3" x14ac:dyDescent="0.2">
      <c r="A439" s="164" t="s">
        <v>13191</v>
      </c>
      <c r="B439" s="181" t="s">
        <v>13192</v>
      </c>
      <c r="C439" s="164" t="s">
        <v>13111</v>
      </c>
    </row>
    <row r="440" spans="1:3" x14ac:dyDescent="0.2">
      <c r="A440" s="164" t="s">
        <v>2366</v>
      </c>
      <c r="B440" s="181" t="s">
        <v>2367</v>
      </c>
      <c r="C440" s="164" t="s">
        <v>13111</v>
      </c>
    </row>
    <row r="441" spans="1:3" x14ac:dyDescent="0.2">
      <c r="A441" s="164" t="s">
        <v>2382</v>
      </c>
      <c r="B441" s="181" t="s">
        <v>2383</v>
      </c>
      <c r="C441" s="164" t="s">
        <v>13111</v>
      </c>
    </row>
    <row r="442" spans="1:3" x14ac:dyDescent="0.2">
      <c r="A442" s="164" t="s">
        <v>3855</v>
      </c>
      <c r="B442" s="181" t="s">
        <v>3856</v>
      </c>
      <c r="C442" s="164" t="s">
        <v>13111</v>
      </c>
    </row>
    <row r="443" spans="1:3" x14ac:dyDescent="0.2">
      <c r="A443" s="164" t="s">
        <v>3861</v>
      </c>
      <c r="B443" s="181" t="s">
        <v>3862</v>
      </c>
      <c r="C443" s="164" t="s">
        <v>13111</v>
      </c>
    </row>
    <row r="444" spans="1:3" x14ac:dyDescent="0.2">
      <c r="A444" s="164" t="s">
        <v>3911</v>
      </c>
      <c r="B444" s="181" t="s">
        <v>3912</v>
      </c>
      <c r="C444" s="164" t="s">
        <v>13111</v>
      </c>
    </row>
    <row r="445" spans="1:3" x14ac:dyDescent="0.2">
      <c r="A445" s="164" t="s">
        <v>3913</v>
      </c>
      <c r="B445" s="181" t="s">
        <v>3914</v>
      </c>
      <c r="C445" s="164" t="s">
        <v>13111</v>
      </c>
    </row>
    <row r="446" spans="1:3" x14ac:dyDescent="0.2">
      <c r="A446" s="164" t="s">
        <v>3915</v>
      </c>
      <c r="B446" s="181" t="s">
        <v>3916</v>
      </c>
      <c r="C446" s="164" t="s">
        <v>13111</v>
      </c>
    </row>
    <row r="447" spans="1:3" x14ac:dyDescent="0.2">
      <c r="A447" s="164" t="s">
        <v>3917</v>
      </c>
      <c r="B447" s="181" t="s">
        <v>3918</v>
      </c>
      <c r="C447" s="164" t="s">
        <v>13111</v>
      </c>
    </row>
    <row r="448" spans="1:3" x14ac:dyDescent="0.2">
      <c r="A448" s="164" t="s">
        <v>3919</v>
      </c>
      <c r="B448" s="181" t="s">
        <v>3920</v>
      </c>
      <c r="C448" s="164" t="s">
        <v>13111</v>
      </c>
    </row>
    <row r="449" spans="1:3" x14ac:dyDescent="0.2">
      <c r="A449" s="164" t="s">
        <v>3921</v>
      </c>
      <c r="B449" s="181" t="s">
        <v>3922</v>
      </c>
      <c r="C449" s="164" t="s">
        <v>13111</v>
      </c>
    </row>
    <row r="450" spans="1:3" x14ac:dyDescent="0.2">
      <c r="A450" s="164" t="s">
        <v>3923</v>
      </c>
      <c r="B450" s="181" t="s">
        <v>3924</v>
      </c>
      <c r="C450" s="164" t="s">
        <v>13111</v>
      </c>
    </row>
    <row r="451" spans="1:3" x14ac:dyDescent="0.2">
      <c r="A451" s="164" t="s">
        <v>3927</v>
      </c>
      <c r="B451" s="181" t="s">
        <v>3928</v>
      </c>
      <c r="C451" s="164" t="s">
        <v>13111</v>
      </c>
    </row>
    <row r="452" spans="1:3" x14ac:dyDescent="0.2">
      <c r="A452" s="164" t="s">
        <v>4142</v>
      </c>
      <c r="B452" s="181" t="s">
        <v>4143</v>
      </c>
      <c r="C452" s="164" t="s">
        <v>13111</v>
      </c>
    </row>
    <row r="453" spans="1:3" x14ac:dyDescent="0.2">
      <c r="A453" s="164" t="s">
        <v>4146</v>
      </c>
      <c r="B453" s="181" t="s">
        <v>4147</v>
      </c>
      <c r="C453" s="164" t="s">
        <v>13111</v>
      </c>
    </row>
    <row r="454" spans="1:3" x14ac:dyDescent="0.2">
      <c r="A454" s="164" t="s">
        <v>4205</v>
      </c>
      <c r="B454" s="181" t="s">
        <v>4206</v>
      </c>
      <c r="C454" s="164" t="s">
        <v>13111</v>
      </c>
    </row>
    <row r="455" spans="1:3" x14ac:dyDescent="0.2">
      <c r="A455" s="164" t="s">
        <v>4207</v>
      </c>
      <c r="B455" s="181" t="s">
        <v>4208</v>
      </c>
      <c r="C455" s="164" t="s">
        <v>13111</v>
      </c>
    </row>
    <row r="456" spans="1:3" x14ac:dyDescent="0.2">
      <c r="A456" s="164" t="s">
        <v>4209</v>
      </c>
      <c r="B456" s="181" t="s">
        <v>4210</v>
      </c>
      <c r="C456" s="164" t="s">
        <v>13111</v>
      </c>
    </row>
    <row r="457" spans="1:3" x14ac:dyDescent="0.2">
      <c r="A457" s="164" t="s">
        <v>4211</v>
      </c>
      <c r="B457" s="181" t="s">
        <v>4212</v>
      </c>
      <c r="C457" s="164" t="s">
        <v>13111</v>
      </c>
    </row>
    <row r="458" spans="1:3" x14ac:dyDescent="0.2">
      <c r="A458" s="164" t="s">
        <v>4213</v>
      </c>
      <c r="B458" s="181" t="s">
        <v>4214</v>
      </c>
      <c r="C458" s="164" t="s">
        <v>13111</v>
      </c>
    </row>
    <row r="459" spans="1:3" x14ac:dyDescent="0.2">
      <c r="A459" s="164" t="s">
        <v>4215</v>
      </c>
      <c r="B459" s="181" t="s">
        <v>4216</v>
      </c>
      <c r="C459" s="164" t="s">
        <v>13111</v>
      </c>
    </row>
    <row r="460" spans="1:3" x14ac:dyDescent="0.2">
      <c r="A460" s="164" t="s">
        <v>4241</v>
      </c>
      <c r="B460" s="181" t="s">
        <v>4242</v>
      </c>
      <c r="C460" s="164" t="s">
        <v>13111</v>
      </c>
    </row>
    <row r="461" spans="1:3" x14ac:dyDescent="0.2">
      <c r="A461" s="164" t="s">
        <v>4354</v>
      </c>
      <c r="B461" s="181" t="s">
        <v>4355</v>
      </c>
      <c r="C461" s="164" t="s">
        <v>13111</v>
      </c>
    </row>
    <row r="462" spans="1:3" x14ac:dyDescent="0.2">
      <c r="A462" s="164" t="s">
        <v>4356</v>
      </c>
      <c r="B462" s="181" t="s">
        <v>4357</v>
      </c>
      <c r="C462" s="164" t="s">
        <v>13111</v>
      </c>
    </row>
    <row r="463" spans="1:3" x14ac:dyDescent="0.2">
      <c r="A463" s="164" t="s">
        <v>4602</v>
      </c>
      <c r="B463" s="181" t="s">
        <v>4603</v>
      </c>
      <c r="C463" s="164" t="s">
        <v>13111</v>
      </c>
    </row>
    <row r="464" spans="1:3" x14ac:dyDescent="0.2">
      <c r="A464" s="164" t="s">
        <v>4604</v>
      </c>
      <c r="B464" s="181" t="s">
        <v>4605</v>
      </c>
      <c r="C464" s="164" t="s">
        <v>13111</v>
      </c>
    </row>
    <row r="465" spans="1:3" x14ac:dyDescent="0.2">
      <c r="A465" s="164" t="s">
        <v>4763</v>
      </c>
      <c r="B465" s="181" t="s">
        <v>4764</v>
      </c>
      <c r="C465" s="164" t="s">
        <v>13111</v>
      </c>
    </row>
    <row r="466" spans="1:3" x14ac:dyDescent="0.2">
      <c r="A466" s="164" t="s">
        <v>4825</v>
      </c>
      <c r="B466" s="181" t="s">
        <v>4826</v>
      </c>
      <c r="C466" s="164" t="s">
        <v>13111</v>
      </c>
    </row>
    <row r="467" spans="1:3" x14ac:dyDescent="0.2">
      <c r="A467" s="164" t="s">
        <v>4851</v>
      </c>
      <c r="B467" s="181" t="s">
        <v>4852</v>
      </c>
      <c r="C467" s="164" t="s">
        <v>13111</v>
      </c>
    </row>
    <row r="468" spans="1:3" x14ac:dyDescent="0.2">
      <c r="A468" s="164" t="s">
        <v>5406</v>
      </c>
      <c r="B468" s="181" t="s">
        <v>5407</v>
      </c>
      <c r="C468" s="164" t="s">
        <v>13111</v>
      </c>
    </row>
    <row r="469" spans="1:3" x14ac:dyDescent="0.2">
      <c r="A469" s="164" t="s">
        <v>5422</v>
      </c>
      <c r="B469" s="181" t="s">
        <v>5423</v>
      </c>
      <c r="C469" s="164" t="s">
        <v>13111</v>
      </c>
    </row>
    <row r="470" spans="1:3" x14ac:dyDescent="0.2">
      <c r="A470" s="164" t="s">
        <v>5704</v>
      </c>
      <c r="B470" s="181" t="s">
        <v>5705</v>
      </c>
      <c r="C470" s="164" t="s">
        <v>13111</v>
      </c>
    </row>
    <row r="471" spans="1:3" x14ac:dyDescent="0.2">
      <c r="A471" s="164" t="s">
        <v>5706</v>
      </c>
      <c r="B471" s="181" t="s">
        <v>5707</v>
      </c>
      <c r="C471" s="164" t="s">
        <v>13111</v>
      </c>
    </row>
    <row r="472" spans="1:3" x14ac:dyDescent="0.2">
      <c r="A472" s="164" t="s">
        <v>5708</v>
      </c>
      <c r="B472" s="181" t="s">
        <v>5709</v>
      </c>
      <c r="C472" s="164" t="s">
        <v>13111</v>
      </c>
    </row>
    <row r="473" spans="1:3" x14ac:dyDescent="0.2">
      <c r="A473" s="164" t="s">
        <v>5710</v>
      </c>
      <c r="B473" s="181" t="s">
        <v>5711</v>
      </c>
      <c r="C473" s="164" t="s">
        <v>13111</v>
      </c>
    </row>
    <row r="474" spans="1:3" x14ac:dyDescent="0.2">
      <c r="A474" s="164" t="s">
        <v>5712</v>
      </c>
      <c r="B474" s="181" t="s">
        <v>5713</v>
      </c>
      <c r="C474" s="164" t="s">
        <v>13111</v>
      </c>
    </row>
    <row r="475" spans="1:3" x14ac:dyDescent="0.2">
      <c r="A475" s="164" t="s">
        <v>5861</v>
      </c>
      <c r="B475" s="181" t="s">
        <v>13193</v>
      </c>
      <c r="C475" s="164" t="s">
        <v>13111</v>
      </c>
    </row>
    <row r="476" spans="1:3" x14ac:dyDescent="0.2">
      <c r="A476" s="164" t="s">
        <v>6080</v>
      </c>
      <c r="B476" s="181" t="s">
        <v>6081</v>
      </c>
      <c r="C476" s="164" t="s">
        <v>13111</v>
      </c>
    </row>
    <row r="477" spans="1:3" x14ac:dyDescent="0.2">
      <c r="A477" s="164" t="s">
        <v>6225</v>
      </c>
      <c r="B477" s="181" t="s">
        <v>6226</v>
      </c>
      <c r="C477" s="164" t="s">
        <v>13111</v>
      </c>
    </row>
    <row r="478" spans="1:3" x14ac:dyDescent="0.2">
      <c r="A478" s="164" t="s">
        <v>6279</v>
      </c>
      <c r="B478" s="181" t="s">
        <v>6280</v>
      </c>
      <c r="C478" s="164" t="s">
        <v>13111</v>
      </c>
    </row>
    <row r="479" spans="1:3" x14ac:dyDescent="0.2">
      <c r="A479" s="164" t="s">
        <v>6315</v>
      </c>
      <c r="B479" s="181" t="s">
        <v>6316</v>
      </c>
      <c r="C479" s="164" t="s">
        <v>13111</v>
      </c>
    </row>
    <row r="480" spans="1:3" x14ac:dyDescent="0.2">
      <c r="A480" s="164" t="s">
        <v>6317</v>
      </c>
      <c r="B480" s="181" t="s">
        <v>6318</v>
      </c>
      <c r="C480" s="164" t="s">
        <v>13111</v>
      </c>
    </row>
    <row r="481" spans="1:3" x14ac:dyDescent="0.2">
      <c r="A481" s="164" t="s">
        <v>6319</v>
      </c>
      <c r="B481" s="181" t="s">
        <v>6320</v>
      </c>
      <c r="C481" s="164" t="s">
        <v>13111</v>
      </c>
    </row>
    <row r="482" spans="1:3" x14ac:dyDescent="0.2">
      <c r="A482" s="164" t="s">
        <v>6321</v>
      </c>
      <c r="B482" s="181" t="s">
        <v>6322</v>
      </c>
      <c r="C482" s="164" t="s">
        <v>13111</v>
      </c>
    </row>
    <row r="483" spans="1:3" x14ac:dyDescent="0.2">
      <c r="A483" s="164" t="s">
        <v>6370</v>
      </c>
      <c r="B483" s="181" t="s">
        <v>6371</v>
      </c>
      <c r="C483" s="164" t="s">
        <v>13111</v>
      </c>
    </row>
    <row r="484" spans="1:3" x14ac:dyDescent="0.2">
      <c r="A484" s="164" t="s">
        <v>6372</v>
      </c>
      <c r="B484" s="181" t="s">
        <v>6373</v>
      </c>
      <c r="C484" s="164" t="s">
        <v>13111</v>
      </c>
    </row>
    <row r="485" spans="1:3" x14ac:dyDescent="0.2">
      <c r="A485" s="164" t="s">
        <v>6374</v>
      </c>
      <c r="B485" s="181" t="s">
        <v>6375</v>
      </c>
      <c r="C485" s="164" t="s">
        <v>13111</v>
      </c>
    </row>
    <row r="486" spans="1:3" x14ac:dyDescent="0.2">
      <c r="A486" s="164" t="s">
        <v>6537</v>
      </c>
      <c r="B486" s="181" t="s">
        <v>6538</v>
      </c>
      <c r="C486" s="164" t="s">
        <v>13111</v>
      </c>
    </row>
    <row r="487" spans="1:3" x14ac:dyDescent="0.2">
      <c r="A487" s="164" t="s">
        <v>6539</v>
      </c>
      <c r="B487" s="181" t="s">
        <v>6540</v>
      </c>
      <c r="C487" s="164" t="s">
        <v>13111</v>
      </c>
    </row>
    <row r="488" spans="1:3" x14ac:dyDescent="0.2">
      <c r="A488" s="164" t="s">
        <v>6545</v>
      </c>
      <c r="B488" s="181" t="s">
        <v>6546</v>
      </c>
      <c r="C488" s="164" t="s">
        <v>13111</v>
      </c>
    </row>
    <row r="489" spans="1:3" x14ac:dyDescent="0.2">
      <c r="A489" s="164" t="s">
        <v>6541</v>
      </c>
      <c r="B489" s="181" t="s">
        <v>6542</v>
      </c>
      <c r="C489" s="164" t="s">
        <v>13111</v>
      </c>
    </row>
    <row r="490" spans="1:3" x14ac:dyDescent="0.2">
      <c r="A490" s="164" t="s">
        <v>6543</v>
      </c>
      <c r="B490" s="181" t="s">
        <v>6544</v>
      </c>
      <c r="C490" s="164" t="s">
        <v>13111</v>
      </c>
    </row>
    <row r="491" spans="1:3" x14ac:dyDescent="0.2">
      <c r="A491" s="164" t="s">
        <v>6561</v>
      </c>
      <c r="B491" s="181" t="s">
        <v>6562</v>
      </c>
      <c r="C491" s="164" t="s">
        <v>13111</v>
      </c>
    </row>
    <row r="492" spans="1:3" x14ac:dyDescent="0.2">
      <c r="A492" s="164" t="s">
        <v>6719</v>
      </c>
      <c r="B492" s="181" t="s">
        <v>6720</v>
      </c>
      <c r="C492" s="164" t="s">
        <v>13111</v>
      </c>
    </row>
    <row r="493" spans="1:3" x14ac:dyDescent="0.2">
      <c r="A493" s="164" t="s">
        <v>6944</v>
      </c>
      <c r="B493" s="181" t="s">
        <v>6945</v>
      </c>
      <c r="C493" s="164" t="s">
        <v>13111</v>
      </c>
    </row>
    <row r="494" spans="1:3" x14ac:dyDescent="0.2">
      <c r="A494" s="164" t="s">
        <v>13194</v>
      </c>
      <c r="B494" s="181" t="s">
        <v>13195</v>
      </c>
      <c r="C494" s="164" t="s">
        <v>13111</v>
      </c>
    </row>
    <row r="495" spans="1:3" x14ac:dyDescent="0.2">
      <c r="A495" s="164" t="s">
        <v>7014</v>
      </c>
      <c r="B495" s="181" t="s">
        <v>7015</v>
      </c>
      <c r="C495" s="164" t="s">
        <v>13111</v>
      </c>
    </row>
    <row r="496" spans="1:3" x14ac:dyDescent="0.2">
      <c r="A496" s="164" t="s">
        <v>7020</v>
      </c>
      <c r="B496" s="181" t="s">
        <v>7021</v>
      </c>
      <c r="C496" s="164" t="s">
        <v>13111</v>
      </c>
    </row>
    <row r="497" spans="1:3" x14ac:dyDescent="0.2">
      <c r="A497" s="164" t="s">
        <v>7038</v>
      </c>
      <c r="B497" s="181" t="s">
        <v>7039</v>
      </c>
      <c r="C497" s="164" t="s">
        <v>13111</v>
      </c>
    </row>
    <row r="498" spans="1:3" x14ac:dyDescent="0.2">
      <c r="A498" s="164" t="s">
        <v>7310</v>
      </c>
      <c r="B498" s="181" t="s">
        <v>7311</v>
      </c>
      <c r="C498" s="164" t="s">
        <v>13111</v>
      </c>
    </row>
    <row r="499" spans="1:3" x14ac:dyDescent="0.2">
      <c r="A499" s="164" t="s">
        <v>7394</v>
      </c>
      <c r="B499" s="181" t="s">
        <v>7395</v>
      </c>
      <c r="C499" s="164" t="s">
        <v>13111</v>
      </c>
    </row>
    <row r="500" spans="1:3" x14ac:dyDescent="0.2">
      <c r="A500" s="164" t="s">
        <v>7420</v>
      </c>
      <c r="B500" s="181" t="s">
        <v>7421</v>
      </c>
      <c r="C500" s="164" t="s">
        <v>13111</v>
      </c>
    </row>
    <row r="501" spans="1:3" x14ac:dyDescent="0.2">
      <c r="A501" s="164" t="s">
        <v>7458</v>
      </c>
      <c r="B501" s="181" t="s">
        <v>7459</v>
      </c>
      <c r="C501" s="164" t="s">
        <v>13111</v>
      </c>
    </row>
    <row r="502" spans="1:3" x14ac:dyDescent="0.2">
      <c r="A502" s="164" t="s">
        <v>7460</v>
      </c>
      <c r="B502" s="181" t="s">
        <v>7461</v>
      </c>
      <c r="C502" s="164" t="s">
        <v>13111</v>
      </c>
    </row>
    <row r="503" spans="1:3" x14ac:dyDescent="0.2">
      <c r="A503" s="164" t="s">
        <v>7462</v>
      </c>
      <c r="B503" s="181" t="s">
        <v>7463</v>
      </c>
      <c r="C503" s="164" t="s">
        <v>13111</v>
      </c>
    </row>
    <row r="504" spans="1:3" x14ac:dyDescent="0.2">
      <c r="A504" s="164" t="s">
        <v>7464</v>
      </c>
      <c r="B504" s="181" t="s">
        <v>7465</v>
      </c>
      <c r="C504" s="164" t="s">
        <v>13111</v>
      </c>
    </row>
    <row r="505" spans="1:3" x14ac:dyDescent="0.2">
      <c r="A505" s="164" t="s">
        <v>7466</v>
      </c>
      <c r="B505" s="181" t="s">
        <v>7467</v>
      </c>
      <c r="C505" s="164" t="s">
        <v>13111</v>
      </c>
    </row>
    <row r="506" spans="1:3" x14ac:dyDescent="0.2">
      <c r="A506" s="164" t="s">
        <v>7468</v>
      </c>
      <c r="B506" s="181" t="s">
        <v>7469</v>
      </c>
      <c r="C506" s="164" t="s">
        <v>13111</v>
      </c>
    </row>
    <row r="507" spans="1:3" x14ac:dyDescent="0.2">
      <c r="A507" s="164" t="s">
        <v>7870</v>
      </c>
      <c r="B507" s="181" t="s">
        <v>7871</v>
      </c>
      <c r="C507" s="164" t="s">
        <v>13111</v>
      </c>
    </row>
    <row r="508" spans="1:3" x14ac:dyDescent="0.2">
      <c r="A508" s="164" t="s">
        <v>8020</v>
      </c>
      <c r="B508" s="181" t="s">
        <v>8021</v>
      </c>
      <c r="C508" s="164" t="s">
        <v>13111</v>
      </c>
    </row>
    <row r="509" spans="1:3" x14ac:dyDescent="0.2">
      <c r="A509" s="164" t="s">
        <v>8104</v>
      </c>
      <c r="B509" s="181" t="s">
        <v>8105</v>
      </c>
      <c r="C509" s="164" t="s">
        <v>13111</v>
      </c>
    </row>
    <row r="510" spans="1:3" x14ac:dyDescent="0.2">
      <c r="A510" s="164" t="s">
        <v>8106</v>
      </c>
      <c r="B510" s="181" t="s">
        <v>8107</v>
      </c>
      <c r="C510" s="164" t="s">
        <v>13111</v>
      </c>
    </row>
    <row r="511" spans="1:3" x14ac:dyDescent="0.2">
      <c r="A511" s="164" t="s">
        <v>8108</v>
      </c>
      <c r="B511" s="181" t="s">
        <v>8109</v>
      </c>
      <c r="C511" s="164" t="s">
        <v>13111</v>
      </c>
    </row>
    <row r="512" spans="1:3" x14ac:dyDescent="0.2">
      <c r="A512" s="164" t="s">
        <v>8110</v>
      </c>
      <c r="B512" s="181" t="s">
        <v>8111</v>
      </c>
      <c r="C512" s="164" t="s">
        <v>13111</v>
      </c>
    </row>
    <row r="513" spans="1:3" x14ac:dyDescent="0.2">
      <c r="A513" s="164" t="s">
        <v>8207</v>
      </c>
      <c r="B513" s="181" t="s">
        <v>8208</v>
      </c>
      <c r="C513" s="164" t="s">
        <v>13111</v>
      </c>
    </row>
    <row r="514" spans="1:3" x14ac:dyDescent="0.2">
      <c r="A514" s="164" t="s">
        <v>8209</v>
      </c>
      <c r="B514" s="181" t="s">
        <v>8210</v>
      </c>
      <c r="C514" s="164" t="s">
        <v>13111</v>
      </c>
    </row>
    <row r="515" spans="1:3" x14ac:dyDescent="0.2">
      <c r="A515" s="164" t="s">
        <v>8215</v>
      </c>
      <c r="B515" s="181" t="s">
        <v>8216</v>
      </c>
      <c r="C515" s="164" t="s">
        <v>13111</v>
      </c>
    </row>
    <row r="516" spans="1:3" x14ac:dyDescent="0.2">
      <c r="A516" s="164" t="s">
        <v>8384</v>
      </c>
      <c r="B516" s="181" t="s">
        <v>8385</v>
      </c>
      <c r="C516" s="164" t="s">
        <v>13111</v>
      </c>
    </row>
    <row r="517" spans="1:3" x14ac:dyDescent="0.2">
      <c r="A517" s="164" t="s">
        <v>8388</v>
      </c>
      <c r="B517" s="181" t="s">
        <v>8389</v>
      </c>
      <c r="C517" s="164" t="s">
        <v>13111</v>
      </c>
    </row>
    <row r="518" spans="1:3" x14ac:dyDescent="0.2">
      <c r="A518" s="164" t="s">
        <v>8401</v>
      </c>
      <c r="B518" s="181" t="s">
        <v>8402</v>
      </c>
      <c r="C518" s="164" t="s">
        <v>13111</v>
      </c>
    </row>
    <row r="519" spans="1:3" x14ac:dyDescent="0.2">
      <c r="A519" s="164" t="s">
        <v>8417</v>
      </c>
      <c r="B519" s="181" t="s">
        <v>8418</v>
      </c>
      <c r="C519" s="164" t="s">
        <v>13111</v>
      </c>
    </row>
    <row r="520" spans="1:3" x14ac:dyDescent="0.2">
      <c r="A520" s="164" t="s">
        <v>8443</v>
      </c>
      <c r="B520" s="181" t="s">
        <v>8444</v>
      </c>
      <c r="C520" s="164" t="s">
        <v>13111</v>
      </c>
    </row>
    <row r="521" spans="1:3" x14ac:dyDescent="0.2">
      <c r="A521" s="164" t="s">
        <v>8573</v>
      </c>
      <c r="B521" s="181" t="s">
        <v>8574</v>
      </c>
      <c r="C521" s="164" t="s">
        <v>13111</v>
      </c>
    </row>
    <row r="522" spans="1:3" x14ac:dyDescent="0.2">
      <c r="A522" s="164" t="s">
        <v>8605</v>
      </c>
      <c r="B522" s="181" t="s">
        <v>8606</v>
      </c>
      <c r="C522" s="164" t="s">
        <v>13111</v>
      </c>
    </row>
    <row r="523" spans="1:3" x14ac:dyDescent="0.2">
      <c r="A523" s="164" t="s">
        <v>8607</v>
      </c>
      <c r="B523" s="181" t="s">
        <v>8608</v>
      </c>
      <c r="C523" s="164" t="s">
        <v>13111</v>
      </c>
    </row>
    <row r="524" spans="1:3" x14ac:dyDescent="0.2">
      <c r="A524" s="164" t="s">
        <v>8609</v>
      </c>
      <c r="B524" s="181" t="s">
        <v>8610</v>
      </c>
      <c r="C524" s="164" t="s">
        <v>13111</v>
      </c>
    </row>
    <row r="525" spans="1:3" x14ac:dyDescent="0.2">
      <c r="A525" s="164" t="s">
        <v>8611</v>
      </c>
      <c r="B525" s="181" t="s">
        <v>8612</v>
      </c>
      <c r="C525" s="164" t="s">
        <v>13111</v>
      </c>
    </row>
    <row r="526" spans="1:3" x14ac:dyDescent="0.2">
      <c r="A526" s="164" t="s">
        <v>8613</v>
      </c>
      <c r="B526" s="181" t="s">
        <v>8614</v>
      </c>
      <c r="C526" s="164" t="s">
        <v>13111</v>
      </c>
    </row>
    <row r="527" spans="1:3" x14ac:dyDescent="0.2">
      <c r="A527" s="164" t="s">
        <v>8615</v>
      </c>
      <c r="B527" s="181" t="s">
        <v>8616</v>
      </c>
      <c r="C527" s="164" t="s">
        <v>13111</v>
      </c>
    </row>
    <row r="528" spans="1:3" x14ac:dyDescent="0.2">
      <c r="A528" s="164" t="s">
        <v>8617</v>
      </c>
      <c r="B528" s="181" t="s">
        <v>8618</v>
      </c>
      <c r="C528" s="164" t="s">
        <v>13111</v>
      </c>
    </row>
    <row r="529" spans="1:3" x14ac:dyDescent="0.2">
      <c r="A529" s="164" t="s">
        <v>8627</v>
      </c>
      <c r="B529" s="181" t="s">
        <v>8628</v>
      </c>
      <c r="C529" s="164" t="s">
        <v>13111</v>
      </c>
    </row>
    <row r="530" spans="1:3" x14ac:dyDescent="0.2">
      <c r="A530" s="164" t="s">
        <v>8631</v>
      </c>
      <c r="B530" s="181" t="s">
        <v>8632</v>
      </c>
      <c r="C530" s="164" t="s">
        <v>13111</v>
      </c>
    </row>
    <row r="531" spans="1:3" x14ac:dyDescent="0.2">
      <c r="A531" s="164" t="s">
        <v>8845</v>
      </c>
      <c r="B531" s="181" t="s">
        <v>8846</v>
      </c>
      <c r="C531" s="164" t="s">
        <v>13111</v>
      </c>
    </row>
    <row r="532" spans="1:3" x14ac:dyDescent="0.2">
      <c r="A532" s="164" t="s">
        <v>8861</v>
      </c>
      <c r="B532" s="181" t="s">
        <v>8862</v>
      </c>
      <c r="C532" s="164" t="s">
        <v>13111</v>
      </c>
    </row>
    <row r="533" spans="1:3" x14ac:dyDescent="0.2">
      <c r="A533" s="164" t="s">
        <v>8905</v>
      </c>
      <c r="B533" s="181" t="s">
        <v>8906</v>
      </c>
      <c r="C533" s="164" t="s">
        <v>13111</v>
      </c>
    </row>
    <row r="534" spans="1:3" x14ac:dyDescent="0.2">
      <c r="A534" s="164" t="s">
        <v>8910</v>
      </c>
      <c r="B534" s="181" t="s">
        <v>8911</v>
      </c>
      <c r="C534" s="164" t="s">
        <v>13111</v>
      </c>
    </row>
    <row r="535" spans="1:3" x14ac:dyDescent="0.2">
      <c r="A535" s="164" t="s">
        <v>8912</v>
      </c>
      <c r="B535" s="181" t="s">
        <v>8913</v>
      </c>
      <c r="C535" s="164" t="s">
        <v>13111</v>
      </c>
    </row>
    <row r="536" spans="1:3" x14ac:dyDescent="0.2">
      <c r="A536" s="164" t="s">
        <v>8914</v>
      </c>
      <c r="B536" s="181" t="s">
        <v>8915</v>
      </c>
      <c r="C536" s="164" t="s">
        <v>13111</v>
      </c>
    </row>
    <row r="537" spans="1:3" x14ac:dyDescent="0.2">
      <c r="A537" s="164" t="s">
        <v>8966</v>
      </c>
      <c r="B537" s="181" t="s">
        <v>8967</v>
      </c>
      <c r="C537" s="164" t="s">
        <v>13111</v>
      </c>
    </row>
    <row r="538" spans="1:3" x14ac:dyDescent="0.2">
      <c r="A538" s="164" t="s">
        <v>8968</v>
      </c>
      <c r="B538" s="181" t="s">
        <v>8969</v>
      </c>
      <c r="C538" s="164" t="s">
        <v>13111</v>
      </c>
    </row>
    <row r="539" spans="1:3" x14ac:dyDescent="0.2">
      <c r="A539" s="164" t="s">
        <v>8970</v>
      </c>
      <c r="B539" s="181" t="s">
        <v>8971</v>
      </c>
      <c r="C539" s="164" t="s">
        <v>13111</v>
      </c>
    </row>
    <row r="540" spans="1:3" x14ac:dyDescent="0.2">
      <c r="A540" s="164" t="s">
        <v>8972</v>
      </c>
      <c r="B540" s="181" t="s">
        <v>8973</v>
      </c>
      <c r="C540" s="164" t="s">
        <v>13111</v>
      </c>
    </row>
    <row r="541" spans="1:3" x14ac:dyDescent="0.2">
      <c r="A541" s="164" t="s">
        <v>8974</v>
      </c>
      <c r="B541" s="181" t="s">
        <v>8975</v>
      </c>
      <c r="C541" s="164" t="s">
        <v>13111</v>
      </c>
    </row>
    <row r="542" spans="1:3" x14ac:dyDescent="0.2">
      <c r="A542" s="164" t="s">
        <v>8982</v>
      </c>
      <c r="B542" s="181" t="s">
        <v>13196</v>
      </c>
      <c r="C542" s="164" t="s">
        <v>13111</v>
      </c>
    </row>
    <row r="543" spans="1:3" x14ac:dyDescent="0.2">
      <c r="A543" s="164" t="s">
        <v>257</v>
      </c>
      <c r="B543" s="181" t="s">
        <v>13197</v>
      </c>
      <c r="C543" s="164" t="s">
        <v>13124</v>
      </c>
    </row>
    <row r="544" spans="1:3" x14ac:dyDescent="0.2">
      <c r="A544" s="164" t="s">
        <v>311</v>
      </c>
      <c r="B544" s="181" t="s">
        <v>13198</v>
      </c>
      <c r="C544" s="164" t="s">
        <v>13124</v>
      </c>
    </row>
    <row r="545" spans="1:3" x14ac:dyDescent="0.2">
      <c r="A545" s="164" t="s">
        <v>359</v>
      </c>
      <c r="B545" s="181" t="s">
        <v>360</v>
      </c>
      <c r="C545" s="164" t="s">
        <v>13124</v>
      </c>
    </row>
    <row r="546" spans="1:3" x14ac:dyDescent="0.2">
      <c r="A546" s="164" t="s">
        <v>515</v>
      </c>
      <c r="B546" s="181" t="s">
        <v>516</v>
      </c>
      <c r="C546" s="164" t="s">
        <v>13124</v>
      </c>
    </row>
    <row r="547" spans="1:3" x14ac:dyDescent="0.2">
      <c r="A547" s="164" t="s">
        <v>705</v>
      </c>
      <c r="B547" s="181" t="s">
        <v>13199</v>
      </c>
      <c r="C547" s="164" t="s">
        <v>13124</v>
      </c>
    </row>
    <row r="548" spans="1:3" x14ac:dyDescent="0.2">
      <c r="A548" s="164" t="s">
        <v>981</v>
      </c>
      <c r="B548" s="181" t="s">
        <v>982</v>
      </c>
      <c r="C548" s="164" t="s">
        <v>13124</v>
      </c>
    </row>
    <row r="549" spans="1:3" x14ac:dyDescent="0.2">
      <c r="A549" s="164" t="s">
        <v>1236</v>
      </c>
      <c r="B549" s="181" t="s">
        <v>1237</v>
      </c>
      <c r="C549" s="164" t="s">
        <v>13124</v>
      </c>
    </row>
    <row r="550" spans="1:3" x14ac:dyDescent="0.2">
      <c r="A550" s="164" t="s">
        <v>1238</v>
      </c>
      <c r="B550" s="181" t="s">
        <v>1239</v>
      </c>
      <c r="C550" s="164" t="s">
        <v>13124</v>
      </c>
    </row>
    <row r="551" spans="1:3" x14ac:dyDescent="0.2">
      <c r="A551" s="164" t="s">
        <v>1240</v>
      </c>
      <c r="B551" s="181" t="s">
        <v>1241</v>
      </c>
      <c r="C551" s="164" t="s">
        <v>13124</v>
      </c>
    </row>
    <row r="552" spans="1:3" x14ac:dyDescent="0.2">
      <c r="A552" s="164" t="s">
        <v>1242</v>
      </c>
      <c r="B552" s="181" t="s">
        <v>1243</v>
      </c>
      <c r="C552" s="164" t="s">
        <v>13124</v>
      </c>
    </row>
    <row r="553" spans="1:3" x14ac:dyDescent="0.2">
      <c r="A553" s="164" t="s">
        <v>1246</v>
      </c>
      <c r="B553" s="181" t="s">
        <v>1247</v>
      </c>
      <c r="C553" s="164" t="s">
        <v>13124</v>
      </c>
    </row>
    <row r="554" spans="1:3" x14ac:dyDescent="0.2">
      <c r="A554" s="164" t="s">
        <v>1248</v>
      </c>
      <c r="B554" s="181" t="s">
        <v>1249</v>
      </c>
      <c r="C554" s="164" t="s">
        <v>13124</v>
      </c>
    </row>
    <row r="555" spans="1:3" x14ac:dyDescent="0.2">
      <c r="A555" s="164" t="s">
        <v>1250</v>
      </c>
      <c r="B555" s="181" t="s">
        <v>1251</v>
      </c>
      <c r="C555" s="164" t="s">
        <v>13124</v>
      </c>
    </row>
    <row r="556" spans="1:3" x14ac:dyDescent="0.2">
      <c r="A556" s="164" t="s">
        <v>1612</v>
      </c>
      <c r="B556" s="181" t="s">
        <v>1613</v>
      </c>
      <c r="C556" s="164" t="s">
        <v>13124</v>
      </c>
    </row>
    <row r="557" spans="1:3" x14ac:dyDescent="0.2">
      <c r="A557" s="164" t="s">
        <v>1621</v>
      </c>
      <c r="B557" s="181" t="s">
        <v>1622</v>
      </c>
      <c r="C557" s="164" t="s">
        <v>13124</v>
      </c>
    </row>
    <row r="558" spans="1:3" x14ac:dyDescent="0.2">
      <c r="A558" s="164" t="s">
        <v>1800</v>
      </c>
      <c r="B558" s="181" t="s">
        <v>13200</v>
      </c>
      <c r="C558" s="164" t="s">
        <v>13124</v>
      </c>
    </row>
    <row r="559" spans="1:3" x14ac:dyDescent="0.2">
      <c r="A559" s="164" t="s">
        <v>1873</v>
      </c>
      <c r="B559" s="181" t="s">
        <v>1874</v>
      </c>
      <c r="C559" s="164" t="s">
        <v>13124</v>
      </c>
    </row>
    <row r="560" spans="1:3" x14ac:dyDescent="0.2">
      <c r="A560" s="164" t="s">
        <v>1899</v>
      </c>
      <c r="B560" s="181" t="s">
        <v>1900</v>
      </c>
      <c r="C560" s="164" t="s">
        <v>13124</v>
      </c>
    </row>
    <row r="561" spans="1:3" x14ac:dyDescent="0.2">
      <c r="A561" s="164" t="s">
        <v>2111</v>
      </c>
      <c r="B561" s="181" t="s">
        <v>2112</v>
      </c>
      <c r="C561" s="164" t="s">
        <v>13124</v>
      </c>
    </row>
    <row r="562" spans="1:3" x14ac:dyDescent="0.2">
      <c r="A562" s="164" t="s">
        <v>2091</v>
      </c>
      <c r="B562" s="181" t="s">
        <v>2092</v>
      </c>
      <c r="C562" s="164" t="s">
        <v>13124</v>
      </c>
    </row>
    <row r="563" spans="1:3" x14ac:dyDescent="0.2">
      <c r="A563" s="164" t="s">
        <v>2256</v>
      </c>
      <c r="B563" s="181" t="s">
        <v>13201</v>
      </c>
      <c r="C563" s="164" t="s">
        <v>13124</v>
      </c>
    </row>
    <row r="564" spans="1:3" x14ac:dyDescent="0.2">
      <c r="A564" s="164" t="s">
        <v>2368</v>
      </c>
      <c r="B564" s="181" t="s">
        <v>13202</v>
      </c>
      <c r="C564" s="164" t="s">
        <v>13124</v>
      </c>
    </row>
    <row r="565" spans="1:3" x14ac:dyDescent="0.2">
      <c r="A565" s="164" t="s">
        <v>2369</v>
      </c>
      <c r="B565" s="181" t="s">
        <v>13203</v>
      </c>
      <c r="C565" s="164" t="s">
        <v>13124</v>
      </c>
    </row>
    <row r="566" spans="1:3" x14ac:dyDescent="0.2">
      <c r="A566" s="164" t="s">
        <v>2372</v>
      </c>
      <c r="B566" s="181" t="s">
        <v>2373</v>
      </c>
      <c r="C566" s="164" t="s">
        <v>13124</v>
      </c>
    </row>
    <row r="567" spans="1:3" x14ac:dyDescent="0.2">
      <c r="A567" s="164" t="s">
        <v>2405</v>
      </c>
      <c r="B567" s="181" t="s">
        <v>2406</v>
      </c>
      <c r="C567" s="164" t="s">
        <v>13124</v>
      </c>
    </row>
    <row r="568" spans="1:3" x14ac:dyDescent="0.2">
      <c r="A568" s="164" t="s">
        <v>2598</v>
      </c>
      <c r="B568" s="181" t="s">
        <v>13204</v>
      </c>
      <c r="C568" s="164" t="s">
        <v>13124</v>
      </c>
    </row>
    <row r="569" spans="1:3" x14ac:dyDescent="0.2">
      <c r="A569" s="164" t="s">
        <v>3606</v>
      </c>
      <c r="B569" s="181" t="s">
        <v>3607</v>
      </c>
      <c r="C569" s="164" t="s">
        <v>13124</v>
      </c>
    </row>
    <row r="570" spans="1:3" x14ac:dyDescent="0.2">
      <c r="A570" s="164" t="s">
        <v>3608</v>
      </c>
      <c r="B570" s="181" t="s">
        <v>3609</v>
      </c>
      <c r="C570" s="164" t="s">
        <v>13124</v>
      </c>
    </row>
    <row r="571" spans="1:3" x14ac:dyDescent="0.2">
      <c r="A571" s="164" t="s">
        <v>3736</v>
      </c>
      <c r="B571" s="181" t="s">
        <v>3737</v>
      </c>
      <c r="C571" s="164" t="s">
        <v>13124</v>
      </c>
    </row>
    <row r="572" spans="1:3" x14ac:dyDescent="0.2">
      <c r="A572" s="164" t="s">
        <v>3933</v>
      </c>
      <c r="B572" s="181" t="s">
        <v>13205</v>
      </c>
      <c r="C572" s="164" t="s">
        <v>13124</v>
      </c>
    </row>
    <row r="573" spans="1:3" x14ac:dyDescent="0.2">
      <c r="A573" s="164" t="s">
        <v>4167</v>
      </c>
      <c r="B573" s="181" t="s">
        <v>4168</v>
      </c>
      <c r="C573" s="164" t="s">
        <v>13124</v>
      </c>
    </row>
    <row r="574" spans="1:3" x14ac:dyDescent="0.2">
      <c r="A574" s="164" t="s">
        <v>4282</v>
      </c>
      <c r="B574" s="181" t="s">
        <v>13206</v>
      </c>
      <c r="C574" s="164" t="s">
        <v>13124</v>
      </c>
    </row>
    <row r="575" spans="1:3" x14ac:dyDescent="0.2">
      <c r="A575" s="164" t="s">
        <v>4425</v>
      </c>
      <c r="B575" s="181" t="s">
        <v>4426</v>
      </c>
      <c r="C575" s="164" t="s">
        <v>13124</v>
      </c>
    </row>
    <row r="576" spans="1:3" x14ac:dyDescent="0.2">
      <c r="A576" s="164" t="s">
        <v>4526</v>
      </c>
      <c r="B576" s="181" t="s">
        <v>13207</v>
      </c>
      <c r="C576" s="164" t="s">
        <v>13124</v>
      </c>
    </row>
    <row r="577" spans="1:3" x14ac:dyDescent="0.2">
      <c r="A577" s="164" t="s">
        <v>4806</v>
      </c>
      <c r="B577" s="181" t="s">
        <v>13208</v>
      </c>
      <c r="C577" s="164" t="s">
        <v>13124</v>
      </c>
    </row>
    <row r="578" spans="1:3" x14ac:dyDescent="0.2">
      <c r="A578" s="164" t="s">
        <v>4857</v>
      </c>
      <c r="B578" s="181" t="s">
        <v>13209</v>
      </c>
      <c r="C578" s="164" t="s">
        <v>13124</v>
      </c>
    </row>
    <row r="579" spans="1:3" x14ac:dyDescent="0.2">
      <c r="A579" s="164" t="s">
        <v>4882</v>
      </c>
      <c r="B579" s="181" t="s">
        <v>4883</v>
      </c>
      <c r="C579" s="164" t="s">
        <v>13124</v>
      </c>
    </row>
    <row r="580" spans="1:3" x14ac:dyDescent="0.2">
      <c r="A580" s="164" t="s">
        <v>6451</v>
      </c>
      <c r="B580" s="181" t="s">
        <v>13210</v>
      </c>
      <c r="C580" s="164" t="s">
        <v>13124</v>
      </c>
    </row>
    <row r="581" spans="1:3" x14ac:dyDescent="0.2">
      <c r="A581" s="164" t="s">
        <v>6466</v>
      </c>
      <c r="B581" s="181" t="s">
        <v>6467</v>
      </c>
      <c r="C581" s="164" t="s">
        <v>13124</v>
      </c>
    </row>
    <row r="582" spans="1:3" x14ac:dyDescent="0.2">
      <c r="A582" s="164" t="s">
        <v>6641</v>
      </c>
      <c r="B582" s="181" t="s">
        <v>6642</v>
      </c>
      <c r="C582" s="164" t="s">
        <v>13124</v>
      </c>
    </row>
    <row r="583" spans="1:3" x14ac:dyDescent="0.2">
      <c r="A583" s="164" t="s">
        <v>6789</v>
      </c>
      <c r="B583" s="181" t="s">
        <v>13211</v>
      </c>
      <c r="C583" s="164" t="s">
        <v>13124</v>
      </c>
    </row>
    <row r="584" spans="1:3" x14ac:dyDescent="0.2">
      <c r="A584" s="164" t="s">
        <v>6805</v>
      </c>
      <c r="B584" s="181" t="s">
        <v>13212</v>
      </c>
      <c r="C584" s="164" t="s">
        <v>13124</v>
      </c>
    </row>
    <row r="585" spans="1:3" x14ac:dyDescent="0.2">
      <c r="A585" s="164" t="s">
        <v>6996</v>
      </c>
      <c r="B585" s="181" t="s">
        <v>6997</v>
      </c>
      <c r="C585" s="164" t="s">
        <v>13124</v>
      </c>
    </row>
    <row r="586" spans="1:3" x14ac:dyDescent="0.2">
      <c r="A586" s="164" t="s">
        <v>7128</v>
      </c>
      <c r="B586" s="181" t="s">
        <v>7129</v>
      </c>
      <c r="C586" s="164" t="s">
        <v>13124</v>
      </c>
    </row>
    <row r="587" spans="1:3" x14ac:dyDescent="0.2">
      <c r="A587" s="164" t="s">
        <v>7436</v>
      </c>
      <c r="B587" s="181" t="s">
        <v>7437</v>
      </c>
      <c r="C587" s="164" t="s">
        <v>13124</v>
      </c>
    </row>
    <row r="588" spans="1:3" x14ac:dyDescent="0.2">
      <c r="A588" s="164" t="s">
        <v>7438</v>
      </c>
      <c r="B588" s="181" t="s">
        <v>7439</v>
      </c>
      <c r="C588" s="164" t="s">
        <v>13124</v>
      </c>
    </row>
    <row r="589" spans="1:3" x14ac:dyDescent="0.2">
      <c r="A589" s="164" t="s">
        <v>13213</v>
      </c>
      <c r="B589" s="181" t="s">
        <v>13214</v>
      </c>
      <c r="C589" s="164" t="s">
        <v>13124</v>
      </c>
    </row>
    <row r="590" spans="1:3" x14ac:dyDescent="0.2">
      <c r="A590" s="164" t="s">
        <v>8016</v>
      </c>
      <c r="B590" s="181" t="s">
        <v>8017</v>
      </c>
      <c r="C590" s="164" t="s">
        <v>13124</v>
      </c>
    </row>
    <row r="591" spans="1:3" x14ac:dyDescent="0.2">
      <c r="A591" s="164" t="s">
        <v>8042</v>
      </c>
      <c r="B591" s="181" t="s">
        <v>8043</v>
      </c>
      <c r="C591" s="164" t="s">
        <v>13124</v>
      </c>
    </row>
    <row r="592" spans="1:3" x14ac:dyDescent="0.2">
      <c r="A592" s="164" t="s">
        <v>8044</v>
      </c>
      <c r="B592" s="181" t="s">
        <v>8045</v>
      </c>
      <c r="C592" s="164" t="s">
        <v>13124</v>
      </c>
    </row>
    <row r="593" spans="1:3" x14ac:dyDescent="0.2">
      <c r="A593" s="164" t="s">
        <v>8745</v>
      </c>
      <c r="B593" s="181" t="s">
        <v>8746</v>
      </c>
      <c r="C593" s="164" t="s">
        <v>13124</v>
      </c>
    </row>
    <row r="594" spans="1:3" x14ac:dyDescent="0.2">
      <c r="A594" s="164" t="s">
        <v>8907</v>
      </c>
      <c r="B594" s="181" t="s">
        <v>13215</v>
      </c>
      <c r="C594" s="164" t="s">
        <v>13124</v>
      </c>
    </row>
    <row r="595" spans="1:3" x14ac:dyDescent="0.2">
      <c r="A595" s="164" t="s">
        <v>13216</v>
      </c>
      <c r="B595" s="181" t="s">
        <v>13217</v>
      </c>
      <c r="C595" s="164" t="s">
        <v>13111</v>
      </c>
    </row>
    <row r="596" spans="1:3" x14ac:dyDescent="0.2">
      <c r="A596" s="164" t="s">
        <v>13218</v>
      </c>
      <c r="B596" s="181" t="s">
        <v>13219</v>
      </c>
      <c r="C596" s="164" t="s">
        <v>13111</v>
      </c>
    </row>
    <row r="597" spans="1:3" x14ac:dyDescent="0.2">
      <c r="A597" s="164" t="s">
        <v>238</v>
      </c>
      <c r="B597" s="181" t="s">
        <v>239</v>
      </c>
      <c r="C597" s="164" t="s">
        <v>13111</v>
      </c>
    </row>
    <row r="598" spans="1:3" x14ac:dyDescent="0.2">
      <c r="A598" s="164" t="s">
        <v>240</v>
      </c>
      <c r="B598" s="181" t="s">
        <v>241</v>
      </c>
      <c r="C598" s="164" t="s">
        <v>13111</v>
      </c>
    </row>
    <row r="599" spans="1:3" x14ac:dyDescent="0.2">
      <c r="A599" s="164" t="s">
        <v>320</v>
      </c>
      <c r="B599" s="181" t="s">
        <v>321</v>
      </c>
      <c r="C599" s="164" t="s">
        <v>13111</v>
      </c>
    </row>
    <row r="600" spans="1:3" x14ac:dyDescent="0.2">
      <c r="A600" s="164" t="s">
        <v>361</v>
      </c>
      <c r="B600" s="181" t="s">
        <v>362</v>
      </c>
      <c r="C600" s="164" t="s">
        <v>13111</v>
      </c>
    </row>
    <row r="601" spans="1:3" x14ac:dyDescent="0.2">
      <c r="A601" s="164" t="s">
        <v>407</v>
      </c>
      <c r="B601" s="181" t="s">
        <v>408</v>
      </c>
      <c r="C601" s="164" t="s">
        <v>13111</v>
      </c>
    </row>
    <row r="602" spans="1:3" x14ac:dyDescent="0.2">
      <c r="A602" s="164" t="s">
        <v>423</v>
      </c>
      <c r="B602" s="181" t="s">
        <v>424</v>
      </c>
      <c r="C602" s="164" t="s">
        <v>13111</v>
      </c>
    </row>
    <row r="603" spans="1:3" x14ac:dyDescent="0.2">
      <c r="A603" s="164" t="s">
        <v>473</v>
      </c>
      <c r="B603" s="181" t="s">
        <v>474</v>
      </c>
      <c r="C603" s="164" t="s">
        <v>13111</v>
      </c>
    </row>
    <row r="604" spans="1:3" x14ac:dyDescent="0.2">
      <c r="A604" s="164" t="s">
        <v>509</v>
      </c>
      <c r="B604" s="181" t="s">
        <v>510</v>
      </c>
      <c r="C604" s="164" t="s">
        <v>13111</v>
      </c>
    </row>
    <row r="605" spans="1:3" x14ac:dyDescent="0.2">
      <c r="A605" s="164" t="s">
        <v>815</v>
      </c>
      <c r="B605" s="181" t="s">
        <v>816</v>
      </c>
      <c r="C605" s="164" t="s">
        <v>13111</v>
      </c>
    </row>
    <row r="606" spans="1:3" x14ac:dyDescent="0.2">
      <c r="A606" s="164" t="s">
        <v>922</v>
      </c>
      <c r="B606" s="181" t="s">
        <v>923</v>
      </c>
      <c r="C606" s="164" t="s">
        <v>13111</v>
      </c>
    </row>
    <row r="607" spans="1:3" x14ac:dyDescent="0.2">
      <c r="A607" s="164" t="s">
        <v>924</v>
      </c>
      <c r="B607" s="181" t="s">
        <v>925</v>
      </c>
      <c r="C607" s="164" t="s">
        <v>13111</v>
      </c>
    </row>
    <row r="608" spans="1:3" x14ac:dyDescent="0.2">
      <c r="A608" s="164" t="s">
        <v>1185</v>
      </c>
      <c r="B608" s="181" t="s">
        <v>1186</v>
      </c>
      <c r="C608" s="164" t="s">
        <v>13111</v>
      </c>
    </row>
    <row r="609" spans="1:3" x14ac:dyDescent="0.2">
      <c r="A609" s="164" t="s">
        <v>1305</v>
      </c>
      <c r="B609" s="181" t="s">
        <v>1306</v>
      </c>
      <c r="C609" s="164" t="s">
        <v>13111</v>
      </c>
    </row>
    <row r="610" spans="1:3" x14ac:dyDescent="0.2">
      <c r="A610" s="164" t="s">
        <v>1307</v>
      </c>
      <c r="B610" s="181" t="s">
        <v>1308</v>
      </c>
      <c r="C610" s="164" t="s">
        <v>13111</v>
      </c>
    </row>
    <row r="611" spans="1:3" x14ac:dyDescent="0.2">
      <c r="A611" s="164" t="s">
        <v>1309</v>
      </c>
      <c r="B611" s="181" t="s">
        <v>1310</v>
      </c>
      <c r="C611" s="164" t="s">
        <v>13111</v>
      </c>
    </row>
    <row r="612" spans="1:3" x14ac:dyDescent="0.2">
      <c r="A612" s="164" t="s">
        <v>1647</v>
      </c>
      <c r="B612" s="181" t="s">
        <v>1648</v>
      </c>
      <c r="C612" s="164" t="s">
        <v>13111</v>
      </c>
    </row>
    <row r="613" spans="1:3" x14ac:dyDescent="0.2">
      <c r="A613" s="164" t="s">
        <v>1739</v>
      </c>
      <c r="B613" s="181" t="s">
        <v>1740</v>
      </c>
      <c r="C613" s="164" t="s">
        <v>13111</v>
      </c>
    </row>
    <row r="614" spans="1:3" x14ac:dyDescent="0.2">
      <c r="A614" s="164" t="s">
        <v>1993</v>
      </c>
      <c r="B614" s="181" t="s">
        <v>1994</v>
      </c>
      <c r="C614" s="164" t="s">
        <v>13111</v>
      </c>
    </row>
    <row r="615" spans="1:3" x14ac:dyDescent="0.2">
      <c r="A615" s="164" t="s">
        <v>1995</v>
      </c>
      <c r="B615" s="181" t="s">
        <v>1996</v>
      </c>
      <c r="C615" s="164" t="s">
        <v>13111</v>
      </c>
    </row>
    <row r="616" spans="1:3" x14ac:dyDescent="0.2">
      <c r="A616" s="164" t="s">
        <v>2217</v>
      </c>
      <c r="B616" s="181" t="s">
        <v>2218</v>
      </c>
      <c r="C616" s="164" t="s">
        <v>13111</v>
      </c>
    </row>
    <row r="617" spans="1:3" x14ac:dyDescent="0.2">
      <c r="A617" s="164" t="s">
        <v>13220</v>
      </c>
      <c r="B617" s="181" t="s">
        <v>13221</v>
      </c>
      <c r="C617" s="164" t="s">
        <v>13111</v>
      </c>
    </row>
    <row r="618" spans="1:3" x14ac:dyDescent="0.2">
      <c r="A618" s="164" t="s">
        <v>2221</v>
      </c>
      <c r="B618" s="181" t="s">
        <v>2222</v>
      </c>
      <c r="C618" s="164" t="s">
        <v>13111</v>
      </c>
    </row>
    <row r="619" spans="1:3" x14ac:dyDescent="0.2">
      <c r="A619" s="164" t="s">
        <v>2235</v>
      </c>
      <c r="B619" s="181" t="s">
        <v>2236</v>
      </c>
      <c r="C619" s="164" t="s">
        <v>13111</v>
      </c>
    </row>
    <row r="620" spans="1:3" x14ac:dyDescent="0.2">
      <c r="A620" s="164" t="s">
        <v>2238</v>
      </c>
      <c r="B620" s="181" t="s">
        <v>2239</v>
      </c>
      <c r="C620" s="164" t="s">
        <v>13111</v>
      </c>
    </row>
    <row r="621" spans="1:3" x14ac:dyDescent="0.2">
      <c r="A621" s="164" t="s">
        <v>2556</v>
      </c>
      <c r="B621" s="181" t="s">
        <v>2557</v>
      </c>
      <c r="C621" s="164" t="s">
        <v>13111</v>
      </c>
    </row>
    <row r="622" spans="1:3" x14ac:dyDescent="0.2">
      <c r="A622" s="164" t="s">
        <v>2681</v>
      </c>
      <c r="B622" s="181" t="s">
        <v>2682</v>
      </c>
      <c r="C622" s="164" t="s">
        <v>13111</v>
      </c>
    </row>
    <row r="623" spans="1:3" x14ac:dyDescent="0.2">
      <c r="A623" s="164" t="s">
        <v>2872</v>
      </c>
      <c r="B623" s="181" t="s">
        <v>2873</v>
      </c>
      <c r="C623" s="164" t="s">
        <v>13111</v>
      </c>
    </row>
    <row r="624" spans="1:3" x14ac:dyDescent="0.2">
      <c r="A624" s="164" t="s">
        <v>2922</v>
      </c>
      <c r="B624" s="181" t="s">
        <v>2923</v>
      </c>
      <c r="C624" s="164" t="s">
        <v>13111</v>
      </c>
    </row>
    <row r="625" spans="1:3" x14ac:dyDescent="0.2">
      <c r="A625" s="164" t="s">
        <v>2944</v>
      </c>
      <c r="B625" s="181" t="s">
        <v>2945</v>
      </c>
      <c r="C625" s="164" t="s">
        <v>13111</v>
      </c>
    </row>
    <row r="626" spans="1:3" x14ac:dyDescent="0.2">
      <c r="A626" s="164" t="s">
        <v>3111</v>
      </c>
      <c r="B626" s="181" t="s">
        <v>3112</v>
      </c>
      <c r="C626" s="164" t="s">
        <v>13111</v>
      </c>
    </row>
    <row r="627" spans="1:3" x14ac:dyDescent="0.2">
      <c r="A627" s="164" t="s">
        <v>3133</v>
      </c>
      <c r="B627" s="181" t="s">
        <v>3134</v>
      </c>
      <c r="C627" s="164" t="s">
        <v>13111</v>
      </c>
    </row>
    <row r="628" spans="1:3" x14ac:dyDescent="0.2">
      <c r="A628" s="164" t="s">
        <v>3417</v>
      </c>
      <c r="B628" s="181" t="s">
        <v>3418</v>
      </c>
      <c r="C628" s="164" t="s">
        <v>13111</v>
      </c>
    </row>
    <row r="629" spans="1:3" x14ac:dyDescent="0.2">
      <c r="A629" s="164" t="s">
        <v>3526</v>
      </c>
      <c r="B629" s="181" t="s">
        <v>3527</v>
      </c>
      <c r="C629" s="164" t="s">
        <v>13111</v>
      </c>
    </row>
    <row r="630" spans="1:3" x14ac:dyDescent="0.2">
      <c r="A630" s="164" t="s">
        <v>3666</v>
      </c>
      <c r="B630" s="181" t="s">
        <v>3667</v>
      </c>
      <c r="C630" s="164" t="s">
        <v>13111</v>
      </c>
    </row>
    <row r="631" spans="1:3" x14ac:dyDescent="0.2">
      <c r="A631" s="164" t="s">
        <v>4002</v>
      </c>
      <c r="B631" s="181" t="s">
        <v>4003</v>
      </c>
      <c r="C631" s="164" t="s">
        <v>13111</v>
      </c>
    </row>
    <row r="632" spans="1:3" x14ac:dyDescent="0.2">
      <c r="A632" s="164" t="s">
        <v>4014</v>
      </c>
      <c r="B632" s="181" t="s">
        <v>4015</v>
      </c>
      <c r="C632" s="164" t="s">
        <v>13111</v>
      </c>
    </row>
    <row r="633" spans="1:3" x14ac:dyDescent="0.2">
      <c r="A633" s="164" t="s">
        <v>4016</v>
      </c>
      <c r="B633" s="181" t="s">
        <v>4017</v>
      </c>
      <c r="C633" s="164" t="s">
        <v>13111</v>
      </c>
    </row>
    <row r="634" spans="1:3" x14ac:dyDescent="0.2">
      <c r="A634" s="164" t="s">
        <v>4078</v>
      </c>
      <c r="B634" s="181" t="s">
        <v>4079</v>
      </c>
      <c r="C634" s="164" t="s">
        <v>13111</v>
      </c>
    </row>
    <row r="635" spans="1:3" x14ac:dyDescent="0.2">
      <c r="A635" s="164" t="s">
        <v>4118</v>
      </c>
      <c r="B635" s="181" t="s">
        <v>4119</v>
      </c>
      <c r="C635" s="164" t="s">
        <v>13111</v>
      </c>
    </row>
    <row r="636" spans="1:3" x14ac:dyDescent="0.2">
      <c r="A636" s="164" t="s">
        <v>4195</v>
      </c>
      <c r="B636" s="181" t="s">
        <v>4196</v>
      </c>
      <c r="C636" s="164" t="s">
        <v>13111</v>
      </c>
    </row>
    <row r="637" spans="1:3" x14ac:dyDescent="0.2">
      <c r="A637" s="164" t="s">
        <v>4441</v>
      </c>
      <c r="B637" s="181" t="s">
        <v>4442</v>
      </c>
      <c r="C637" s="164" t="s">
        <v>13111</v>
      </c>
    </row>
    <row r="638" spans="1:3" x14ac:dyDescent="0.2">
      <c r="A638" s="164" t="s">
        <v>13222</v>
      </c>
      <c r="B638" s="181" t="s">
        <v>13223</v>
      </c>
      <c r="C638" s="164" t="s">
        <v>13111</v>
      </c>
    </row>
    <row r="639" spans="1:3" x14ac:dyDescent="0.2">
      <c r="A639" s="164" t="s">
        <v>4567</v>
      </c>
      <c r="B639" s="181" t="s">
        <v>13224</v>
      </c>
      <c r="C639" s="164" t="s">
        <v>13111</v>
      </c>
    </row>
    <row r="640" spans="1:3" x14ac:dyDescent="0.2">
      <c r="A640" s="164" t="s">
        <v>4795</v>
      </c>
      <c r="B640" s="181" t="s">
        <v>13225</v>
      </c>
      <c r="C640" s="164" t="s">
        <v>13111</v>
      </c>
    </row>
    <row r="641" spans="1:3" x14ac:dyDescent="0.2">
      <c r="A641" s="164" t="s">
        <v>5465</v>
      </c>
      <c r="B641" s="181" t="s">
        <v>5466</v>
      </c>
      <c r="C641" s="164" t="s">
        <v>13111</v>
      </c>
    </row>
    <row r="642" spans="1:3" x14ac:dyDescent="0.2">
      <c r="A642" s="164" t="s">
        <v>5497</v>
      </c>
      <c r="B642" s="181" t="s">
        <v>5498</v>
      </c>
      <c r="C642" s="164" t="s">
        <v>13111</v>
      </c>
    </row>
    <row r="643" spans="1:3" x14ac:dyDescent="0.2">
      <c r="A643" s="164" t="s">
        <v>5513</v>
      </c>
      <c r="B643" s="181" t="s">
        <v>5514</v>
      </c>
      <c r="C643" s="164" t="s">
        <v>13111</v>
      </c>
    </row>
    <row r="644" spans="1:3" x14ac:dyDescent="0.2">
      <c r="A644" s="164" t="s">
        <v>5904</v>
      </c>
      <c r="B644" s="181" t="s">
        <v>5905</v>
      </c>
      <c r="C644" s="164" t="s">
        <v>13111</v>
      </c>
    </row>
    <row r="645" spans="1:3" x14ac:dyDescent="0.2">
      <c r="A645" s="164" t="s">
        <v>5926</v>
      </c>
      <c r="B645" s="181" t="s">
        <v>5927</v>
      </c>
      <c r="C645" s="164" t="s">
        <v>13111</v>
      </c>
    </row>
    <row r="646" spans="1:3" x14ac:dyDescent="0.2">
      <c r="A646" s="164" t="s">
        <v>5928</v>
      </c>
      <c r="B646" s="181" t="s">
        <v>5929</v>
      </c>
      <c r="C646" s="164" t="s">
        <v>13111</v>
      </c>
    </row>
    <row r="647" spans="1:3" x14ac:dyDescent="0.2">
      <c r="A647" s="164" t="s">
        <v>5966</v>
      </c>
      <c r="B647" s="181" t="s">
        <v>5967</v>
      </c>
      <c r="C647" s="164" t="s">
        <v>13111</v>
      </c>
    </row>
    <row r="648" spans="1:3" x14ac:dyDescent="0.2">
      <c r="A648" s="164" t="s">
        <v>6673</v>
      </c>
      <c r="B648" s="181" t="s">
        <v>6674</v>
      </c>
      <c r="C648" s="164" t="s">
        <v>13111</v>
      </c>
    </row>
    <row r="649" spans="1:3" x14ac:dyDescent="0.2">
      <c r="A649" s="164" t="s">
        <v>6675</v>
      </c>
      <c r="B649" s="181" t="s">
        <v>6676</v>
      </c>
      <c r="C649" s="164" t="s">
        <v>13111</v>
      </c>
    </row>
    <row r="650" spans="1:3" x14ac:dyDescent="0.2">
      <c r="A650" s="164" t="s">
        <v>6677</v>
      </c>
      <c r="B650" s="181" t="s">
        <v>6678</v>
      </c>
      <c r="C650" s="164" t="s">
        <v>13111</v>
      </c>
    </row>
    <row r="651" spans="1:3" x14ac:dyDescent="0.2">
      <c r="A651" s="164" t="s">
        <v>6679</v>
      </c>
      <c r="B651" s="181" t="s">
        <v>6680</v>
      </c>
      <c r="C651" s="164" t="s">
        <v>13111</v>
      </c>
    </row>
    <row r="652" spans="1:3" x14ac:dyDescent="0.2">
      <c r="A652" s="164" t="s">
        <v>6871</v>
      </c>
      <c r="B652" s="181" t="s">
        <v>6872</v>
      </c>
      <c r="C652" s="164" t="s">
        <v>13111</v>
      </c>
    </row>
    <row r="653" spans="1:3" x14ac:dyDescent="0.2">
      <c r="A653" s="164" t="s">
        <v>13226</v>
      </c>
      <c r="B653" s="181" t="s">
        <v>13227</v>
      </c>
      <c r="C653" s="164" t="s">
        <v>13111</v>
      </c>
    </row>
    <row r="654" spans="1:3" x14ac:dyDescent="0.2">
      <c r="A654" s="164" t="s">
        <v>6938</v>
      </c>
      <c r="B654" s="181" t="s">
        <v>6939</v>
      </c>
      <c r="C654" s="164" t="s">
        <v>13111</v>
      </c>
    </row>
    <row r="655" spans="1:3" x14ac:dyDescent="0.2">
      <c r="A655" s="164" t="s">
        <v>6970</v>
      </c>
      <c r="B655" s="181" t="s">
        <v>6971</v>
      </c>
      <c r="C655" s="164" t="s">
        <v>13111</v>
      </c>
    </row>
    <row r="656" spans="1:3" x14ac:dyDescent="0.2">
      <c r="A656" s="164" t="s">
        <v>7173</v>
      </c>
      <c r="B656" s="181" t="s">
        <v>7174</v>
      </c>
      <c r="C656" s="164" t="s">
        <v>13111</v>
      </c>
    </row>
    <row r="657" spans="1:3" x14ac:dyDescent="0.2">
      <c r="A657" s="164" t="s">
        <v>7203</v>
      </c>
      <c r="B657" s="181" t="s">
        <v>7204</v>
      </c>
      <c r="C657" s="164" t="s">
        <v>13111</v>
      </c>
    </row>
    <row r="658" spans="1:3" x14ac:dyDescent="0.2">
      <c r="A658" s="164" t="s">
        <v>7241</v>
      </c>
      <c r="B658" s="181" t="s">
        <v>7242</v>
      </c>
      <c r="C658" s="164" t="s">
        <v>13111</v>
      </c>
    </row>
    <row r="659" spans="1:3" x14ac:dyDescent="0.2">
      <c r="A659" s="164" t="s">
        <v>7352</v>
      </c>
      <c r="B659" s="181" t="s">
        <v>7353</v>
      </c>
      <c r="C659" s="164" t="s">
        <v>13111</v>
      </c>
    </row>
    <row r="660" spans="1:3" x14ac:dyDescent="0.2">
      <c r="A660" s="164" t="s">
        <v>7737</v>
      </c>
      <c r="B660" s="181" t="s">
        <v>7738</v>
      </c>
      <c r="C660" s="164" t="s">
        <v>13111</v>
      </c>
    </row>
    <row r="661" spans="1:3" x14ac:dyDescent="0.2">
      <c r="A661" s="164" t="s">
        <v>7749</v>
      </c>
      <c r="B661" s="181" t="s">
        <v>7750</v>
      </c>
      <c r="C661" s="164" t="s">
        <v>13111</v>
      </c>
    </row>
    <row r="662" spans="1:3" x14ac:dyDescent="0.2">
      <c r="A662" s="164" t="s">
        <v>7798</v>
      </c>
      <c r="B662" s="181" t="s">
        <v>7799</v>
      </c>
      <c r="C662" s="164" t="s">
        <v>13111</v>
      </c>
    </row>
    <row r="663" spans="1:3" x14ac:dyDescent="0.2">
      <c r="A663" s="164" t="s">
        <v>7866</v>
      </c>
      <c r="B663" s="181" t="s">
        <v>7867</v>
      </c>
      <c r="C663" s="164" t="s">
        <v>13111</v>
      </c>
    </row>
    <row r="664" spans="1:3" x14ac:dyDescent="0.2">
      <c r="A664" s="164" t="s">
        <v>7892</v>
      </c>
      <c r="B664" s="181" t="s">
        <v>7893</v>
      </c>
      <c r="C664" s="164" t="s">
        <v>13111</v>
      </c>
    </row>
    <row r="665" spans="1:3" x14ac:dyDescent="0.2">
      <c r="A665" s="164" t="s">
        <v>7902</v>
      </c>
      <c r="B665" s="181" t="s">
        <v>7903</v>
      </c>
      <c r="C665" s="164" t="s">
        <v>13111</v>
      </c>
    </row>
    <row r="666" spans="1:3" x14ac:dyDescent="0.2">
      <c r="A666" s="164" t="s">
        <v>8022</v>
      </c>
      <c r="B666" s="181" t="s">
        <v>8023</v>
      </c>
      <c r="C666" s="164" t="s">
        <v>13111</v>
      </c>
    </row>
    <row r="667" spans="1:3" x14ac:dyDescent="0.2">
      <c r="A667" s="164" t="s">
        <v>8030</v>
      </c>
      <c r="B667" s="181" t="s">
        <v>8031</v>
      </c>
      <c r="C667" s="164" t="s">
        <v>13111</v>
      </c>
    </row>
    <row r="668" spans="1:3" x14ac:dyDescent="0.2">
      <c r="A668" s="164" t="s">
        <v>8058</v>
      </c>
      <c r="B668" s="181" t="s">
        <v>8059</v>
      </c>
      <c r="C668" s="164" t="s">
        <v>13111</v>
      </c>
    </row>
    <row r="669" spans="1:3" x14ac:dyDescent="0.2">
      <c r="A669" s="164" t="s">
        <v>8066</v>
      </c>
      <c r="B669" s="181" t="s">
        <v>8067</v>
      </c>
      <c r="C669" s="164" t="s">
        <v>13111</v>
      </c>
    </row>
    <row r="670" spans="1:3" x14ac:dyDescent="0.2">
      <c r="A670" s="164" t="s">
        <v>8072</v>
      </c>
      <c r="B670" s="181" t="s">
        <v>8073</v>
      </c>
      <c r="C670" s="164" t="s">
        <v>13111</v>
      </c>
    </row>
    <row r="671" spans="1:3" x14ac:dyDescent="0.2">
      <c r="A671" s="164" t="s">
        <v>8197</v>
      </c>
      <c r="B671" s="181" t="s">
        <v>8198</v>
      </c>
      <c r="C671" s="164" t="s">
        <v>13111</v>
      </c>
    </row>
    <row r="672" spans="1:3" x14ac:dyDescent="0.2">
      <c r="A672" s="164" t="s">
        <v>8479</v>
      </c>
      <c r="B672" s="181" t="s">
        <v>8480</v>
      </c>
      <c r="C672" s="164" t="s">
        <v>13111</v>
      </c>
    </row>
    <row r="673" spans="1:3" x14ac:dyDescent="0.2">
      <c r="A673" s="164" t="s">
        <v>8481</v>
      </c>
      <c r="B673" s="181" t="s">
        <v>8482</v>
      </c>
      <c r="C673" s="164" t="s">
        <v>13111</v>
      </c>
    </row>
    <row r="674" spans="1:3" x14ac:dyDescent="0.2">
      <c r="A674" s="164" t="s">
        <v>8483</v>
      </c>
      <c r="B674" s="181" t="s">
        <v>8484</v>
      </c>
      <c r="C674" s="164" t="s">
        <v>13111</v>
      </c>
    </row>
    <row r="675" spans="1:3" x14ac:dyDescent="0.2">
      <c r="A675" s="164" t="s">
        <v>8527</v>
      </c>
      <c r="B675" s="181" t="s">
        <v>13228</v>
      </c>
      <c r="C675" s="164" t="s">
        <v>13111</v>
      </c>
    </row>
    <row r="676" spans="1:3" x14ac:dyDescent="0.2">
      <c r="A676" s="164" t="s">
        <v>13229</v>
      </c>
      <c r="B676" s="181" t="s">
        <v>13230</v>
      </c>
      <c r="C676" s="164" t="s">
        <v>13111</v>
      </c>
    </row>
    <row r="677" spans="1:3" x14ac:dyDescent="0.2">
      <c r="A677" s="164" t="s">
        <v>13231</v>
      </c>
      <c r="B677" s="181" t="s">
        <v>13232</v>
      </c>
      <c r="C677" s="164" t="s">
        <v>13111</v>
      </c>
    </row>
    <row r="678" spans="1:3" x14ac:dyDescent="0.2">
      <c r="A678" s="164" t="s">
        <v>220</v>
      </c>
      <c r="B678" s="181" t="s">
        <v>221</v>
      </c>
      <c r="C678" s="164" t="s">
        <v>13111</v>
      </c>
    </row>
    <row r="679" spans="1:3" x14ac:dyDescent="0.2">
      <c r="A679" s="164" t="s">
        <v>247</v>
      </c>
      <c r="B679" s="181" t="s">
        <v>248</v>
      </c>
      <c r="C679" s="164" t="s">
        <v>13111</v>
      </c>
    </row>
    <row r="680" spans="1:3" x14ac:dyDescent="0.2">
      <c r="A680" s="164" t="s">
        <v>251</v>
      </c>
      <c r="B680" s="181" t="s">
        <v>252</v>
      </c>
      <c r="C680" s="164" t="s">
        <v>13111</v>
      </c>
    </row>
    <row r="681" spans="1:3" x14ac:dyDescent="0.2">
      <c r="A681" s="164" t="s">
        <v>255</v>
      </c>
      <c r="B681" s="181" t="s">
        <v>256</v>
      </c>
      <c r="C681" s="164" t="s">
        <v>13111</v>
      </c>
    </row>
    <row r="682" spans="1:3" x14ac:dyDescent="0.2">
      <c r="A682" s="164" t="s">
        <v>268</v>
      </c>
      <c r="B682" s="181" t="s">
        <v>269</v>
      </c>
      <c r="C682" s="164" t="s">
        <v>13111</v>
      </c>
    </row>
    <row r="683" spans="1:3" x14ac:dyDescent="0.2">
      <c r="A683" s="164" t="s">
        <v>282</v>
      </c>
      <c r="B683" s="181" t="s">
        <v>283</v>
      </c>
      <c r="C683" s="164" t="s">
        <v>13111</v>
      </c>
    </row>
    <row r="684" spans="1:3" x14ac:dyDescent="0.2">
      <c r="A684" s="164" t="s">
        <v>274</v>
      </c>
      <c r="B684" s="181" t="s">
        <v>275</v>
      </c>
      <c r="C684" s="164" t="s">
        <v>13111</v>
      </c>
    </row>
    <row r="685" spans="1:3" x14ac:dyDescent="0.2">
      <c r="A685" s="164" t="s">
        <v>276</v>
      </c>
      <c r="B685" s="181" t="s">
        <v>277</v>
      </c>
      <c r="C685" s="164" t="s">
        <v>13111</v>
      </c>
    </row>
    <row r="686" spans="1:3" x14ac:dyDescent="0.2">
      <c r="A686" s="164" t="s">
        <v>278</v>
      </c>
      <c r="B686" s="181" t="s">
        <v>279</v>
      </c>
      <c r="C686" s="164" t="s">
        <v>13111</v>
      </c>
    </row>
    <row r="687" spans="1:3" x14ac:dyDescent="0.2">
      <c r="A687" s="164" t="s">
        <v>280</v>
      </c>
      <c r="B687" s="181" t="s">
        <v>281</v>
      </c>
      <c r="C687" s="164" t="s">
        <v>13111</v>
      </c>
    </row>
    <row r="688" spans="1:3" x14ac:dyDescent="0.2">
      <c r="A688" s="164" t="s">
        <v>284</v>
      </c>
      <c r="B688" s="181" t="s">
        <v>285</v>
      </c>
      <c r="C688" s="164" t="s">
        <v>13111</v>
      </c>
    </row>
    <row r="689" spans="1:3" x14ac:dyDescent="0.2">
      <c r="A689" s="164" t="s">
        <v>286</v>
      </c>
      <c r="B689" s="181" t="s">
        <v>287</v>
      </c>
      <c r="C689" s="164" t="s">
        <v>13111</v>
      </c>
    </row>
    <row r="690" spans="1:3" x14ac:dyDescent="0.2">
      <c r="A690" s="164" t="s">
        <v>290</v>
      </c>
      <c r="B690" s="181" t="s">
        <v>291</v>
      </c>
      <c r="C690" s="164" t="s">
        <v>13111</v>
      </c>
    </row>
    <row r="691" spans="1:3" x14ac:dyDescent="0.2">
      <c r="A691" s="164" t="s">
        <v>292</v>
      </c>
      <c r="B691" s="181" t="s">
        <v>293</v>
      </c>
      <c r="C691" s="164" t="s">
        <v>13111</v>
      </c>
    </row>
    <row r="692" spans="1:3" x14ac:dyDescent="0.2">
      <c r="A692" s="164" t="s">
        <v>294</v>
      </c>
      <c r="B692" s="181" t="s">
        <v>295</v>
      </c>
      <c r="C692" s="164" t="s">
        <v>13111</v>
      </c>
    </row>
    <row r="693" spans="1:3" x14ac:dyDescent="0.2">
      <c r="A693" s="164" t="s">
        <v>300</v>
      </c>
      <c r="B693" s="181" t="s">
        <v>301</v>
      </c>
      <c r="C693" s="164" t="s">
        <v>13111</v>
      </c>
    </row>
    <row r="694" spans="1:3" x14ac:dyDescent="0.2">
      <c r="A694" s="164" t="s">
        <v>302</v>
      </c>
      <c r="B694" s="181" t="s">
        <v>13233</v>
      </c>
      <c r="C694" s="164" t="s">
        <v>13111</v>
      </c>
    </row>
    <row r="695" spans="1:3" x14ac:dyDescent="0.2">
      <c r="A695" s="164" t="s">
        <v>303</v>
      </c>
      <c r="B695" s="181" t="s">
        <v>304</v>
      </c>
      <c r="C695" s="164" t="s">
        <v>13111</v>
      </c>
    </row>
    <row r="696" spans="1:3" x14ac:dyDescent="0.2">
      <c r="A696" s="164" t="s">
        <v>305</v>
      </c>
      <c r="B696" s="181" t="s">
        <v>306</v>
      </c>
      <c r="C696" s="164" t="s">
        <v>13111</v>
      </c>
    </row>
    <row r="697" spans="1:3" x14ac:dyDescent="0.2">
      <c r="A697" s="164" t="s">
        <v>349</v>
      </c>
      <c r="B697" s="181" t="s">
        <v>350</v>
      </c>
      <c r="C697" s="164" t="s">
        <v>13111</v>
      </c>
    </row>
    <row r="698" spans="1:3" x14ac:dyDescent="0.2">
      <c r="A698" s="164" t="s">
        <v>365</v>
      </c>
      <c r="B698" s="181" t="s">
        <v>366</v>
      </c>
      <c r="C698" s="164" t="s">
        <v>13111</v>
      </c>
    </row>
    <row r="699" spans="1:3" x14ac:dyDescent="0.2">
      <c r="A699" s="164" t="s">
        <v>373</v>
      </c>
      <c r="B699" s="181" t="s">
        <v>374</v>
      </c>
      <c r="C699" s="164" t="s">
        <v>13111</v>
      </c>
    </row>
    <row r="700" spans="1:3" x14ac:dyDescent="0.2">
      <c r="A700" s="164" t="s">
        <v>393</v>
      </c>
      <c r="B700" s="181" t="s">
        <v>394</v>
      </c>
      <c r="C700" s="164" t="s">
        <v>13111</v>
      </c>
    </row>
    <row r="701" spans="1:3" x14ac:dyDescent="0.2">
      <c r="A701" s="164" t="s">
        <v>397</v>
      </c>
      <c r="B701" s="181" t="s">
        <v>398</v>
      </c>
      <c r="C701" s="164" t="s">
        <v>13111</v>
      </c>
    </row>
    <row r="702" spans="1:3" x14ac:dyDescent="0.2">
      <c r="A702" s="164" t="s">
        <v>401</v>
      </c>
      <c r="B702" s="181" t="s">
        <v>402</v>
      </c>
      <c r="C702" s="164" t="s">
        <v>13111</v>
      </c>
    </row>
    <row r="703" spans="1:3" x14ac:dyDescent="0.2">
      <c r="A703" s="164" t="s">
        <v>403</v>
      </c>
      <c r="B703" s="181" t="s">
        <v>404</v>
      </c>
      <c r="C703" s="164" t="s">
        <v>13111</v>
      </c>
    </row>
    <row r="704" spans="1:3" x14ac:dyDescent="0.2">
      <c r="A704" s="164" t="s">
        <v>411</v>
      </c>
      <c r="B704" s="181" t="s">
        <v>412</v>
      </c>
      <c r="C704" s="164" t="s">
        <v>13111</v>
      </c>
    </row>
    <row r="705" spans="1:3" x14ac:dyDescent="0.2">
      <c r="A705" s="164" t="s">
        <v>419</v>
      </c>
      <c r="B705" s="181" t="s">
        <v>420</v>
      </c>
      <c r="C705" s="164" t="s">
        <v>13111</v>
      </c>
    </row>
    <row r="706" spans="1:3" x14ac:dyDescent="0.2">
      <c r="A706" s="164" t="s">
        <v>421</v>
      </c>
      <c r="B706" s="181" t="s">
        <v>422</v>
      </c>
      <c r="C706" s="164" t="s">
        <v>13111</v>
      </c>
    </row>
    <row r="707" spans="1:3" x14ac:dyDescent="0.2">
      <c r="A707" s="164" t="s">
        <v>425</v>
      </c>
      <c r="B707" s="181" t="s">
        <v>426</v>
      </c>
      <c r="C707" s="164" t="s">
        <v>13111</v>
      </c>
    </row>
    <row r="708" spans="1:3" x14ac:dyDescent="0.2">
      <c r="A708" s="164" t="s">
        <v>13234</v>
      </c>
      <c r="B708" s="181" t="s">
        <v>13235</v>
      </c>
      <c r="C708" s="164" t="s">
        <v>13111</v>
      </c>
    </row>
    <row r="709" spans="1:3" x14ac:dyDescent="0.2">
      <c r="A709" s="164" t="s">
        <v>437</v>
      </c>
      <c r="B709" s="181" t="s">
        <v>438</v>
      </c>
      <c r="C709" s="164" t="s">
        <v>13111</v>
      </c>
    </row>
    <row r="710" spans="1:3" x14ac:dyDescent="0.2">
      <c r="A710" s="164" t="s">
        <v>439</v>
      </c>
      <c r="B710" s="181" t="s">
        <v>440</v>
      </c>
      <c r="C710" s="164" t="s">
        <v>13111</v>
      </c>
    </row>
    <row r="711" spans="1:3" x14ac:dyDescent="0.2">
      <c r="A711" s="164" t="s">
        <v>443</v>
      </c>
      <c r="B711" s="181" t="s">
        <v>444</v>
      </c>
      <c r="C711" s="164" t="s">
        <v>13111</v>
      </c>
    </row>
    <row r="712" spans="1:3" x14ac:dyDescent="0.2">
      <c r="A712" s="164" t="s">
        <v>445</v>
      </c>
      <c r="B712" s="181" t="s">
        <v>446</v>
      </c>
      <c r="C712" s="164" t="s">
        <v>13111</v>
      </c>
    </row>
    <row r="713" spans="1:3" x14ac:dyDescent="0.2">
      <c r="A713" s="164" t="s">
        <v>453</v>
      </c>
      <c r="B713" s="181" t="s">
        <v>454</v>
      </c>
      <c r="C713" s="164" t="s">
        <v>13111</v>
      </c>
    </row>
    <row r="714" spans="1:3" x14ac:dyDescent="0.2">
      <c r="A714" s="164" t="s">
        <v>459</v>
      </c>
      <c r="B714" s="181" t="s">
        <v>460</v>
      </c>
      <c r="C714" s="164" t="s">
        <v>13111</v>
      </c>
    </row>
    <row r="715" spans="1:3" x14ac:dyDescent="0.2">
      <c r="A715" s="164" t="s">
        <v>465</v>
      </c>
      <c r="B715" s="181" t="s">
        <v>466</v>
      </c>
      <c r="C715" s="164" t="s">
        <v>13111</v>
      </c>
    </row>
    <row r="716" spans="1:3" x14ac:dyDescent="0.2">
      <c r="A716" s="164" t="s">
        <v>482</v>
      </c>
      <c r="B716" s="181" t="s">
        <v>483</v>
      </c>
      <c r="C716" s="164" t="s">
        <v>13111</v>
      </c>
    </row>
    <row r="717" spans="1:3" x14ac:dyDescent="0.2">
      <c r="A717" s="164" t="s">
        <v>490</v>
      </c>
      <c r="B717" s="181" t="s">
        <v>491</v>
      </c>
      <c r="C717" s="164" t="s">
        <v>13111</v>
      </c>
    </row>
    <row r="718" spans="1:3" x14ac:dyDescent="0.2">
      <c r="A718" s="164" t="s">
        <v>497</v>
      </c>
      <c r="B718" s="181" t="s">
        <v>498</v>
      </c>
      <c r="C718" s="164" t="s">
        <v>13111</v>
      </c>
    </row>
    <row r="719" spans="1:3" x14ac:dyDescent="0.2">
      <c r="A719" s="164" t="s">
        <v>499</v>
      </c>
      <c r="B719" s="181" t="s">
        <v>500</v>
      </c>
      <c r="C719" s="164" t="s">
        <v>13111</v>
      </c>
    </row>
    <row r="720" spans="1:3" x14ac:dyDescent="0.2">
      <c r="A720" s="164" t="s">
        <v>501</v>
      </c>
      <c r="B720" s="181" t="s">
        <v>502</v>
      </c>
      <c r="C720" s="164" t="s">
        <v>13111</v>
      </c>
    </row>
    <row r="721" spans="1:3" x14ac:dyDescent="0.2">
      <c r="A721" s="164" t="s">
        <v>503</v>
      </c>
      <c r="B721" s="181" t="s">
        <v>504</v>
      </c>
      <c r="C721" s="164" t="s">
        <v>13111</v>
      </c>
    </row>
    <row r="722" spans="1:3" x14ac:dyDescent="0.2">
      <c r="A722" s="164" t="s">
        <v>505</v>
      </c>
      <c r="B722" s="181" t="s">
        <v>506</v>
      </c>
      <c r="C722" s="164" t="s">
        <v>13111</v>
      </c>
    </row>
    <row r="723" spans="1:3" x14ac:dyDescent="0.2">
      <c r="A723" s="164" t="s">
        <v>511</v>
      </c>
      <c r="B723" s="181" t="s">
        <v>512</v>
      </c>
      <c r="C723" s="164" t="s">
        <v>13111</v>
      </c>
    </row>
    <row r="724" spans="1:3" x14ac:dyDescent="0.2">
      <c r="A724" s="164" t="s">
        <v>541</v>
      </c>
      <c r="B724" s="181" t="s">
        <v>542</v>
      </c>
      <c r="C724" s="164" t="s">
        <v>13111</v>
      </c>
    </row>
    <row r="725" spans="1:3" x14ac:dyDescent="0.2">
      <c r="A725" s="164" t="s">
        <v>543</v>
      </c>
      <c r="B725" s="181" t="s">
        <v>544</v>
      </c>
      <c r="C725" s="164" t="s">
        <v>13111</v>
      </c>
    </row>
    <row r="726" spans="1:3" x14ac:dyDescent="0.2">
      <c r="A726" s="164" t="s">
        <v>574</v>
      </c>
      <c r="B726" s="181" t="s">
        <v>575</v>
      </c>
      <c r="C726" s="164" t="s">
        <v>13111</v>
      </c>
    </row>
    <row r="727" spans="1:3" x14ac:dyDescent="0.2">
      <c r="A727" s="164" t="s">
        <v>578</v>
      </c>
      <c r="B727" s="181" t="s">
        <v>579</v>
      </c>
      <c r="C727" s="164" t="s">
        <v>13111</v>
      </c>
    </row>
    <row r="728" spans="1:3" x14ac:dyDescent="0.2">
      <c r="A728" s="164" t="s">
        <v>584</v>
      </c>
      <c r="B728" s="181" t="s">
        <v>585</v>
      </c>
      <c r="C728" s="164" t="s">
        <v>13111</v>
      </c>
    </row>
    <row r="729" spans="1:3" x14ac:dyDescent="0.2">
      <c r="A729" s="164" t="s">
        <v>590</v>
      </c>
      <c r="B729" s="181" t="s">
        <v>591</v>
      </c>
      <c r="C729" s="164" t="s">
        <v>13111</v>
      </c>
    </row>
    <row r="730" spans="1:3" x14ac:dyDescent="0.2">
      <c r="A730" s="164" t="s">
        <v>592</v>
      </c>
      <c r="B730" s="181" t="s">
        <v>593</v>
      </c>
      <c r="C730" s="164" t="s">
        <v>13111</v>
      </c>
    </row>
    <row r="731" spans="1:3" x14ac:dyDescent="0.2">
      <c r="A731" s="164" t="s">
        <v>598</v>
      </c>
      <c r="B731" s="181" t="s">
        <v>599</v>
      </c>
      <c r="C731" s="164" t="s">
        <v>13111</v>
      </c>
    </row>
    <row r="732" spans="1:3" x14ac:dyDescent="0.2">
      <c r="A732" s="164" t="s">
        <v>600</v>
      </c>
      <c r="B732" s="181" t="s">
        <v>601</v>
      </c>
      <c r="C732" s="164" t="s">
        <v>13111</v>
      </c>
    </row>
    <row r="733" spans="1:3" x14ac:dyDescent="0.2">
      <c r="A733" s="164" t="s">
        <v>604</v>
      </c>
      <c r="B733" s="181" t="s">
        <v>605</v>
      </c>
      <c r="C733" s="164" t="s">
        <v>13111</v>
      </c>
    </row>
    <row r="734" spans="1:3" x14ac:dyDescent="0.2">
      <c r="A734" s="164" t="s">
        <v>612</v>
      </c>
      <c r="B734" s="181" t="s">
        <v>613</v>
      </c>
      <c r="C734" s="164" t="s">
        <v>13111</v>
      </c>
    </row>
    <row r="735" spans="1:3" x14ac:dyDescent="0.2">
      <c r="A735" s="164" t="s">
        <v>614</v>
      </c>
      <c r="B735" s="181" t="s">
        <v>615</v>
      </c>
      <c r="C735" s="164" t="s">
        <v>13111</v>
      </c>
    </row>
    <row r="736" spans="1:3" x14ac:dyDescent="0.2">
      <c r="A736" s="164" t="s">
        <v>620</v>
      </c>
      <c r="B736" s="181" t="s">
        <v>621</v>
      </c>
      <c r="C736" s="164" t="s">
        <v>13111</v>
      </c>
    </row>
    <row r="737" spans="1:3" x14ac:dyDescent="0.2">
      <c r="A737" s="164" t="s">
        <v>661</v>
      </c>
      <c r="B737" s="181" t="s">
        <v>662</v>
      </c>
      <c r="C737" s="164" t="s">
        <v>13111</v>
      </c>
    </row>
    <row r="738" spans="1:3" x14ac:dyDescent="0.2">
      <c r="A738" s="164" t="s">
        <v>706</v>
      </c>
      <c r="B738" s="181" t="s">
        <v>707</v>
      </c>
      <c r="C738" s="164" t="s">
        <v>13111</v>
      </c>
    </row>
    <row r="739" spans="1:3" x14ac:dyDescent="0.2">
      <c r="A739" s="164" t="s">
        <v>708</v>
      </c>
      <c r="B739" s="181" t="s">
        <v>709</v>
      </c>
      <c r="C739" s="164" t="s">
        <v>13111</v>
      </c>
    </row>
    <row r="740" spans="1:3" x14ac:dyDescent="0.2">
      <c r="A740" s="164" t="s">
        <v>718</v>
      </c>
      <c r="B740" s="181" t="s">
        <v>719</v>
      </c>
      <c r="C740" s="164" t="s">
        <v>13111</v>
      </c>
    </row>
    <row r="741" spans="1:3" x14ac:dyDescent="0.2">
      <c r="A741" s="164" t="s">
        <v>720</v>
      </c>
      <c r="B741" s="181" t="s">
        <v>721</v>
      </c>
      <c r="C741" s="164" t="s">
        <v>13111</v>
      </c>
    </row>
    <row r="742" spans="1:3" x14ac:dyDescent="0.2">
      <c r="A742" s="164" t="s">
        <v>722</v>
      </c>
      <c r="B742" s="181" t="s">
        <v>723</v>
      </c>
      <c r="C742" s="164" t="s">
        <v>13111</v>
      </c>
    </row>
    <row r="743" spans="1:3" x14ac:dyDescent="0.2">
      <c r="A743" s="164" t="s">
        <v>726</v>
      </c>
      <c r="B743" s="181" t="s">
        <v>727</v>
      </c>
      <c r="C743" s="164" t="s">
        <v>13111</v>
      </c>
    </row>
    <row r="744" spans="1:3" x14ac:dyDescent="0.2">
      <c r="A744" s="164" t="s">
        <v>730</v>
      </c>
      <c r="B744" s="181" t="s">
        <v>731</v>
      </c>
      <c r="C744" s="164" t="s">
        <v>13111</v>
      </c>
    </row>
    <row r="745" spans="1:3" x14ac:dyDescent="0.2">
      <c r="A745" s="164" t="s">
        <v>732</v>
      </c>
      <c r="B745" s="181" t="s">
        <v>733</v>
      </c>
      <c r="C745" s="164" t="s">
        <v>13111</v>
      </c>
    </row>
    <row r="746" spans="1:3" x14ac:dyDescent="0.2">
      <c r="A746" s="164" t="s">
        <v>736</v>
      </c>
      <c r="B746" s="181" t="s">
        <v>737</v>
      </c>
      <c r="C746" s="164" t="s">
        <v>13111</v>
      </c>
    </row>
    <row r="747" spans="1:3" x14ac:dyDescent="0.2">
      <c r="A747" s="164" t="s">
        <v>13236</v>
      </c>
      <c r="B747" s="181" t="s">
        <v>13237</v>
      </c>
      <c r="C747" s="164" t="s">
        <v>13111</v>
      </c>
    </row>
    <row r="748" spans="1:3" x14ac:dyDescent="0.2">
      <c r="A748" s="164" t="s">
        <v>738</v>
      </c>
      <c r="B748" s="181" t="s">
        <v>739</v>
      </c>
      <c r="C748" s="164" t="s">
        <v>13111</v>
      </c>
    </row>
    <row r="749" spans="1:3" x14ac:dyDescent="0.2">
      <c r="A749" s="164" t="s">
        <v>740</v>
      </c>
      <c r="B749" s="181" t="s">
        <v>741</v>
      </c>
      <c r="C749" s="164" t="s">
        <v>13111</v>
      </c>
    </row>
    <row r="750" spans="1:3" x14ac:dyDescent="0.2">
      <c r="A750" s="164" t="s">
        <v>744</v>
      </c>
      <c r="B750" s="181" t="s">
        <v>745</v>
      </c>
      <c r="C750" s="164" t="s">
        <v>13111</v>
      </c>
    </row>
    <row r="751" spans="1:3" x14ac:dyDescent="0.2">
      <c r="A751" s="164" t="s">
        <v>752</v>
      </c>
      <c r="B751" s="181" t="s">
        <v>753</v>
      </c>
      <c r="C751" s="164" t="s">
        <v>13111</v>
      </c>
    </row>
    <row r="752" spans="1:3" x14ac:dyDescent="0.2">
      <c r="A752" s="164" t="s">
        <v>783</v>
      </c>
      <c r="B752" s="181" t="s">
        <v>784</v>
      </c>
      <c r="C752" s="164" t="s">
        <v>13111</v>
      </c>
    </row>
    <row r="753" spans="1:3" x14ac:dyDescent="0.2">
      <c r="A753" s="164" t="s">
        <v>809</v>
      </c>
      <c r="B753" s="181" t="s">
        <v>810</v>
      </c>
      <c r="C753" s="164" t="s">
        <v>13111</v>
      </c>
    </row>
    <row r="754" spans="1:3" x14ac:dyDescent="0.2">
      <c r="A754" s="164" t="s">
        <v>811</v>
      </c>
      <c r="B754" s="181" t="s">
        <v>812</v>
      </c>
      <c r="C754" s="164" t="s">
        <v>13111</v>
      </c>
    </row>
    <row r="755" spans="1:3" x14ac:dyDescent="0.2">
      <c r="A755" s="164" t="s">
        <v>813</v>
      </c>
      <c r="B755" s="181" t="s">
        <v>814</v>
      </c>
      <c r="C755" s="164" t="s">
        <v>13111</v>
      </c>
    </row>
    <row r="756" spans="1:3" x14ac:dyDescent="0.2">
      <c r="A756" s="164" t="s">
        <v>989</v>
      </c>
      <c r="B756" s="181" t="s">
        <v>13238</v>
      </c>
      <c r="C756" s="164" t="s">
        <v>13111</v>
      </c>
    </row>
    <row r="757" spans="1:3" x14ac:dyDescent="0.2">
      <c r="A757" s="164" t="s">
        <v>990</v>
      </c>
      <c r="B757" s="181" t="s">
        <v>13239</v>
      </c>
      <c r="C757" s="164" t="s">
        <v>13111</v>
      </c>
    </row>
    <row r="758" spans="1:3" x14ac:dyDescent="0.2">
      <c r="A758" s="164" t="s">
        <v>819</v>
      </c>
      <c r="B758" s="181" t="s">
        <v>820</v>
      </c>
      <c r="C758" s="164" t="s">
        <v>13111</v>
      </c>
    </row>
    <row r="759" spans="1:3" x14ac:dyDescent="0.2">
      <c r="A759" s="164" t="s">
        <v>991</v>
      </c>
      <c r="B759" s="181" t="s">
        <v>13240</v>
      </c>
      <c r="C759" s="164" t="s">
        <v>13111</v>
      </c>
    </row>
    <row r="760" spans="1:3" x14ac:dyDescent="0.2">
      <c r="A760" s="164" t="s">
        <v>848</v>
      </c>
      <c r="B760" s="181" t="s">
        <v>849</v>
      </c>
      <c r="C760" s="164" t="s">
        <v>13111</v>
      </c>
    </row>
    <row r="761" spans="1:3" x14ac:dyDescent="0.2">
      <c r="A761" s="164" t="s">
        <v>1076</v>
      </c>
      <c r="B761" s="181" t="s">
        <v>1077</v>
      </c>
      <c r="C761" s="164" t="s">
        <v>13111</v>
      </c>
    </row>
    <row r="762" spans="1:3" x14ac:dyDescent="0.2">
      <c r="A762" s="164" t="s">
        <v>1086</v>
      </c>
      <c r="B762" s="181" t="s">
        <v>1087</v>
      </c>
      <c r="C762" s="164" t="s">
        <v>13111</v>
      </c>
    </row>
    <row r="763" spans="1:3" x14ac:dyDescent="0.2">
      <c r="A763" s="164" t="s">
        <v>904</v>
      </c>
      <c r="B763" s="181" t="s">
        <v>905</v>
      </c>
      <c r="C763" s="164" t="s">
        <v>13111</v>
      </c>
    </row>
    <row r="764" spans="1:3" x14ac:dyDescent="0.2">
      <c r="A764" s="164" t="s">
        <v>1105</v>
      </c>
      <c r="B764" s="181" t="s">
        <v>1106</v>
      </c>
      <c r="C764" s="164" t="s">
        <v>13111</v>
      </c>
    </row>
    <row r="765" spans="1:3" x14ac:dyDescent="0.2">
      <c r="A765" s="164" t="s">
        <v>1113</v>
      </c>
      <c r="B765" s="181" t="s">
        <v>1114</v>
      </c>
      <c r="C765" s="164" t="s">
        <v>13111</v>
      </c>
    </row>
    <row r="766" spans="1:3" x14ac:dyDescent="0.2">
      <c r="A766" s="164" t="s">
        <v>1115</v>
      </c>
      <c r="B766" s="181" t="s">
        <v>1116</v>
      </c>
      <c r="C766" s="164" t="s">
        <v>13111</v>
      </c>
    </row>
    <row r="767" spans="1:3" x14ac:dyDescent="0.2">
      <c r="A767" s="164" t="s">
        <v>1117</v>
      </c>
      <c r="B767" s="181" t="s">
        <v>1118</v>
      </c>
      <c r="C767" s="164" t="s">
        <v>13111</v>
      </c>
    </row>
    <row r="768" spans="1:3" x14ac:dyDescent="0.2">
      <c r="A768" s="164" t="s">
        <v>1119</v>
      </c>
      <c r="B768" s="181" t="s">
        <v>1120</v>
      </c>
      <c r="C768" s="164" t="s">
        <v>13111</v>
      </c>
    </row>
    <row r="769" spans="1:3" x14ac:dyDescent="0.2">
      <c r="A769" s="164" t="s">
        <v>1121</v>
      </c>
      <c r="B769" s="181" t="s">
        <v>1122</v>
      </c>
      <c r="C769" s="164" t="s">
        <v>13111</v>
      </c>
    </row>
    <row r="770" spans="1:3" x14ac:dyDescent="0.2">
      <c r="A770" s="164" t="s">
        <v>1123</v>
      </c>
      <c r="B770" s="181" t="s">
        <v>1124</v>
      </c>
      <c r="C770" s="164" t="s">
        <v>13111</v>
      </c>
    </row>
    <row r="771" spans="1:3" x14ac:dyDescent="0.2">
      <c r="A771" s="164" t="s">
        <v>1129</v>
      </c>
      <c r="B771" s="181" t="s">
        <v>1130</v>
      </c>
      <c r="C771" s="164" t="s">
        <v>13111</v>
      </c>
    </row>
    <row r="772" spans="1:3" x14ac:dyDescent="0.2">
      <c r="A772" s="164" t="s">
        <v>1131</v>
      </c>
      <c r="B772" s="181" t="s">
        <v>1132</v>
      </c>
      <c r="C772" s="164" t="s">
        <v>13111</v>
      </c>
    </row>
    <row r="773" spans="1:3" x14ac:dyDescent="0.2">
      <c r="A773" s="164" t="s">
        <v>1145</v>
      </c>
      <c r="B773" s="181" t="s">
        <v>1146</v>
      </c>
      <c r="C773" s="164" t="s">
        <v>13111</v>
      </c>
    </row>
    <row r="774" spans="1:3" x14ac:dyDescent="0.2">
      <c r="A774" s="164" t="s">
        <v>1147</v>
      </c>
      <c r="B774" s="181" t="s">
        <v>1148</v>
      </c>
      <c r="C774" s="164" t="s">
        <v>13111</v>
      </c>
    </row>
    <row r="775" spans="1:3" x14ac:dyDescent="0.2">
      <c r="A775" s="164" t="s">
        <v>1153</v>
      </c>
      <c r="B775" s="181" t="s">
        <v>1154</v>
      </c>
      <c r="C775" s="164" t="s">
        <v>13111</v>
      </c>
    </row>
    <row r="776" spans="1:3" x14ac:dyDescent="0.2">
      <c r="A776" s="164" t="s">
        <v>1171</v>
      </c>
      <c r="B776" s="181" t="s">
        <v>1172</v>
      </c>
      <c r="C776" s="164" t="s">
        <v>13111</v>
      </c>
    </row>
    <row r="777" spans="1:3" x14ac:dyDescent="0.2">
      <c r="A777" s="164" t="s">
        <v>1207</v>
      </c>
      <c r="B777" s="181" t="s">
        <v>1208</v>
      </c>
      <c r="C777" s="164" t="s">
        <v>13111</v>
      </c>
    </row>
    <row r="778" spans="1:3" x14ac:dyDescent="0.2">
      <c r="A778" s="164" t="s">
        <v>1209</v>
      </c>
      <c r="B778" s="181" t="s">
        <v>1210</v>
      </c>
      <c r="C778" s="164" t="s">
        <v>13111</v>
      </c>
    </row>
    <row r="779" spans="1:3" x14ac:dyDescent="0.2">
      <c r="A779" s="164" t="s">
        <v>1211</v>
      </c>
      <c r="B779" s="181" t="s">
        <v>1212</v>
      </c>
      <c r="C779" s="164" t="s">
        <v>13111</v>
      </c>
    </row>
    <row r="780" spans="1:3" x14ac:dyDescent="0.2">
      <c r="A780" s="164" t="s">
        <v>1263</v>
      </c>
      <c r="B780" s="181" t="s">
        <v>1264</v>
      </c>
      <c r="C780" s="164" t="s">
        <v>13111</v>
      </c>
    </row>
    <row r="781" spans="1:3" x14ac:dyDescent="0.2">
      <c r="A781" s="164" t="s">
        <v>1285</v>
      </c>
      <c r="B781" s="181" t="s">
        <v>1286</v>
      </c>
      <c r="C781" s="164" t="s">
        <v>13111</v>
      </c>
    </row>
    <row r="782" spans="1:3" x14ac:dyDescent="0.2">
      <c r="A782" s="164" t="s">
        <v>1291</v>
      </c>
      <c r="B782" s="181" t="s">
        <v>1292</v>
      </c>
      <c r="C782" s="164" t="s">
        <v>13111</v>
      </c>
    </row>
    <row r="783" spans="1:3" x14ac:dyDescent="0.2">
      <c r="A783" s="164" t="s">
        <v>1335</v>
      </c>
      <c r="B783" s="181" t="s">
        <v>1336</v>
      </c>
      <c r="C783" s="164" t="s">
        <v>13111</v>
      </c>
    </row>
    <row r="784" spans="1:3" x14ac:dyDescent="0.2">
      <c r="A784" s="164" t="s">
        <v>1346</v>
      </c>
      <c r="B784" s="181" t="s">
        <v>1347</v>
      </c>
      <c r="C784" s="164" t="s">
        <v>13111</v>
      </c>
    </row>
    <row r="785" spans="1:3" x14ac:dyDescent="0.2">
      <c r="A785" s="164" t="s">
        <v>1348</v>
      </c>
      <c r="B785" s="181" t="s">
        <v>13241</v>
      </c>
      <c r="C785" s="164" t="s">
        <v>13111</v>
      </c>
    </row>
    <row r="786" spans="1:3" x14ac:dyDescent="0.2">
      <c r="A786" s="164" t="s">
        <v>1351</v>
      </c>
      <c r="B786" s="181" t="s">
        <v>1352</v>
      </c>
      <c r="C786" s="164" t="s">
        <v>13111</v>
      </c>
    </row>
    <row r="787" spans="1:3" x14ac:dyDescent="0.2">
      <c r="A787" s="164" t="s">
        <v>1353</v>
      </c>
      <c r="B787" s="181" t="s">
        <v>1354</v>
      </c>
      <c r="C787" s="164" t="s">
        <v>13111</v>
      </c>
    </row>
    <row r="788" spans="1:3" x14ac:dyDescent="0.2">
      <c r="A788" s="164" t="s">
        <v>1355</v>
      </c>
      <c r="B788" s="181" t="s">
        <v>1356</v>
      </c>
      <c r="C788" s="164" t="s">
        <v>13111</v>
      </c>
    </row>
    <row r="789" spans="1:3" x14ac:dyDescent="0.2">
      <c r="A789" s="164" t="s">
        <v>1359</v>
      </c>
      <c r="B789" s="181" t="s">
        <v>1360</v>
      </c>
      <c r="C789" s="164" t="s">
        <v>13111</v>
      </c>
    </row>
    <row r="790" spans="1:3" x14ac:dyDescent="0.2">
      <c r="A790" s="164" t="s">
        <v>1361</v>
      </c>
      <c r="B790" s="181" t="s">
        <v>1362</v>
      </c>
      <c r="C790" s="164" t="s">
        <v>13111</v>
      </c>
    </row>
    <row r="791" spans="1:3" x14ac:dyDescent="0.2">
      <c r="A791" s="164" t="s">
        <v>1363</v>
      </c>
      <c r="B791" s="181" t="s">
        <v>1364</v>
      </c>
      <c r="C791" s="164" t="s">
        <v>13111</v>
      </c>
    </row>
    <row r="792" spans="1:3" x14ac:dyDescent="0.2">
      <c r="A792" s="164" t="s">
        <v>1365</v>
      </c>
      <c r="B792" s="181" t="s">
        <v>1366</v>
      </c>
      <c r="C792" s="164" t="s">
        <v>13111</v>
      </c>
    </row>
    <row r="793" spans="1:3" x14ac:dyDescent="0.2">
      <c r="A793" s="164" t="s">
        <v>1367</v>
      </c>
      <c r="B793" s="181" t="s">
        <v>1368</v>
      </c>
      <c r="C793" s="164" t="s">
        <v>13111</v>
      </c>
    </row>
    <row r="794" spans="1:3" x14ac:dyDescent="0.2">
      <c r="A794" s="164" t="s">
        <v>1371</v>
      </c>
      <c r="B794" s="181" t="s">
        <v>1372</v>
      </c>
      <c r="C794" s="164" t="s">
        <v>13111</v>
      </c>
    </row>
    <row r="795" spans="1:3" x14ac:dyDescent="0.2">
      <c r="A795" s="164" t="s">
        <v>1408</v>
      </c>
      <c r="B795" s="181" t="s">
        <v>1409</v>
      </c>
      <c r="C795" s="164" t="s">
        <v>13111</v>
      </c>
    </row>
    <row r="796" spans="1:3" x14ac:dyDescent="0.2">
      <c r="A796" s="164" t="s">
        <v>1416</v>
      </c>
      <c r="B796" s="181" t="s">
        <v>1417</v>
      </c>
      <c r="C796" s="164" t="s">
        <v>13111</v>
      </c>
    </row>
    <row r="797" spans="1:3" x14ac:dyDescent="0.2">
      <c r="A797" s="164" t="s">
        <v>1428</v>
      </c>
      <c r="B797" s="181" t="s">
        <v>1429</v>
      </c>
      <c r="C797" s="164" t="s">
        <v>13111</v>
      </c>
    </row>
    <row r="798" spans="1:3" x14ac:dyDescent="0.2">
      <c r="A798" s="164" t="s">
        <v>1430</v>
      </c>
      <c r="B798" s="181" t="s">
        <v>1431</v>
      </c>
      <c r="C798" s="164" t="s">
        <v>13111</v>
      </c>
    </row>
    <row r="799" spans="1:3" x14ac:dyDescent="0.2">
      <c r="A799" s="164" t="s">
        <v>1438</v>
      </c>
      <c r="B799" s="181" t="s">
        <v>1439</v>
      </c>
      <c r="C799" s="164" t="s">
        <v>13111</v>
      </c>
    </row>
    <row r="800" spans="1:3" x14ac:dyDescent="0.2">
      <c r="A800" s="164" t="s">
        <v>1440</v>
      </c>
      <c r="B800" s="181" t="s">
        <v>1441</v>
      </c>
      <c r="C800" s="164" t="s">
        <v>13111</v>
      </c>
    </row>
    <row r="801" spans="1:3" x14ac:dyDescent="0.2">
      <c r="A801" s="164" t="s">
        <v>1444</v>
      </c>
      <c r="B801" s="181" t="s">
        <v>1445</v>
      </c>
      <c r="C801" s="164" t="s">
        <v>13111</v>
      </c>
    </row>
    <row r="802" spans="1:3" x14ac:dyDescent="0.2">
      <c r="A802" s="164" t="s">
        <v>1464</v>
      </c>
      <c r="B802" s="181" t="s">
        <v>1465</v>
      </c>
      <c r="C802" s="164" t="s">
        <v>13111</v>
      </c>
    </row>
    <row r="803" spans="1:3" x14ac:dyDescent="0.2">
      <c r="A803" s="164" t="s">
        <v>1480</v>
      </c>
      <c r="B803" s="181" t="s">
        <v>1481</v>
      </c>
      <c r="C803" s="164" t="s">
        <v>13111</v>
      </c>
    </row>
    <row r="804" spans="1:3" x14ac:dyDescent="0.2">
      <c r="A804" s="164" t="s">
        <v>1500</v>
      </c>
      <c r="B804" s="181" t="s">
        <v>1501</v>
      </c>
      <c r="C804" s="164" t="s">
        <v>13111</v>
      </c>
    </row>
    <row r="805" spans="1:3" x14ac:dyDescent="0.2">
      <c r="A805" s="164" t="s">
        <v>1502</v>
      </c>
      <c r="B805" s="181" t="s">
        <v>1503</v>
      </c>
      <c r="C805" s="164" t="s">
        <v>13111</v>
      </c>
    </row>
    <row r="806" spans="1:3" x14ac:dyDescent="0.2">
      <c r="A806" s="164" t="s">
        <v>1504</v>
      </c>
      <c r="B806" s="181" t="s">
        <v>1505</v>
      </c>
      <c r="C806" s="164" t="s">
        <v>13111</v>
      </c>
    </row>
    <row r="807" spans="1:3" x14ac:dyDescent="0.2">
      <c r="A807" s="164" t="s">
        <v>1506</v>
      </c>
      <c r="B807" s="181" t="s">
        <v>1507</v>
      </c>
      <c r="C807" s="164" t="s">
        <v>13111</v>
      </c>
    </row>
    <row r="808" spans="1:3" x14ac:dyDescent="0.2">
      <c r="A808" s="164" t="s">
        <v>1508</v>
      </c>
      <c r="B808" s="181" t="s">
        <v>1509</v>
      </c>
      <c r="C808" s="164" t="s">
        <v>13111</v>
      </c>
    </row>
    <row r="809" spans="1:3" x14ac:dyDescent="0.2">
      <c r="A809" s="164" t="s">
        <v>1512</v>
      </c>
      <c r="B809" s="181" t="s">
        <v>1513</v>
      </c>
      <c r="C809" s="164" t="s">
        <v>13111</v>
      </c>
    </row>
    <row r="810" spans="1:3" x14ac:dyDescent="0.2">
      <c r="A810" s="164" t="s">
        <v>1514</v>
      </c>
      <c r="B810" s="181" t="s">
        <v>1515</v>
      </c>
      <c r="C810" s="164" t="s">
        <v>13111</v>
      </c>
    </row>
    <row r="811" spans="1:3" x14ac:dyDescent="0.2">
      <c r="A811" s="164" t="s">
        <v>1516</v>
      </c>
      <c r="B811" s="181" t="s">
        <v>1517</v>
      </c>
      <c r="C811" s="164" t="s">
        <v>13111</v>
      </c>
    </row>
    <row r="812" spans="1:3" x14ac:dyDescent="0.2">
      <c r="A812" s="164" t="s">
        <v>1518</v>
      </c>
      <c r="B812" s="181" t="s">
        <v>1519</v>
      </c>
      <c r="C812" s="164" t="s">
        <v>13111</v>
      </c>
    </row>
    <row r="813" spans="1:3" x14ac:dyDescent="0.2">
      <c r="A813" s="164" t="s">
        <v>1524</v>
      </c>
      <c r="B813" s="181" t="s">
        <v>1525</v>
      </c>
      <c r="C813" s="164" t="s">
        <v>13111</v>
      </c>
    </row>
    <row r="814" spans="1:3" x14ac:dyDescent="0.2">
      <c r="A814" s="164" t="s">
        <v>1526</v>
      </c>
      <c r="B814" s="181" t="s">
        <v>1527</v>
      </c>
      <c r="C814" s="164" t="s">
        <v>13111</v>
      </c>
    </row>
    <row r="815" spans="1:3" x14ac:dyDescent="0.2">
      <c r="A815" s="164" t="s">
        <v>1528</v>
      </c>
      <c r="B815" s="181" t="s">
        <v>1529</v>
      </c>
      <c r="C815" s="164" t="s">
        <v>13111</v>
      </c>
    </row>
    <row r="816" spans="1:3" x14ac:dyDescent="0.2">
      <c r="A816" s="164" t="s">
        <v>1530</v>
      </c>
      <c r="B816" s="181" t="s">
        <v>1531</v>
      </c>
      <c r="C816" s="164" t="s">
        <v>13111</v>
      </c>
    </row>
    <row r="817" spans="1:3" x14ac:dyDescent="0.2">
      <c r="A817" s="164" t="s">
        <v>1534</v>
      </c>
      <c r="B817" s="181" t="s">
        <v>1535</v>
      </c>
      <c r="C817" s="164" t="s">
        <v>13111</v>
      </c>
    </row>
    <row r="818" spans="1:3" x14ac:dyDescent="0.2">
      <c r="A818" s="164" t="s">
        <v>1568</v>
      </c>
      <c r="B818" s="181" t="s">
        <v>1569</v>
      </c>
      <c r="C818" s="164" t="s">
        <v>13111</v>
      </c>
    </row>
    <row r="819" spans="1:3" x14ac:dyDescent="0.2">
      <c r="A819" s="164" t="s">
        <v>1602</v>
      </c>
      <c r="B819" s="181" t="s">
        <v>1603</v>
      </c>
      <c r="C819" s="164" t="s">
        <v>13111</v>
      </c>
    </row>
    <row r="820" spans="1:3" x14ac:dyDescent="0.2">
      <c r="A820" s="164" t="s">
        <v>1610</v>
      </c>
      <c r="B820" s="181" t="s">
        <v>1611</v>
      </c>
      <c r="C820" s="164" t="s">
        <v>13111</v>
      </c>
    </row>
    <row r="821" spans="1:3" x14ac:dyDescent="0.2">
      <c r="A821" s="164" t="s">
        <v>1623</v>
      </c>
      <c r="B821" s="181" t="s">
        <v>1624</v>
      </c>
      <c r="C821" s="164" t="s">
        <v>13111</v>
      </c>
    </row>
    <row r="822" spans="1:3" x14ac:dyDescent="0.2">
      <c r="A822" s="164" t="s">
        <v>1633</v>
      </c>
      <c r="B822" s="181" t="s">
        <v>1634</v>
      </c>
      <c r="C822" s="164" t="s">
        <v>13111</v>
      </c>
    </row>
    <row r="823" spans="1:3" x14ac:dyDescent="0.2">
      <c r="A823" s="164" t="s">
        <v>1635</v>
      </c>
      <c r="B823" s="181" t="s">
        <v>1636</v>
      </c>
      <c r="C823" s="164" t="s">
        <v>13111</v>
      </c>
    </row>
    <row r="824" spans="1:3" x14ac:dyDescent="0.2">
      <c r="A824" s="164" t="s">
        <v>1637</v>
      </c>
      <c r="B824" s="181" t="s">
        <v>1638</v>
      </c>
      <c r="C824" s="164" t="s">
        <v>13111</v>
      </c>
    </row>
    <row r="825" spans="1:3" x14ac:dyDescent="0.2">
      <c r="A825" s="164" t="s">
        <v>1659</v>
      </c>
      <c r="B825" s="181" t="s">
        <v>1660</v>
      </c>
      <c r="C825" s="164" t="s">
        <v>13111</v>
      </c>
    </row>
    <row r="826" spans="1:3" x14ac:dyDescent="0.2">
      <c r="A826" s="164" t="s">
        <v>1737</v>
      </c>
      <c r="B826" s="181" t="s">
        <v>1738</v>
      </c>
      <c r="C826" s="164" t="s">
        <v>13111</v>
      </c>
    </row>
    <row r="827" spans="1:3" x14ac:dyDescent="0.2">
      <c r="A827" s="164" t="s">
        <v>1766</v>
      </c>
      <c r="B827" s="181" t="s">
        <v>1767</v>
      </c>
      <c r="C827" s="164" t="s">
        <v>13111</v>
      </c>
    </row>
    <row r="828" spans="1:3" x14ac:dyDescent="0.2">
      <c r="A828" s="164" t="s">
        <v>1782</v>
      </c>
      <c r="B828" s="181" t="s">
        <v>1783</v>
      </c>
      <c r="C828" s="164" t="s">
        <v>13111</v>
      </c>
    </row>
    <row r="829" spans="1:3" x14ac:dyDescent="0.2">
      <c r="A829" s="164" t="s">
        <v>1784</v>
      </c>
      <c r="B829" s="181" t="s">
        <v>1785</v>
      </c>
      <c r="C829" s="164" t="s">
        <v>13111</v>
      </c>
    </row>
    <row r="830" spans="1:3" x14ac:dyDescent="0.2">
      <c r="A830" s="164" t="s">
        <v>1778</v>
      </c>
      <c r="B830" s="181" t="s">
        <v>1779</v>
      </c>
      <c r="C830" s="164" t="s">
        <v>13111</v>
      </c>
    </row>
    <row r="831" spans="1:3" x14ac:dyDescent="0.2">
      <c r="A831" s="164" t="s">
        <v>1780</v>
      </c>
      <c r="B831" s="181" t="s">
        <v>1781</v>
      </c>
      <c r="C831" s="164" t="s">
        <v>13111</v>
      </c>
    </row>
    <row r="832" spans="1:3" x14ac:dyDescent="0.2">
      <c r="A832" s="164" t="s">
        <v>1786</v>
      </c>
      <c r="B832" s="181" t="s">
        <v>1787</v>
      </c>
      <c r="C832" s="164" t="s">
        <v>13111</v>
      </c>
    </row>
    <row r="833" spans="1:3" x14ac:dyDescent="0.2">
      <c r="A833" s="164" t="s">
        <v>1849</v>
      </c>
      <c r="B833" s="181" t="s">
        <v>1850</v>
      </c>
      <c r="C833" s="164" t="s">
        <v>13111</v>
      </c>
    </row>
    <row r="834" spans="1:3" x14ac:dyDescent="0.2">
      <c r="A834" s="164" t="s">
        <v>1859</v>
      </c>
      <c r="B834" s="181" t="s">
        <v>1860</v>
      </c>
      <c r="C834" s="164" t="s">
        <v>13111</v>
      </c>
    </row>
    <row r="835" spans="1:3" x14ac:dyDescent="0.2">
      <c r="A835" s="164" t="s">
        <v>1865</v>
      </c>
      <c r="B835" s="181" t="s">
        <v>1866</v>
      </c>
      <c r="C835" s="164" t="s">
        <v>13111</v>
      </c>
    </row>
    <row r="836" spans="1:3" x14ac:dyDescent="0.2">
      <c r="A836" s="164" t="s">
        <v>1867</v>
      </c>
      <c r="B836" s="181" t="s">
        <v>1868</v>
      </c>
      <c r="C836" s="164" t="s">
        <v>13111</v>
      </c>
    </row>
    <row r="837" spans="1:3" x14ac:dyDescent="0.2">
      <c r="A837" s="164" t="s">
        <v>1869</v>
      </c>
      <c r="B837" s="181" t="s">
        <v>1870</v>
      </c>
      <c r="C837" s="164" t="s">
        <v>13111</v>
      </c>
    </row>
    <row r="838" spans="1:3" x14ac:dyDescent="0.2">
      <c r="A838" s="164" t="s">
        <v>1875</v>
      </c>
      <c r="B838" s="181" t="s">
        <v>1876</v>
      </c>
      <c r="C838" s="164" t="s">
        <v>13111</v>
      </c>
    </row>
    <row r="839" spans="1:3" x14ac:dyDescent="0.2">
      <c r="A839" s="164" t="s">
        <v>1877</v>
      </c>
      <c r="B839" s="181" t="s">
        <v>1878</v>
      </c>
      <c r="C839" s="164" t="s">
        <v>13111</v>
      </c>
    </row>
    <row r="840" spans="1:3" x14ac:dyDescent="0.2">
      <c r="A840" s="164" t="s">
        <v>1915</v>
      </c>
      <c r="B840" s="181" t="s">
        <v>1916</v>
      </c>
      <c r="C840" s="164" t="s">
        <v>13111</v>
      </c>
    </row>
    <row r="841" spans="1:3" x14ac:dyDescent="0.2">
      <c r="A841" s="164" t="s">
        <v>1919</v>
      </c>
      <c r="B841" s="181" t="s">
        <v>1920</v>
      </c>
      <c r="C841" s="164" t="s">
        <v>13111</v>
      </c>
    </row>
    <row r="842" spans="1:3" x14ac:dyDescent="0.2">
      <c r="A842" s="164" t="s">
        <v>1991</v>
      </c>
      <c r="B842" s="181" t="s">
        <v>1992</v>
      </c>
      <c r="C842" s="164" t="s">
        <v>13111</v>
      </c>
    </row>
    <row r="843" spans="1:3" x14ac:dyDescent="0.2">
      <c r="A843" s="164" t="s">
        <v>1997</v>
      </c>
      <c r="B843" s="181" t="s">
        <v>1998</v>
      </c>
      <c r="C843" s="164" t="s">
        <v>13111</v>
      </c>
    </row>
    <row r="844" spans="1:3" x14ac:dyDescent="0.2">
      <c r="A844" s="164" t="s">
        <v>1999</v>
      </c>
      <c r="B844" s="181" t="s">
        <v>2000</v>
      </c>
      <c r="C844" s="164" t="s">
        <v>13111</v>
      </c>
    </row>
    <row r="845" spans="1:3" x14ac:dyDescent="0.2">
      <c r="A845" s="164" t="s">
        <v>2003</v>
      </c>
      <c r="B845" s="181" t="s">
        <v>2004</v>
      </c>
      <c r="C845" s="164" t="s">
        <v>13111</v>
      </c>
    </row>
    <row r="846" spans="1:3" x14ac:dyDescent="0.2">
      <c r="A846" s="164" t="s">
        <v>2005</v>
      </c>
      <c r="B846" s="181" t="s">
        <v>2006</v>
      </c>
      <c r="C846" s="164" t="s">
        <v>13111</v>
      </c>
    </row>
    <row r="847" spans="1:3" x14ac:dyDescent="0.2">
      <c r="A847" s="164" t="s">
        <v>2007</v>
      </c>
      <c r="B847" s="181" t="s">
        <v>2008</v>
      </c>
      <c r="C847" s="164" t="s">
        <v>13111</v>
      </c>
    </row>
    <row r="848" spans="1:3" x14ac:dyDescent="0.2">
      <c r="A848" s="164" t="s">
        <v>2009</v>
      </c>
      <c r="B848" s="181" t="s">
        <v>2010</v>
      </c>
      <c r="C848" s="164" t="s">
        <v>13111</v>
      </c>
    </row>
    <row r="849" spans="1:3" x14ac:dyDescent="0.2">
      <c r="A849" s="164" t="s">
        <v>2013</v>
      </c>
      <c r="B849" s="181" t="s">
        <v>2014</v>
      </c>
      <c r="C849" s="164" t="s">
        <v>13111</v>
      </c>
    </row>
    <row r="850" spans="1:3" x14ac:dyDescent="0.2">
      <c r="A850" s="164" t="s">
        <v>2017</v>
      </c>
      <c r="B850" s="181" t="s">
        <v>2018</v>
      </c>
      <c r="C850" s="164" t="s">
        <v>13111</v>
      </c>
    </row>
    <row r="851" spans="1:3" x14ac:dyDescent="0.2">
      <c r="A851" s="164" t="s">
        <v>2025</v>
      </c>
      <c r="B851" s="181" t="s">
        <v>2026</v>
      </c>
      <c r="C851" s="164" t="s">
        <v>13111</v>
      </c>
    </row>
    <row r="852" spans="1:3" x14ac:dyDescent="0.2">
      <c r="A852" s="164" t="s">
        <v>2061</v>
      </c>
      <c r="B852" s="181" t="s">
        <v>2062</v>
      </c>
      <c r="C852" s="164" t="s">
        <v>13111</v>
      </c>
    </row>
    <row r="853" spans="1:3" x14ac:dyDescent="0.2">
      <c r="A853" s="164" t="s">
        <v>2095</v>
      </c>
      <c r="B853" s="181" t="s">
        <v>2096</v>
      </c>
      <c r="C853" s="164" t="s">
        <v>13111</v>
      </c>
    </row>
    <row r="854" spans="1:3" x14ac:dyDescent="0.2">
      <c r="A854" s="164" t="s">
        <v>2101</v>
      </c>
      <c r="B854" s="181" t="s">
        <v>2102</v>
      </c>
      <c r="C854" s="164" t="s">
        <v>13111</v>
      </c>
    </row>
    <row r="855" spans="1:3" x14ac:dyDescent="0.2">
      <c r="A855" s="164" t="s">
        <v>2161</v>
      </c>
      <c r="B855" s="181" t="s">
        <v>2162</v>
      </c>
      <c r="C855" s="164" t="s">
        <v>13111</v>
      </c>
    </row>
    <row r="856" spans="1:3" x14ac:dyDescent="0.2">
      <c r="A856" s="164" t="s">
        <v>2187</v>
      </c>
      <c r="B856" s="181" t="s">
        <v>2188</v>
      </c>
      <c r="C856" s="164" t="s">
        <v>13111</v>
      </c>
    </row>
    <row r="857" spans="1:3" x14ac:dyDescent="0.2">
      <c r="A857" s="164" t="s">
        <v>2203</v>
      </c>
      <c r="B857" s="181" t="s">
        <v>2204</v>
      </c>
      <c r="C857" s="164" t="s">
        <v>13111</v>
      </c>
    </row>
    <row r="858" spans="1:3" x14ac:dyDescent="0.2">
      <c r="A858" s="164" t="s">
        <v>2209</v>
      </c>
      <c r="B858" s="181" t="s">
        <v>2210</v>
      </c>
      <c r="C858" s="164" t="s">
        <v>13111</v>
      </c>
    </row>
    <row r="859" spans="1:3" x14ac:dyDescent="0.2">
      <c r="A859" s="164" t="s">
        <v>2240</v>
      </c>
      <c r="B859" s="181" t="s">
        <v>2241</v>
      </c>
      <c r="C859" s="164" t="s">
        <v>13111</v>
      </c>
    </row>
    <row r="860" spans="1:3" x14ac:dyDescent="0.2">
      <c r="A860" s="164" t="s">
        <v>2252</v>
      </c>
      <c r="B860" s="181" t="s">
        <v>2253</v>
      </c>
      <c r="C860" s="164" t="s">
        <v>13111</v>
      </c>
    </row>
    <row r="861" spans="1:3" x14ac:dyDescent="0.2">
      <c r="A861" s="164" t="s">
        <v>2285</v>
      </c>
      <c r="B861" s="181" t="s">
        <v>2286</v>
      </c>
      <c r="C861" s="164" t="s">
        <v>13111</v>
      </c>
    </row>
    <row r="862" spans="1:3" x14ac:dyDescent="0.2">
      <c r="A862" s="164" t="s">
        <v>2289</v>
      </c>
      <c r="B862" s="181" t="s">
        <v>13242</v>
      </c>
      <c r="C862" s="164" t="s">
        <v>13111</v>
      </c>
    </row>
    <row r="863" spans="1:3" x14ac:dyDescent="0.2">
      <c r="A863" s="164" t="s">
        <v>2302</v>
      </c>
      <c r="B863" s="181" t="s">
        <v>2303</v>
      </c>
      <c r="C863" s="164" t="s">
        <v>13111</v>
      </c>
    </row>
    <row r="864" spans="1:3" x14ac:dyDescent="0.2">
      <c r="A864" s="164" t="s">
        <v>2324</v>
      </c>
      <c r="B864" s="181" t="s">
        <v>2325</v>
      </c>
      <c r="C864" s="164" t="s">
        <v>13111</v>
      </c>
    </row>
    <row r="865" spans="1:3" x14ac:dyDescent="0.2">
      <c r="A865" s="164" t="s">
        <v>2326</v>
      </c>
      <c r="B865" s="181" t="s">
        <v>2327</v>
      </c>
      <c r="C865" s="164" t="s">
        <v>13111</v>
      </c>
    </row>
    <row r="866" spans="1:3" x14ac:dyDescent="0.2">
      <c r="A866" s="164" t="s">
        <v>2344</v>
      </c>
      <c r="B866" s="181" t="s">
        <v>2345</v>
      </c>
      <c r="C866" s="164" t="s">
        <v>13111</v>
      </c>
    </row>
    <row r="867" spans="1:3" x14ac:dyDescent="0.2">
      <c r="A867" s="164" t="s">
        <v>2346</v>
      </c>
      <c r="B867" s="181" t="s">
        <v>2347</v>
      </c>
      <c r="C867" s="164" t="s">
        <v>13111</v>
      </c>
    </row>
    <row r="868" spans="1:3" x14ac:dyDescent="0.2">
      <c r="A868" s="164" t="s">
        <v>2350</v>
      </c>
      <c r="B868" s="181" t="s">
        <v>2351</v>
      </c>
      <c r="C868" s="164" t="s">
        <v>13111</v>
      </c>
    </row>
    <row r="869" spans="1:3" x14ac:dyDescent="0.2">
      <c r="A869" s="164" t="s">
        <v>2358</v>
      </c>
      <c r="B869" s="181" t="s">
        <v>2359</v>
      </c>
      <c r="C869" s="164" t="s">
        <v>13111</v>
      </c>
    </row>
    <row r="870" spans="1:3" x14ac:dyDescent="0.2">
      <c r="A870" s="164" t="s">
        <v>2376</v>
      </c>
      <c r="B870" s="181" t="s">
        <v>2377</v>
      </c>
      <c r="C870" s="164" t="s">
        <v>13111</v>
      </c>
    </row>
    <row r="871" spans="1:3" x14ac:dyDescent="0.2">
      <c r="A871" s="164" t="s">
        <v>2390</v>
      </c>
      <c r="B871" s="181" t="s">
        <v>2391</v>
      </c>
      <c r="C871" s="164" t="s">
        <v>13111</v>
      </c>
    </row>
    <row r="872" spans="1:3" x14ac:dyDescent="0.2">
      <c r="A872" s="164" t="s">
        <v>2394</v>
      </c>
      <c r="B872" s="181" t="s">
        <v>2395</v>
      </c>
      <c r="C872" s="164" t="s">
        <v>13111</v>
      </c>
    </row>
    <row r="873" spans="1:3" x14ac:dyDescent="0.2">
      <c r="A873" s="164" t="s">
        <v>2426</v>
      </c>
      <c r="B873" s="181" t="s">
        <v>2427</v>
      </c>
      <c r="C873" s="164" t="s">
        <v>13111</v>
      </c>
    </row>
    <row r="874" spans="1:3" x14ac:dyDescent="0.2">
      <c r="A874" s="164" t="s">
        <v>2436</v>
      </c>
      <c r="B874" s="181" t="s">
        <v>2437</v>
      </c>
      <c r="C874" s="164" t="s">
        <v>13111</v>
      </c>
    </row>
    <row r="875" spans="1:3" x14ac:dyDescent="0.2">
      <c r="A875" s="164" t="s">
        <v>2438</v>
      </c>
      <c r="B875" s="181" t="s">
        <v>2439</v>
      </c>
      <c r="C875" s="164" t="s">
        <v>13111</v>
      </c>
    </row>
    <row r="876" spans="1:3" x14ac:dyDescent="0.2">
      <c r="A876" s="164" t="s">
        <v>2440</v>
      </c>
      <c r="B876" s="181" t="s">
        <v>2441</v>
      </c>
      <c r="C876" s="164" t="s">
        <v>13111</v>
      </c>
    </row>
    <row r="877" spans="1:3" x14ac:dyDescent="0.2">
      <c r="A877" s="164" t="s">
        <v>2448</v>
      </c>
      <c r="B877" s="181" t="s">
        <v>2449</v>
      </c>
      <c r="C877" s="164" t="s">
        <v>13111</v>
      </c>
    </row>
    <row r="878" spans="1:3" x14ac:dyDescent="0.2">
      <c r="A878" s="164" t="s">
        <v>2452</v>
      </c>
      <c r="B878" s="181" t="s">
        <v>2453</v>
      </c>
      <c r="C878" s="164" t="s">
        <v>13111</v>
      </c>
    </row>
    <row r="879" spans="1:3" x14ac:dyDescent="0.2">
      <c r="A879" s="164" t="s">
        <v>2458</v>
      </c>
      <c r="B879" s="181" t="s">
        <v>2459</v>
      </c>
      <c r="C879" s="164" t="s">
        <v>13111</v>
      </c>
    </row>
    <row r="880" spans="1:3" x14ac:dyDescent="0.2">
      <c r="A880" s="164" t="s">
        <v>2464</v>
      </c>
      <c r="B880" s="181" t="s">
        <v>2465</v>
      </c>
      <c r="C880" s="164" t="s">
        <v>13111</v>
      </c>
    </row>
    <row r="881" spans="1:3" x14ac:dyDescent="0.2">
      <c r="A881" s="164" t="s">
        <v>2490</v>
      </c>
      <c r="B881" s="181" t="s">
        <v>2491</v>
      </c>
      <c r="C881" s="164" t="s">
        <v>13111</v>
      </c>
    </row>
    <row r="882" spans="1:3" x14ac:dyDescent="0.2">
      <c r="A882" s="164" t="s">
        <v>2502</v>
      </c>
      <c r="B882" s="181" t="s">
        <v>2503</v>
      </c>
      <c r="C882" s="164" t="s">
        <v>13111</v>
      </c>
    </row>
    <row r="883" spans="1:3" x14ac:dyDescent="0.2">
      <c r="A883" s="164" t="s">
        <v>2506</v>
      </c>
      <c r="B883" s="181" t="s">
        <v>2507</v>
      </c>
      <c r="C883" s="164" t="s">
        <v>13111</v>
      </c>
    </row>
    <row r="884" spans="1:3" x14ac:dyDescent="0.2">
      <c r="A884" s="164" t="s">
        <v>2540</v>
      </c>
      <c r="B884" s="181" t="s">
        <v>2541</v>
      </c>
      <c r="C884" s="164" t="s">
        <v>13111</v>
      </c>
    </row>
    <row r="885" spans="1:3" x14ac:dyDescent="0.2">
      <c r="A885" s="164" t="s">
        <v>2562</v>
      </c>
      <c r="B885" s="181" t="s">
        <v>2563</v>
      </c>
      <c r="C885" s="164" t="s">
        <v>13111</v>
      </c>
    </row>
    <row r="886" spans="1:3" x14ac:dyDescent="0.2">
      <c r="A886" s="164" t="s">
        <v>13243</v>
      </c>
      <c r="B886" s="181" t="s">
        <v>13244</v>
      </c>
      <c r="C886" s="164" t="s">
        <v>13111</v>
      </c>
    </row>
    <row r="887" spans="1:3" x14ac:dyDescent="0.2">
      <c r="A887" s="164" t="s">
        <v>2611</v>
      </c>
      <c r="B887" s="181" t="s">
        <v>2612</v>
      </c>
      <c r="C887" s="164" t="s">
        <v>13111</v>
      </c>
    </row>
    <row r="888" spans="1:3" x14ac:dyDescent="0.2">
      <c r="A888" s="164" t="s">
        <v>2613</v>
      </c>
      <c r="B888" s="181" t="s">
        <v>2614</v>
      </c>
      <c r="C888" s="164" t="s">
        <v>13111</v>
      </c>
    </row>
    <row r="889" spans="1:3" x14ac:dyDescent="0.2">
      <c r="A889" s="164" t="s">
        <v>2617</v>
      </c>
      <c r="B889" s="181" t="s">
        <v>2618</v>
      </c>
      <c r="C889" s="164" t="s">
        <v>13111</v>
      </c>
    </row>
    <row r="890" spans="1:3" x14ac:dyDescent="0.2">
      <c r="A890" s="164" t="s">
        <v>2627</v>
      </c>
      <c r="B890" s="181" t="s">
        <v>2628</v>
      </c>
      <c r="C890" s="164" t="s">
        <v>13111</v>
      </c>
    </row>
    <row r="891" spans="1:3" x14ac:dyDescent="0.2">
      <c r="A891" s="164" t="s">
        <v>2645</v>
      </c>
      <c r="B891" s="181" t="s">
        <v>2646</v>
      </c>
      <c r="C891" s="164" t="s">
        <v>13111</v>
      </c>
    </row>
    <row r="892" spans="1:3" x14ac:dyDescent="0.2">
      <c r="A892" s="164" t="s">
        <v>2643</v>
      </c>
      <c r="B892" s="181" t="s">
        <v>2644</v>
      </c>
      <c r="C892" s="164" t="s">
        <v>13111</v>
      </c>
    </row>
    <row r="893" spans="1:3" x14ac:dyDescent="0.2">
      <c r="A893" s="164" t="s">
        <v>2647</v>
      </c>
      <c r="B893" s="181" t="s">
        <v>2648</v>
      </c>
      <c r="C893" s="164" t="s">
        <v>13111</v>
      </c>
    </row>
    <row r="894" spans="1:3" x14ac:dyDescent="0.2">
      <c r="A894" s="164" t="s">
        <v>2653</v>
      </c>
      <c r="B894" s="181" t="s">
        <v>2654</v>
      </c>
      <c r="C894" s="164" t="s">
        <v>13111</v>
      </c>
    </row>
    <row r="895" spans="1:3" x14ac:dyDescent="0.2">
      <c r="A895" s="164" t="s">
        <v>2649</v>
      </c>
      <c r="B895" s="181" t="s">
        <v>2650</v>
      </c>
      <c r="C895" s="164" t="s">
        <v>13111</v>
      </c>
    </row>
    <row r="896" spans="1:3" x14ac:dyDescent="0.2">
      <c r="A896" s="164" t="s">
        <v>2651</v>
      </c>
      <c r="B896" s="181" t="s">
        <v>2652</v>
      </c>
      <c r="C896" s="164" t="s">
        <v>13111</v>
      </c>
    </row>
    <row r="897" spans="1:3" x14ac:dyDescent="0.2">
      <c r="A897" s="164" t="s">
        <v>2655</v>
      </c>
      <c r="B897" s="181" t="s">
        <v>2656</v>
      </c>
      <c r="C897" s="164" t="s">
        <v>13111</v>
      </c>
    </row>
    <row r="898" spans="1:3" x14ac:dyDescent="0.2">
      <c r="A898" s="164" t="s">
        <v>2708</v>
      </c>
      <c r="B898" s="181" t="s">
        <v>2709</v>
      </c>
      <c r="C898" s="164" t="s">
        <v>13111</v>
      </c>
    </row>
    <row r="899" spans="1:3" x14ac:dyDescent="0.2">
      <c r="A899" s="164" t="s">
        <v>2712</v>
      </c>
      <c r="B899" s="181" t="s">
        <v>2713</v>
      </c>
      <c r="C899" s="164" t="s">
        <v>13111</v>
      </c>
    </row>
    <row r="900" spans="1:3" x14ac:dyDescent="0.2">
      <c r="A900" s="164" t="s">
        <v>2706</v>
      </c>
      <c r="B900" s="181" t="s">
        <v>2707</v>
      </c>
      <c r="C900" s="164" t="s">
        <v>13111</v>
      </c>
    </row>
    <row r="901" spans="1:3" x14ac:dyDescent="0.2">
      <c r="A901" s="164" t="s">
        <v>2714</v>
      </c>
      <c r="B901" s="181" t="s">
        <v>2715</v>
      </c>
      <c r="C901" s="164" t="s">
        <v>13111</v>
      </c>
    </row>
    <row r="902" spans="1:3" x14ac:dyDescent="0.2">
      <c r="A902" s="164" t="s">
        <v>2716</v>
      </c>
      <c r="B902" s="181" t="s">
        <v>2717</v>
      </c>
      <c r="C902" s="164" t="s">
        <v>13111</v>
      </c>
    </row>
    <row r="903" spans="1:3" x14ac:dyDescent="0.2">
      <c r="A903" s="164" t="s">
        <v>2732</v>
      </c>
      <c r="B903" s="181" t="s">
        <v>2733</v>
      </c>
      <c r="C903" s="164" t="s">
        <v>13111</v>
      </c>
    </row>
    <row r="904" spans="1:3" x14ac:dyDescent="0.2">
      <c r="A904" s="164" t="s">
        <v>2740</v>
      </c>
      <c r="B904" s="181" t="s">
        <v>2741</v>
      </c>
      <c r="C904" s="164" t="s">
        <v>13111</v>
      </c>
    </row>
    <row r="905" spans="1:3" x14ac:dyDescent="0.2">
      <c r="A905" s="164" t="s">
        <v>2742</v>
      </c>
      <c r="B905" s="181" t="s">
        <v>2743</v>
      </c>
      <c r="C905" s="164" t="s">
        <v>13111</v>
      </c>
    </row>
    <row r="906" spans="1:3" x14ac:dyDescent="0.2">
      <c r="A906" s="164" t="s">
        <v>2756</v>
      </c>
      <c r="B906" s="181" t="s">
        <v>2757</v>
      </c>
      <c r="C906" s="164" t="s">
        <v>13111</v>
      </c>
    </row>
    <row r="907" spans="1:3" x14ac:dyDescent="0.2">
      <c r="A907" s="164" t="s">
        <v>2760</v>
      </c>
      <c r="B907" s="181" t="s">
        <v>2761</v>
      </c>
      <c r="C907" s="164" t="s">
        <v>13111</v>
      </c>
    </row>
    <row r="908" spans="1:3" x14ac:dyDescent="0.2">
      <c r="A908" s="164" t="s">
        <v>2762</v>
      </c>
      <c r="B908" s="181" t="s">
        <v>2763</v>
      </c>
      <c r="C908" s="164" t="s">
        <v>13111</v>
      </c>
    </row>
    <row r="909" spans="1:3" x14ac:dyDescent="0.2">
      <c r="A909" s="164" t="s">
        <v>2764</v>
      </c>
      <c r="B909" s="181" t="s">
        <v>2765</v>
      </c>
      <c r="C909" s="164" t="s">
        <v>13111</v>
      </c>
    </row>
    <row r="910" spans="1:3" x14ac:dyDescent="0.2">
      <c r="A910" s="164" t="s">
        <v>2766</v>
      </c>
      <c r="B910" s="181" t="s">
        <v>2767</v>
      </c>
      <c r="C910" s="164" t="s">
        <v>13111</v>
      </c>
    </row>
    <row r="911" spans="1:3" x14ac:dyDescent="0.2">
      <c r="A911" s="164" t="s">
        <v>2768</v>
      </c>
      <c r="B911" s="181" t="s">
        <v>2769</v>
      </c>
      <c r="C911" s="164" t="s">
        <v>13111</v>
      </c>
    </row>
    <row r="912" spans="1:3" x14ac:dyDescent="0.2">
      <c r="A912" s="164" t="s">
        <v>2770</v>
      </c>
      <c r="B912" s="181" t="s">
        <v>2771</v>
      </c>
      <c r="C912" s="164" t="s">
        <v>13111</v>
      </c>
    </row>
    <row r="913" spans="1:3" x14ac:dyDescent="0.2">
      <c r="A913" s="164" t="s">
        <v>2772</v>
      </c>
      <c r="B913" s="181" t="s">
        <v>2773</v>
      </c>
      <c r="C913" s="164" t="s">
        <v>13111</v>
      </c>
    </row>
    <row r="914" spans="1:3" x14ac:dyDescent="0.2">
      <c r="A914" s="164" t="s">
        <v>2776</v>
      </c>
      <c r="B914" s="181" t="s">
        <v>2777</v>
      </c>
      <c r="C914" s="164" t="s">
        <v>13111</v>
      </c>
    </row>
    <row r="915" spans="1:3" x14ac:dyDescent="0.2">
      <c r="A915" s="164" t="s">
        <v>2778</v>
      </c>
      <c r="B915" s="181" t="s">
        <v>2779</v>
      </c>
      <c r="C915" s="164" t="s">
        <v>13111</v>
      </c>
    </row>
    <row r="916" spans="1:3" x14ac:dyDescent="0.2">
      <c r="A916" s="164" t="s">
        <v>2784</v>
      </c>
      <c r="B916" s="181" t="s">
        <v>2785</v>
      </c>
      <c r="C916" s="164" t="s">
        <v>13111</v>
      </c>
    </row>
    <row r="917" spans="1:3" x14ac:dyDescent="0.2">
      <c r="A917" s="164" t="s">
        <v>2786</v>
      </c>
      <c r="B917" s="181" t="s">
        <v>2787</v>
      </c>
      <c r="C917" s="164" t="s">
        <v>13111</v>
      </c>
    </row>
    <row r="918" spans="1:3" x14ac:dyDescent="0.2">
      <c r="A918" s="164" t="s">
        <v>2788</v>
      </c>
      <c r="B918" s="181" t="s">
        <v>2789</v>
      </c>
      <c r="C918" s="164" t="s">
        <v>13111</v>
      </c>
    </row>
    <row r="919" spans="1:3" x14ac:dyDescent="0.2">
      <c r="A919" s="164" t="s">
        <v>2806</v>
      </c>
      <c r="B919" s="181" t="s">
        <v>2807</v>
      </c>
      <c r="C919" s="164" t="s">
        <v>13111</v>
      </c>
    </row>
    <row r="920" spans="1:3" x14ac:dyDescent="0.2">
      <c r="A920" s="164" t="s">
        <v>2837</v>
      </c>
      <c r="B920" s="181" t="s">
        <v>2838</v>
      </c>
      <c r="C920" s="164" t="s">
        <v>13111</v>
      </c>
    </row>
    <row r="921" spans="1:3" x14ac:dyDescent="0.2">
      <c r="A921" s="164" t="s">
        <v>2839</v>
      </c>
      <c r="B921" s="181" t="s">
        <v>2840</v>
      </c>
      <c r="C921" s="164" t="s">
        <v>13111</v>
      </c>
    </row>
    <row r="922" spans="1:3" x14ac:dyDescent="0.2">
      <c r="A922" s="164" t="s">
        <v>2843</v>
      </c>
      <c r="B922" s="181" t="s">
        <v>2844</v>
      </c>
      <c r="C922" s="164" t="s">
        <v>13111</v>
      </c>
    </row>
    <row r="923" spans="1:3" x14ac:dyDescent="0.2">
      <c r="A923" s="164" t="s">
        <v>2874</v>
      </c>
      <c r="B923" s="181" t="s">
        <v>2875</v>
      </c>
      <c r="C923" s="164" t="s">
        <v>13111</v>
      </c>
    </row>
    <row r="924" spans="1:3" x14ac:dyDescent="0.2">
      <c r="A924" s="164" t="s">
        <v>2876</v>
      </c>
      <c r="B924" s="181" t="s">
        <v>2877</v>
      </c>
      <c r="C924" s="164" t="s">
        <v>13111</v>
      </c>
    </row>
    <row r="925" spans="1:3" x14ac:dyDescent="0.2">
      <c r="A925" s="164" t="s">
        <v>2878</v>
      </c>
      <c r="B925" s="181" t="s">
        <v>2879</v>
      </c>
      <c r="C925" s="164" t="s">
        <v>13111</v>
      </c>
    </row>
    <row r="926" spans="1:3" x14ac:dyDescent="0.2">
      <c r="A926" s="164" t="s">
        <v>2886</v>
      </c>
      <c r="B926" s="181" t="s">
        <v>2887</v>
      </c>
      <c r="C926" s="164" t="s">
        <v>13111</v>
      </c>
    </row>
    <row r="927" spans="1:3" x14ac:dyDescent="0.2">
      <c r="A927" s="164" t="s">
        <v>2904</v>
      </c>
      <c r="B927" s="181" t="s">
        <v>2905</v>
      </c>
      <c r="C927" s="164" t="s">
        <v>13111</v>
      </c>
    </row>
    <row r="928" spans="1:3" x14ac:dyDescent="0.2">
      <c r="A928" s="164" t="s">
        <v>2908</v>
      </c>
      <c r="B928" s="181" t="s">
        <v>2909</v>
      </c>
      <c r="C928" s="164" t="s">
        <v>13111</v>
      </c>
    </row>
    <row r="929" spans="1:3" x14ac:dyDescent="0.2">
      <c r="A929" s="164" t="s">
        <v>2910</v>
      </c>
      <c r="B929" s="181" t="s">
        <v>2911</v>
      </c>
      <c r="C929" s="164" t="s">
        <v>13111</v>
      </c>
    </row>
    <row r="930" spans="1:3" x14ac:dyDescent="0.2">
      <c r="A930" s="164" t="s">
        <v>2900</v>
      </c>
      <c r="B930" s="181" t="s">
        <v>2901</v>
      </c>
      <c r="C930" s="164" t="s">
        <v>13111</v>
      </c>
    </row>
    <row r="931" spans="1:3" x14ac:dyDescent="0.2">
      <c r="A931" s="164" t="s">
        <v>2906</v>
      </c>
      <c r="B931" s="181" t="s">
        <v>2907</v>
      </c>
      <c r="C931" s="164" t="s">
        <v>13111</v>
      </c>
    </row>
    <row r="932" spans="1:3" x14ac:dyDescent="0.2">
      <c r="A932" s="164" t="s">
        <v>2902</v>
      </c>
      <c r="B932" s="181" t="s">
        <v>2903</v>
      </c>
      <c r="C932" s="164" t="s">
        <v>13111</v>
      </c>
    </row>
    <row r="933" spans="1:3" x14ac:dyDescent="0.2">
      <c r="A933" s="164" t="s">
        <v>13245</v>
      </c>
      <c r="B933" s="181" t="s">
        <v>2913</v>
      </c>
      <c r="C933" s="164" t="s">
        <v>13111</v>
      </c>
    </row>
    <row r="934" spans="1:3" x14ac:dyDescent="0.2">
      <c r="A934" s="164" t="s">
        <v>2918</v>
      </c>
      <c r="B934" s="181" t="s">
        <v>2919</v>
      </c>
      <c r="C934" s="164" t="s">
        <v>13111</v>
      </c>
    </row>
    <row r="935" spans="1:3" x14ac:dyDescent="0.2">
      <c r="A935" s="164" t="s">
        <v>2920</v>
      </c>
      <c r="B935" s="181" t="s">
        <v>2921</v>
      </c>
      <c r="C935" s="164" t="s">
        <v>13111</v>
      </c>
    </row>
    <row r="936" spans="1:3" x14ac:dyDescent="0.2">
      <c r="A936" s="164" t="s">
        <v>2926</v>
      </c>
      <c r="B936" s="181" t="s">
        <v>2927</v>
      </c>
      <c r="C936" s="164" t="s">
        <v>13111</v>
      </c>
    </row>
    <row r="937" spans="1:3" x14ac:dyDescent="0.2">
      <c r="A937" s="164" t="s">
        <v>2946</v>
      </c>
      <c r="B937" s="181" t="s">
        <v>2947</v>
      </c>
      <c r="C937" s="164" t="s">
        <v>13111</v>
      </c>
    </row>
    <row r="938" spans="1:3" x14ac:dyDescent="0.2">
      <c r="A938" s="164" t="s">
        <v>2948</v>
      </c>
      <c r="B938" s="181" t="s">
        <v>2949</v>
      </c>
      <c r="C938" s="164" t="s">
        <v>13111</v>
      </c>
    </row>
    <row r="939" spans="1:3" x14ac:dyDescent="0.2">
      <c r="A939" s="164" t="s">
        <v>2950</v>
      </c>
      <c r="B939" s="181" t="s">
        <v>2951</v>
      </c>
      <c r="C939" s="164" t="s">
        <v>13111</v>
      </c>
    </row>
    <row r="940" spans="1:3" x14ac:dyDescent="0.2">
      <c r="A940" s="164" t="s">
        <v>2956</v>
      </c>
      <c r="B940" s="181" t="s">
        <v>2957</v>
      </c>
      <c r="C940" s="164" t="s">
        <v>13111</v>
      </c>
    </row>
    <row r="941" spans="1:3" x14ac:dyDescent="0.2">
      <c r="A941" s="164" t="s">
        <v>2961</v>
      </c>
      <c r="B941" s="181" t="s">
        <v>2962</v>
      </c>
      <c r="C941" s="164" t="s">
        <v>13111</v>
      </c>
    </row>
    <row r="942" spans="1:3" x14ac:dyDescent="0.2">
      <c r="A942" s="164" t="s">
        <v>2963</v>
      </c>
      <c r="B942" s="181" t="s">
        <v>2964</v>
      </c>
      <c r="C942" s="164" t="s">
        <v>13111</v>
      </c>
    </row>
    <row r="943" spans="1:3" x14ac:dyDescent="0.2">
      <c r="A943" s="164" t="s">
        <v>2965</v>
      </c>
      <c r="B943" s="181" t="s">
        <v>2966</v>
      </c>
      <c r="C943" s="164" t="s">
        <v>13111</v>
      </c>
    </row>
    <row r="944" spans="1:3" x14ac:dyDescent="0.2">
      <c r="A944" s="164" t="s">
        <v>2967</v>
      </c>
      <c r="B944" s="181" t="s">
        <v>2968</v>
      </c>
      <c r="C944" s="164" t="s">
        <v>13111</v>
      </c>
    </row>
    <row r="945" spans="1:3" x14ac:dyDescent="0.2">
      <c r="A945" s="164" t="s">
        <v>2969</v>
      </c>
      <c r="B945" s="181" t="s">
        <v>2970</v>
      </c>
      <c r="C945" s="164" t="s">
        <v>13111</v>
      </c>
    </row>
    <row r="946" spans="1:3" x14ac:dyDescent="0.2">
      <c r="A946" s="164" t="s">
        <v>2971</v>
      </c>
      <c r="B946" s="181" t="s">
        <v>2972</v>
      </c>
      <c r="C946" s="164" t="s">
        <v>13111</v>
      </c>
    </row>
    <row r="947" spans="1:3" x14ac:dyDescent="0.2">
      <c r="A947" s="164" t="s">
        <v>2979</v>
      </c>
      <c r="B947" s="181" t="s">
        <v>2980</v>
      </c>
      <c r="C947" s="164" t="s">
        <v>13111</v>
      </c>
    </row>
    <row r="948" spans="1:3" x14ac:dyDescent="0.2">
      <c r="A948" s="164" t="s">
        <v>2981</v>
      </c>
      <c r="B948" s="181" t="s">
        <v>2982</v>
      </c>
      <c r="C948" s="164" t="s">
        <v>13111</v>
      </c>
    </row>
    <row r="949" spans="1:3" x14ac:dyDescent="0.2">
      <c r="A949" s="164" t="s">
        <v>13246</v>
      </c>
      <c r="B949" s="181" t="s">
        <v>13247</v>
      </c>
      <c r="C949" s="164" t="s">
        <v>13111</v>
      </c>
    </row>
    <row r="950" spans="1:3" x14ac:dyDescent="0.2">
      <c r="A950" s="164" t="s">
        <v>2987</v>
      </c>
      <c r="B950" s="181" t="s">
        <v>2988</v>
      </c>
      <c r="C950" s="164" t="s">
        <v>13111</v>
      </c>
    </row>
    <row r="951" spans="1:3" x14ac:dyDescent="0.2">
      <c r="A951" s="164" t="s">
        <v>2989</v>
      </c>
      <c r="B951" s="181" t="s">
        <v>2990</v>
      </c>
      <c r="C951" s="164" t="s">
        <v>13111</v>
      </c>
    </row>
    <row r="952" spans="1:3" x14ac:dyDescent="0.2">
      <c r="A952" s="164" t="s">
        <v>2991</v>
      </c>
      <c r="B952" s="181" t="s">
        <v>2992</v>
      </c>
      <c r="C952" s="164" t="s">
        <v>13111</v>
      </c>
    </row>
    <row r="953" spans="1:3" x14ac:dyDescent="0.2">
      <c r="A953" s="164" t="s">
        <v>3011</v>
      </c>
      <c r="B953" s="181" t="s">
        <v>3012</v>
      </c>
      <c r="C953" s="164" t="s">
        <v>13111</v>
      </c>
    </row>
    <row r="954" spans="1:3" x14ac:dyDescent="0.2">
      <c r="A954" s="164" t="s">
        <v>3013</v>
      </c>
      <c r="B954" s="181" t="s">
        <v>3014</v>
      </c>
      <c r="C954" s="164" t="s">
        <v>13111</v>
      </c>
    </row>
    <row r="955" spans="1:3" x14ac:dyDescent="0.2">
      <c r="A955" s="164" t="s">
        <v>3021</v>
      </c>
      <c r="B955" s="181" t="s">
        <v>3022</v>
      </c>
      <c r="C955" s="164" t="s">
        <v>13111</v>
      </c>
    </row>
    <row r="956" spans="1:3" x14ac:dyDescent="0.2">
      <c r="A956" s="164" t="s">
        <v>3027</v>
      </c>
      <c r="B956" s="181" t="s">
        <v>3028</v>
      </c>
      <c r="C956" s="164" t="s">
        <v>13111</v>
      </c>
    </row>
    <row r="957" spans="1:3" x14ac:dyDescent="0.2">
      <c r="A957" s="164" t="s">
        <v>3029</v>
      </c>
      <c r="B957" s="181" t="s">
        <v>3030</v>
      </c>
      <c r="C957" s="164" t="s">
        <v>13111</v>
      </c>
    </row>
    <row r="958" spans="1:3" x14ac:dyDescent="0.2">
      <c r="A958" s="164" t="s">
        <v>3031</v>
      </c>
      <c r="B958" s="182" t="s">
        <v>3032</v>
      </c>
      <c r="C958" s="164" t="s">
        <v>13111</v>
      </c>
    </row>
    <row r="959" spans="1:3" x14ac:dyDescent="0.2">
      <c r="A959" s="164" t="s">
        <v>3033</v>
      </c>
      <c r="B959" s="181" t="s">
        <v>3034</v>
      </c>
      <c r="C959" s="164" t="s">
        <v>13111</v>
      </c>
    </row>
    <row r="960" spans="1:3" x14ac:dyDescent="0.2">
      <c r="A960" s="164" t="s">
        <v>3035</v>
      </c>
      <c r="B960" s="181" t="s">
        <v>3036</v>
      </c>
      <c r="C960" s="164" t="s">
        <v>13111</v>
      </c>
    </row>
    <row r="961" spans="1:3" x14ac:dyDescent="0.2">
      <c r="A961" s="164" t="s">
        <v>3037</v>
      </c>
      <c r="B961" s="181" t="s">
        <v>3038</v>
      </c>
      <c r="C961" s="164" t="s">
        <v>13111</v>
      </c>
    </row>
    <row r="962" spans="1:3" x14ac:dyDescent="0.2">
      <c r="A962" s="164" t="s">
        <v>3039</v>
      </c>
      <c r="B962" s="181" t="s">
        <v>3040</v>
      </c>
      <c r="C962" s="164" t="s">
        <v>13111</v>
      </c>
    </row>
    <row r="963" spans="1:3" x14ac:dyDescent="0.2">
      <c r="A963" s="164" t="s">
        <v>3043</v>
      </c>
      <c r="B963" s="181" t="s">
        <v>3044</v>
      </c>
      <c r="C963" s="164" t="s">
        <v>13111</v>
      </c>
    </row>
    <row r="964" spans="1:3" x14ac:dyDescent="0.2">
      <c r="A964" s="164" t="s">
        <v>3045</v>
      </c>
      <c r="B964" s="181" t="s">
        <v>3046</v>
      </c>
      <c r="C964" s="164" t="s">
        <v>13111</v>
      </c>
    </row>
    <row r="965" spans="1:3" x14ac:dyDescent="0.2">
      <c r="A965" s="164" t="s">
        <v>3049</v>
      </c>
      <c r="B965" s="181" t="s">
        <v>3050</v>
      </c>
      <c r="C965" s="164" t="s">
        <v>13111</v>
      </c>
    </row>
    <row r="966" spans="1:3" x14ac:dyDescent="0.2">
      <c r="A966" s="164" t="s">
        <v>3059</v>
      </c>
      <c r="B966" s="181" t="s">
        <v>3060</v>
      </c>
      <c r="C966" s="164" t="s">
        <v>13111</v>
      </c>
    </row>
    <row r="967" spans="1:3" x14ac:dyDescent="0.2">
      <c r="A967" s="164" t="s">
        <v>3061</v>
      </c>
      <c r="B967" s="181" t="s">
        <v>3062</v>
      </c>
      <c r="C967" s="164" t="s">
        <v>13111</v>
      </c>
    </row>
    <row r="968" spans="1:3" x14ac:dyDescent="0.2">
      <c r="A968" s="164" t="s">
        <v>3073</v>
      </c>
      <c r="B968" s="181" t="s">
        <v>3074</v>
      </c>
      <c r="C968" s="164" t="s">
        <v>13111</v>
      </c>
    </row>
    <row r="969" spans="1:3" x14ac:dyDescent="0.2">
      <c r="A969" s="164" t="s">
        <v>3075</v>
      </c>
      <c r="B969" s="181" t="s">
        <v>3076</v>
      </c>
      <c r="C969" s="164" t="s">
        <v>13111</v>
      </c>
    </row>
    <row r="970" spans="1:3" x14ac:dyDescent="0.2">
      <c r="A970" s="164" t="s">
        <v>3077</v>
      </c>
      <c r="B970" s="181" t="s">
        <v>3078</v>
      </c>
      <c r="C970" s="164" t="s">
        <v>13111</v>
      </c>
    </row>
    <row r="971" spans="1:3" x14ac:dyDescent="0.2">
      <c r="A971" s="164" t="s">
        <v>3079</v>
      </c>
      <c r="B971" s="181" t="s">
        <v>3080</v>
      </c>
      <c r="C971" s="164" t="s">
        <v>13111</v>
      </c>
    </row>
    <row r="972" spans="1:3" x14ac:dyDescent="0.2">
      <c r="A972" s="164" t="s">
        <v>3081</v>
      </c>
      <c r="B972" s="181" t="s">
        <v>3082</v>
      </c>
      <c r="C972" s="164" t="s">
        <v>13111</v>
      </c>
    </row>
    <row r="973" spans="1:3" x14ac:dyDescent="0.2">
      <c r="A973" s="164" t="s">
        <v>3083</v>
      </c>
      <c r="B973" s="181" t="s">
        <v>3084</v>
      </c>
      <c r="C973" s="164" t="s">
        <v>13111</v>
      </c>
    </row>
    <row r="974" spans="1:3" x14ac:dyDescent="0.2">
      <c r="A974" s="164" t="s">
        <v>3087</v>
      </c>
      <c r="B974" s="181" t="s">
        <v>3088</v>
      </c>
      <c r="C974" s="164" t="s">
        <v>13111</v>
      </c>
    </row>
    <row r="975" spans="1:3" x14ac:dyDescent="0.2">
      <c r="A975" s="164" t="s">
        <v>3089</v>
      </c>
      <c r="B975" s="181" t="s">
        <v>3090</v>
      </c>
      <c r="C975" s="164" t="s">
        <v>13111</v>
      </c>
    </row>
    <row r="976" spans="1:3" x14ac:dyDescent="0.2">
      <c r="A976" s="164" t="s">
        <v>3091</v>
      </c>
      <c r="B976" s="181" t="s">
        <v>3092</v>
      </c>
      <c r="C976" s="164" t="s">
        <v>13111</v>
      </c>
    </row>
    <row r="977" spans="1:3" x14ac:dyDescent="0.2">
      <c r="A977" s="164" t="s">
        <v>3097</v>
      </c>
      <c r="B977" s="181" t="s">
        <v>3098</v>
      </c>
      <c r="C977" s="164" t="s">
        <v>13111</v>
      </c>
    </row>
    <row r="978" spans="1:3" x14ac:dyDescent="0.2">
      <c r="A978" s="164" t="s">
        <v>3099</v>
      </c>
      <c r="B978" s="181" t="s">
        <v>3100</v>
      </c>
      <c r="C978" s="164" t="s">
        <v>13111</v>
      </c>
    </row>
    <row r="979" spans="1:3" x14ac:dyDescent="0.2">
      <c r="A979" s="164" t="s">
        <v>3101</v>
      </c>
      <c r="B979" s="181" t="s">
        <v>3102</v>
      </c>
      <c r="C979" s="164" t="s">
        <v>13111</v>
      </c>
    </row>
    <row r="980" spans="1:3" x14ac:dyDescent="0.2">
      <c r="A980" s="164" t="s">
        <v>3103</v>
      </c>
      <c r="B980" s="181" t="s">
        <v>3104</v>
      </c>
      <c r="C980" s="164" t="s">
        <v>13111</v>
      </c>
    </row>
    <row r="981" spans="1:3" x14ac:dyDescent="0.2">
      <c r="A981" s="164" t="s">
        <v>3105</v>
      </c>
      <c r="B981" s="181" t="s">
        <v>3106</v>
      </c>
      <c r="C981" s="164" t="s">
        <v>13111</v>
      </c>
    </row>
    <row r="982" spans="1:3" x14ac:dyDescent="0.2">
      <c r="A982" s="164" t="s">
        <v>3107</v>
      </c>
      <c r="B982" s="181" t="s">
        <v>3108</v>
      </c>
      <c r="C982" s="164" t="s">
        <v>13111</v>
      </c>
    </row>
    <row r="983" spans="1:3" x14ac:dyDescent="0.2">
      <c r="A983" s="164" t="s">
        <v>3115</v>
      </c>
      <c r="B983" s="181" t="s">
        <v>3116</v>
      </c>
      <c r="C983" s="164" t="s">
        <v>13111</v>
      </c>
    </row>
    <row r="984" spans="1:3" x14ac:dyDescent="0.2">
      <c r="A984" s="164" t="s">
        <v>3121</v>
      </c>
      <c r="B984" s="181" t="s">
        <v>3122</v>
      </c>
      <c r="C984" s="164" t="s">
        <v>13111</v>
      </c>
    </row>
    <row r="985" spans="1:3" x14ac:dyDescent="0.2">
      <c r="A985" s="164" t="s">
        <v>3123</v>
      </c>
      <c r="B985" s="181" t="s">
        <v>3124</v>
      </c>
      <c r="C985" s="164" t="s">
        <v>13111</v>
      </c>
    </row>
    <row r="986" spans="1:3" x14ac:dyDescent="0.2">
      <c r="A986" s="164" t="s">
        <v>3137</v>
      </c>
      <c r="B986" s="181" t="s">
        <v>3138</v>
      </c>
      <c r="C986" s="164" t="s">
        <v>13111</v>
      </c>
    </row>
    <row r="987" spans="1:3" x14ac:dyDescent="0.2">
      <c r="A987" s="164" t="s">
        <v>3139</v>
      </c>
      <c r="B987" s="181" t="s">
        <v>3140</v>
      </c>
      <c r="C987" s="164" t="s">
        <v>13111</v>
      </c>
    </row>
    <row r="988" spans="1:3" x14ac:dyDescent="0.2">
      <c r="A988" s="164" t="s">
        <v>3149</v>
      </c>
      <c r="B988" s="181" t="s">
        <v>3150</v>
      </c>
      <c r="C988" s="164" t="s">
        <v>13111</v>
      </c>
    </row>
    <row r="989" spans="1:3" x14ac:dyDescent="0.2">
      <c r="A989" s="164" t="s">
        <v>3151</v>
      </c>
      <c r="B989" s="181" t="s">
        <v>3152</v>
      </c>
      <c r="C989" s="164" t="s">
        <v>13111</v>
      </c>
    </row>
    <row r="990" spans="1:3" x14ac:dyDescent="0.2">
      <c r="A990" s="164" t="s">
        <v>3153</v>
      </c>
      <c r="B990" s="181" t="s">
        <v>3154</v>
      </c>
      <c r="C990" s="164" t="s">
        <v>13111</v>
      </c>
    </row>
    <row r="991" spans="1:3" x14ac:dyDescent="0.2">
      <c r="A991" s="164" t="s">
        <v>3162</v>
      </c>
      <c r="B991" s="181" t="s">
        <v>3163</v>
      </c>
      <c r="C991" s="164" t="s">
        <v>13111</v>
      </c>
    </row>
    <row r="992" spans="1:3" x14ac:dyDescent="0.2">
      <c r="A992" s="164" t="s">
        <v>3164</v>
      </c>
      <c r="B992" s="181" t="s">
        <v>3165</v>
      </c>
      <c r="C992" s="164" t="s">
        <v>13111</v>
      </c>
    </row>
    <row r="993" spans="1:3" x14ac:dyDescent="0.2">
      <c r="A993" s="164" t="s">
        <v>3166</v>
      </c>
      <c r="B993" s="181" t="s">
        <v>3167</v>
      </c>
      <c r="C993" s="164" t="s">
        <v>13111</v>
      </c>
    </row>
    <row r="994" spans="1:3" x14ac:dyDescent="0.2">
      <c r="A994" s="164" t="s">
        <v>3176</v>
      </c>
      <c r="B994" s="181" t="s">
        <v>3177</v>
      </c>
      <c r="C994" s="164" t="s">
        <v>13111</v>
      </c>
    </row>
    <row r="995" spans="1:3" x14ac:dyDescent="0.2">
      <c r="A995" s="164" t="s">
        <v>3196</v>
      </c>
      <c r="B995" s="181" t="s">
        <v>3197</v>
      </c>
      <c r="C995" s="164" t="s">
        <v>13111</v>
      </c>
    </row>
    <row r="996" spans="1:3" x14ac:dyDescent="0.2">
      <c r="A996" s="164" t="s">
        <v>3198</v>
      </c>
      <c r="B996" s="181" t="s">
        <v>3199</v>
      </c>
      <c r="C996" s="164" t="s">
        <v>13111</v>
      </c>
    </row>
    <row r="997" spans="1:3" x14ac:dyDescent="0.2">
      <c r="A997" s="164" t="s">
        <v>3200</v>
      </c>
      <c r="B997" s="181" t="s">
        <v>3201</v>
      </c>
      <c r="C997" s="164" t="s">
        <v>13111</v>
      </c>
    </row>
    <row r="998" spans="1:3" x14ac:dyDescent="0.2">
      <c r="A998" s="164" t="s">
        <v>3204</v>
      </c>
      <c r="B998" s="181" t="s">
        <v>3205</v>
      </c>
      <c r="C998" s="164" t="s">
        <v>13111</v>
      </c>
    </row>
    <row r="999" spans="1:3" x14ac:dyDescent="0.2">
      <c r="A999" s="164" t="s">
        <v>3210</v>
      </c>
      <c r="B999" s="181" t="s">
        <v>3211</v>
      </c>
      <c r="C999" s="164" t="s">
        <v>13111</v>
      </c>
    </row>
    <row r="1000" spans="1:3" x14ac:dyDescent="0.2">
      <c r="A1000" s="164" t="s">
        <v>3212</v>
      </c>
      <c r="B1000" s="181" t="s">
        <v>3213</v>
      </c>
      <c r="C1000" s="164" t="s">
        <v>13111</v>
      </c>
    </row>
    <row r="1001" spans="1:3" x14ac:dyDescent="0.2">
      <c r="A1001" s="164" t="s">
        <v>3220</v>
      </c>
      <c r="B1001" s="181" t="s">
        <v>3221</v>
      </c>
      <c r="C1001" s="164" t="s">
        <v>13111</v>
      </c>
    </row>
    <row r="1002" spans="1:3" x14ac:dyDescent="0.2">
      <c r="A1002" s="164" t="s">
        <v>3224</v>
      </c>
      <c r="B1002" s="181" t="s">
        <v>3225</v>
      </c>
      <c r="C1002" s="164" t="s">
        <v>13111</v>
      </c>
    </row>
    <row r="1003" spans="1:3" x14ac:dyDescent="0.2">
      <c r="A1003" s="164" t="s">
        <v>3232</v>
      </c>
      <c r="B1003" s="181" t="s">
        <v>3233</v>
      </c>
      <c r="C1003" s="164" t="s">
        <v>13111</v>
      </c>
    </row>
    <row r="1004" spans="1:3" x14ac:dyDescent="0.2">
      <c r="A1004" s="164" t="s">
        <v>3244</v>
      </c>
      <c r="B1004" s="181" t="s">
        <v>3245</v>
      </c>
      <c r="C1004" s="164" t="s">
        <v>13111</v>
      </c>
    </row>
    <row r="1005" spans="1:3" x14ac:dyDescent="0.2">
      <c r="A1005" s="164" t="s">
        <v>3246</v>
      </c>
      <c r="B1005" s="181" t="s">
        <v>3247</v>
      </c>
      <c r="C1005" s="164" t="s">
        <v>13111</v>
      </c>
    </row>
    <row r="1006" spans="1:3" x14ac:dyDescent="0.2">
      <c r="A1006" s="164" t="s">
        <v>3248</v>
      </c>
      <c r="B1006" s="181" t="s">
        <v>3249</v>
      </c>
      <c r="C1006" s="164" t="s">
        <v>13111</v>
      </c>
    </row>
    <row r="1007" spans="1:3" x14ac:dyDescent="0.2">
      <c r="A1007" s="164" t="s">
        <v>3250</v>
      </c>
      <c r="B1007" s="181" t="s">
        <v>3251</v>
      </c>
      <c r="C1007" s="164" t="s">
        <v>13111</v>
      </c>
    </row>
    <row r="1008" spans="1:3" x14ac:dyDescent="0.2">
      <c r="A1008" s="164" t="s">
        <v>3252</v>
      </c>
      <c r="B1008" s="181" t="s">
        <v>3253</v>
      </c>
      <c r="C1008" s="164" t="s">
        <v>13111</v>
      </c>
    </row>
    <row r="1009" spans="1:3" x14ac:dyDescent="0.2">
      <c r="A1009" s="164" t="s">
        <v>3254</v>
      </c>
      <c r="B1009" s="181" t="s">
        <v>3255</v>
      </c>
      <c r="C1009" s="164" t="s">
        <v>13111</v>
      </c>
    </row>
    <row r="1010" spans="1:3" x14ac:dyDescent="0.2">
      <c r="A1010" s="164" t="s">
        <v>3256</v>
      </c>
      <c r="B1010" s="181" t="s">
        <v>3257</v>
      </c>
      <c r="C1010" s="164" t="s">
        <v>13111</v>
      </c>
    </row>
    <row r="1011" spans="1:3" x14ac:dyDescent="0.2">
      <c r="A1011" s="164" t="s">
        <v>3258</v>
      </c>
      <c r="B1011" s="181" t="s">
        <v>3259</v>
      </c>
      <c r="C1011" s="164" t="s">
        <v>13111</v>
      </c>
    </row>
    <row r="1012" spans="1:3" x14ac:dyDescent="0.2">
      <c r="A1012" s="164" t="s">
        <v>3260</v>
      </c>
      <c r="B1012" s="181" t="s">
        <v>3261</v>
      </c>
      <c r="C1012" s="164" t="s">
        <v>13111</v>
      </c>
    </row>
    <row r="1013" spans="1:3" x14ac:dyDescent="0.2">
      <c r="A1013" s="164" t="s">
        <v>3262</v>
      </c>
      <c r="B1013" s="181" t="s">
        <v>3263</v>
      </c>
      <c r="C1013" s="164" t="s">
        <v>13111</v>
      </c>
    </row>
    <row r="1014" spans="1:3" x14ac:dyDescent="0.2">
      <c r="A1014" s="164" t="s">
        <v>3272</v>
      </c>
      <c r="B1014" s="181" t="s">
        <v>3273</v>
      </c>
      <c r="C1014" s="164" t="s">
        <v>13111</v>
      </c>
    </row>
    <row r="1015" spans="1:3" x14ac:dyDescent="0.2">
      <c r="A1015" s="164" t="s">
        <v>3274</v>
      </c>
      <c r="B1015" s="181" t="s">
        <v>3275</v>
      </c>
      <c r="C1015" s="164" t="s">
        <v>13111</v>
      </c>
    </row>
    <row r="1016" spans="1:3" x14ac:dyDescent="0.2">
      <c r="A1016" s="164" t="s">
        <v>3284</v>
      </c>
      <c r="B1016" s="181" t="s">
        <v>3285</v>
      </c>
      <c r="C1016" s="164" t="s">
        <v>13111</v>
      </c>
    </row>
    <row r="1017" spans="1:3" x14ac:dyDescent="0.2">
      <c r="A1017" s="164" t="s">
        <v>3292</v>
      </c>
      <c r="B1017" s="181" t="s">
        <v>3293</v>
      </c>
      <c r="C1017" s="164" t="s">
        <v>13111</v>
      </c>
    </row>
    <row r="1018" spans="1:3" x14ac:dyDescent="0.2">
      <c r="A1018" s="164" t="s">
        <v>3294</v>
      </c>
      <c r="B1018" s="181" t="s">
        <v>3295</v>
      </c>
      <c r="C1018" s="164" t="s">
        <v>13111</v>
      </c>
    </row>
    <row r="1019" spans="1:3" x14ac:dyDescent="0.2">
      <c r="A1019" s="164" t="s">
        <v>3296</v>
      </c>
      <c r="B1019" s="181" t="s">
        <v>3297</v>
      </c>
      <c r="C1019" s="164" t="s">
        <v>13111</v>
      </c>
    </row>
    <row r="1020" spans="1:3" x14ac:dyDescent="0.2">
      <c r="A1020" s="164" t="s">
        <v>3300</v>
      </c>
      <c r="B1020" s="181" t="s">
        <v>3301</v>
      </c>
      <c r="C1020" s="164" t="s">
        <v>13111</v>
      </c>
    </row>
    <row r="1021" spans="1:3" x14ac:dyDescent="0.2">
      <c r="A1021" s="164" t="s">
        <v>3302</v>
      </c>
      <c r="B1021" s="181" t="s">
        <v>3303</v>
      </c>
      <c r="C1021" s="164" t="s">
        <v>13111</v>
      </c>
    </row>
    <row r="1022" spans="1:3" x14ac:dyDescent="0.2">
      <c r="A1022" s="164" t="s">
        <v>3304</v>
      </c>
      <c r="B1022" s="181" t="s">
        <v>3305</v>
      </c>
      <c r="C1022" s="164" t="s">
        <v>13111</v>
      </c>
    </row>
    <row r="1023" spans="1:3" x14ac:dyDescent="0.2">
      <c r="A1023" s="164" t="s">
        <v>3308</v>
      </c>
      <c r="B1023" s="181" t="s">
        <v>3309</v>
      </c>
      <c r="C1023" s="164" t="s">
        <v>13111</v>
      </c>
    </row>
    <row r="1024" spans="1:3" x14ac:dyDescent="0.2">
      <c r="A1024" s="164" t="s">
        <v>3310</v>
      </c>
      <c r="B1024" s="181" t="s">
        <v>3311</v>
      </c>
      <c r="C1024" s="164" t="s">
        <v>13111</v>
      </c>
    </row>
    <row r="1025" spans="1:3" x14ac:dyDescent="0.2">
      <c r="A1025" s="164" t="s">
        <v>3314</v>
      </c>
      <c r="B1025" s="181" t="s">
        <v>3315</v>
      </c>
      <c r="C1025" s="164" t="s">
        <v>13111</v>
      </c>
    </row>
    <row r="1026" spans="1:3" x14ac:dyDescent="0.2">
      <c r="A1026" s="164" t="s">
        <v>3316</v>
      </c>
      <c r="B1026" s="181" t="s">
        <v>3317</v>
      </c>
      <c r="C1026" s="164" t="s">
        <v>13111</v>
      </c>
    </row>
    <row r="1027" spans="1:3" x14ac:dyDescent="0.2">
      <c r="A1027" s="164" t="s">
        <v>3318</v>
      </c>
      <c r="B1027" s="181" t="s">
        <v>3319</v>
      </c>
      <c r="C1027" s="164" t="s">
        <v>13111</v>
      </c>
    </row>
    <row r="1028" spans="1:3" x14ac:dyDescent="0.2">
      <c r="A1028" s="164" t="s">
        <v>3320</v>
      </c>
      <c r="B1028" s="181" t="s">
        <v>3321</v>
      </c>
      <c r="C1028" s="164" t="s">
        <v>13111</v>
      </c>
    </row>
    <row r="1029" spans="1:3" x14ac:dyDescent="0.2">
      <c r="A1029" s="164" t="s">
        <v>3328</v>
      </c>
      <c r="B1029" s="181" t="s">
        <v>3329</v>
      </c>
      <c r="C1029" s="164" t="s">
        <v>13111</v>
      </c>
    </row>
    <row r="1030" spans="1:3" x14ac:dyDescent="0.2">
      <c r="A1030" s="164" t="s">
        <v>3334</v>
      </c>
      <c r="B1030" s="181" t="s">
        <v>3335</v>
      </c>
      <c r="C1030" s="164" t="s">
        <v>13111</v>
      </c>
    </row>
    <row r="1031" spans="1:3" x14ac:dyDescent="0.2">
      <c r="A1031" s="164" t="s">
        <v>3354</v>
      </c>
      <c r="B1031" s="181" t="s">
        <v>3355</v>
      </c>
      <c r="C1031" s="164" t="s">
        <v>13111</v>
      </c>
    </row>
    <row r="1032" spans="1:3" x14ac:dyDescent="0.2">
      <c r="A1032" s="164" t="s">
        <v>3356</v>
      </c>
      <c r="B1032" s="181" t="s">
        <v>3357</v>
      </c>
      <c r="C1032" s="164" t="s">
        <v>13111</v>
      </c>
    </row>
    <row r="1033" spans="1:3" x14ac:dyDescent="0.2">
      <c r="A1033" s="164" t="s">
        <v>3358</v>
      </c>
      <c r="B1033" s="181" t="s">
        <v>3359</v>
      </c>
      <c r="C1033" s="164" t="s">
        <v>13111</v>
      </c>
    </row>
    <row r="1034" spans="1:3" x14ac:dyDescent="0.2">
      <c r="A1034" s="164" t="s">
        <v>3360</v>
      </c>
      <c r="B1034" s="181" t="s">
        <v>3361</v>
      </c>
      <c r="C1034" s="164" t="s">
        <v>13111</v>
      </c>
    </row>
    <row r="1035" spans="1:3" x14ac:dyDescent="0.2">
      <c r="A1035" s="164" t="s">
        <v>3370</v>
      </c>
      <c r="B1035" s="181" t="s">
        <v>3371</v>
      </c>
      <c r="C1035" s="164" t="s">
        <v>13111</v>
      </c>
    </row>
    <row r="1036" spans="1:3" x14ac:dyDescent="0.2">
      <c r="A1036" s="164" t="s">
        <v>3368</v>
      </c>
      <c r="B1036" s="181" t="s">
        <v>3369</v>
      </c>
      <c r="C1036" s="164" t="s">
        <v>13111</v>
      </c>
    </row>
    <row r="1037" spans="1:3" x14ac:dyDescent="0.2">
      <c r="A1037" s="164" t="s">
        <v>3374</v>
      </c>
      <c r="B1037" s="181" t="s">
        <v>3375</v>
      </c>
      <c r="C1037" s="164" t="s">
        <v>13111</v>
      </c>
    </row>
    <row r="1038" spans="1:3" x14ac:dyDescent="0.2">
      <c r="A1038" s="164" t="s">
        <v>3382</v>
      </c>
      <c r="B1038" s="181" t="s">
        <v>3383</v>
      </c>
      <c r="C1038" s="164" t="s">
        <v>13111</v>
      </c>
    </row>
    <row r="1039" spans="1:3" x14ac:dyDescent="0.2">
      <c r="A1039" s="164" t="s">
        <v>3384</v>
      </c>
      <c r="B1039" s="181" t="s">
        <v>3385</v>
      </c>
      <c r="C1039" s="164" t="s">
        <v>13111</v>
      </c>
    </row>
    <row r="1040" spans="1:3" x14ac:dyDescent="0.2">
      <c r="A1040" s="164" t="s">
        <v>3386</v>
      </c>
      <c r="B1040" s="181" t="s">
        <v>3387</v>
      </c>
      <c r="C1040" s="164" t="s">
        <v>13111</v>
      </c>
    </row>
    <row r="1041" spans="1:3" x14ac:dyDescent="0.2">
      <c r="A1041" s="164" t="s">
        <v>3388</v>
      </c>
      <c r="B1041" s="181" t="s">
        <v>3389</v>
      </c>
      <c r="C1041" s="164" t="s">
        <v>13111</v>
      </c>
    </row>
    <row r="1042" spans="1:3" x14ac:dyDescent="0.2">
      <c r="A1042" s="164" t="s">
        <v>3404</v>
      </c>
      <c r="B1042" s="181" t="s">
        <v>3405</v>
      </c>
      <c r="C1042" s="164" t="s">
        <v>13111</v>
      </c>
    </row>
    <row r="1043" spans="1:3" x14ac:dyDescent="0.2">
      <c r="A1043" s="164" t="s">
        <v>3406</v>
      </c>
      <c r="B1043" s="181" t="s">
        <v>13248</v>
      </c>
      <c r="C1043" s="164" t="s">
        <v>13111</v>
      </c>
    </row>
    <row r="1044" spans="1:3" x14ac:dyDescent="0.2">
      <c r="A1044" s="164" t="s">
        <v>3407</v>
      </c>
      <c r="B1044" s="181" t="s">
        <v>3408</v>
      </c>
      <c r="C1044" s="164" t="s">
        <v>13111</v>
      </c>
    </row>
    <row r="1045" spans="1:3" x14ac:dyDescent="0.2">
      <c r="A1045" s="164" t="s">
        <v>3409</v>
      </c>
      <c r="B1045" s="181" t="s">
        <v>3410</v>
      </c>
      <c r="C1045" s="164" t="s">
        <v>13111</v>
      </c>
    </row>
    <row r="1046" spans="1:3" x14ac:dyDescent="0.2">
      <c r="A1046" s="164" t="s">
        <v>3421</v>
      </c>
      <c r="B1046" s="181" t="s">
        <v>3422</v>
      </c>
      <c r="C1046" s="164" t="s">
        <v>13111</v>
      </c>
    </row>
    <row r="1047" spans="1:3" x14ac:dyDescent="0.2">
      <c r="A1047" s="164" t="s">
        <v>3423</v>
      </c>
      <c r="B1047" s="181" t="s">
        <v>3424</v>
      </c>
      <c r="C1047" s="164" t="s">
        <v>13111</v>
      </c>
    </row>
    <row r="1048" spans="1:3" x14ac:dyDescent="0.2">
      <c r="A1048" s="164" t="s">
        <v>13249</v>
      </c>
      <c r="B1048" s="181" t="s">
        <v>13250</v>
      </c>
      <c r="C1048" s="164" t="s">
        <v>13111</v>
      </c>
    </row>
    <row r="1049" spans="1:3" x14ac:dyDescent="0.2">
      <c r="A1049" s="164" t="s">
        <v>3429</v>
      </c>
      <c r="B1049" s="181" t="s">
        <v>3430</v>
      </c>
      <c r="C1049" s="164" t="s">
        <v>13111</v>
      </c>
    </row>
    <row r="1050" spans="1:3" x14ac:dyDescent="0.2">
      <c r="A1050" s="164" t="s">
        <v>3437</v>
      </c>
      <c r="B1050" s="181" t="s">
        <v>3438</v>
      </c>
      <c r="C1050" s="164" t="s">
        <v>13111</v>
      </c>
    </row>
    <row r="1051" spans="1:3" x14ac:dyDescent="0.2">
      <c r="A1051" s="164" t="s">
        <v>3441</v>
      </c>
      <c r="B1051" s="181" t="s">
        <v>13251</v>
      </c>
      <c r="C1051" s="164" t="s">
        <v>13111</v>
      </c>
    </row>
    <row r="1052" spans="1:3" x14ac:dyDescent="0.2">
      <c r="A1052" s="164" t="s">
        <v>3442</v>
      </c>
      <c r="B1052" s="181" t="s">
        <v>3443</v>
      </c>
      <c r="C1052" s="164" t="s">
        <v>13111</v>
      </c>
    </row>
    <row r="1053" spans="1:3" x14ac:dyDescent="0.2">
      <c r="A1053" s="164" t="s">
        <v>3458</v>
      </c>
      <c r="B1053" s="181" t="s">
        <v>3459</v>
      </c>
      <c r="C1053" s="164" t="s">
        <v>13111</v>
      </c>
    </row>
    <row r="1054" spans="1:3" x14ac:dyDescent="0.2">
      <c r="A1054" s="164" t="s">
        <v>3460</v>
      </c>
      <c r="B1054" s="181" t="s">
        <v>3461</v>
      </c>
      <c r="C1054" s="164" t="s">
        <v>13111</v>
      </c>
    </row>
    <row r="1055" spans="1:3" x14ac:dyDescent="0.2">
      <c r="A1055" s="164" t="s">
        <v>3466</v>
      </c>
      <c r="B1055" s="181" t="s">
        <v>3467</v>
      </c>
      <c r="C1055" s="164" t="s">
        <v>13111</v>
      </c>
    </row>
    <row r="1056" spans="1:3" x14ac:dyDescent="0.2">
      <c r="A1056" s="164" t="s">
        <v>3470</v>
      </c>
      <c r="B1056" s="181" t="s">
        <v>3471</v>
      </c>
      <c r="C1056" s="164" t="s">
        <v>13111</v>
      </c>
    </row>
    <row r="1057" spans="1:3" x14ac:dyDescent="0.2">
      <c r="A1057" s="164" t="s">
        <v>3474</v>
      </c>
      <c r="B1057" s="181" t="s">
        <v>3475</v>
      </c>
      <c r="C1057" s="164" t="s">
        <v>13111</v>
      </c>
    </row>
    <row r="1058" spans="1:3" x14ac:dyDescent="0.2">
      <c r="A1058" s="164" t="s">
        <v>3476</v>
      </c>
      <c r="B1058" s="181" t="s">
        <v>3477</v>
      </c>
      <c r="C1058" s="164" t="s">
        <v>13111</v>
      </c>
    </row>
    <row r="1059" spans="1:3" x14ac:dyDescent="0.2">
      <c r="A1059" s="164" t="s">
        <v>3480</v>
      </c>
      <c r="B1059" s="181" t="s">
        <v>3481</v>
      </c>
      <c r="C1059" s="164" t="s">
        <v>13111</v>
      </c>
    </row>
    <row r="1060" spans="1:3" x14ac:dyDescent="0.2">
      <c r="A1060" s="164" t="s">
        <v>3482</v>
      </c>
      <c r="B1060" s="181" t="s">
        <v>3483</v>
      </c>
      <c r="C1060" s="164" t="s">
        <v>13111</v>
      </c>
    </row>
    <row r="1061" spans="1:3" x14ac:dyDescent="0.2">
      <c r="A1061" s="164" t="s">
        <v>3492</v>
      </c>
      <c r="B1061" s="181" t="s">
        <v>3493</v>
      </c>
      <c r="C1061" s="164" t="s">
        <v>13111</v>
      </c>
    </row>
    <row r="1062" spans="1:3" x14ac:dyDescent="0.2">
      <c r="A1062" s="164" t="s">
        <v>3494</v>
      </c>
      <c r="B1062" s="181" t="s">
        <v>3495</v>
      </c>
      <c r="C1062" s="164" t="s">
        <v>13111</v>
      </c>
    </row>
    <row r="1063" spans="1:3" x14ac:dyDescent="0.2">
      <c r="A1063" s="164" t="s">
        <v>3496</v>
      </c>
      <c r="B1063" s="181" t="s">
        <v>3497</v>
      </c>
      <c r="C1063" s="164" t="s">
        <v>13111</v>
      </c>
    </row>
    <row r="1064" spans="1:3" x14ac:dyDescent="0.2">
      <c r="A1064" s="164" t="s">
        <v>3500</v>
      </c>
      <c r="B1064" s="181" t="s">
        <v>3501</v>
      </c>
      <c r="C1064" s="164" t="s">
        <v>13111</v>
      </c>
    </row>
    <row r="1065" spans="1:3" x14ac:dyDescent="0.2">
      <c r="A1065" s="164" t="s">
        <v>3502</v>
      </c>
      <c r="B1065" s="181" t="s">
        <v>3503</v>
      </c>
      <c r="C1065" s="164" t="s">
        <v>13111</v>
      </c>
    </row>
    <row r="1066" spans="1:3" x14ac:dyDescent="0.2">
      <c r="A1066" s="164" t="s">
        <v>3508</v>
      </c>
      <c r="B1066" s="181" t="s">
        <v>3509</v>
      </c>
      <c r="C1066" s="164" t="s">
        <v>13111</v>
      </c>
    </row>
    <row r="1067" spans="1:3" x14ac:dyDescent="0.2">
      <c r="A1067" s="164" t="s">
        <v>3510</v>
      </c>
      <c r="B1067" s="181" t="s">
        <v>3511</v>
      </c>
      <c r="C1067" s="164" t="s">
        <v>13111</v>
      </c>
    </row>
    <row r="1068" spans="1:3" x14ac:dyDescent="0.2">
      <c r="A1068" s="164" t="s">
        <v>3516</v>
      </c>
      <c r="B1068" s="181" t="s">
        <v>3517</v>
      </c>
      <c r="C1068" s="164" t="s">
        <v>13111</v>
      </c>
    </row>
    <row r="1069" spans="1:3" x14ac:dyDescent="0.2">
      <c r="A1069" s="164" t="s">
        <v>3520</v>
      </c>
      <c r="B1069" s="181" t="s">
        <v>3521</v>
      </c>
      <c r="C1069" s="164" t="s">
        <v>13111</v>
      </c>
    </row>
    <row r="1070" spans="1:3" x14ac:dyDescent="0.2">
      <c r="A1070" s="164" t="s">
        <v>3524</v>
      </c>
      <c r="B1070" s="181" t="s">
        <v>3525</v>
      </c>
      <c r="C1070" s="164" t="s">
        <v>13111</v>
      </c>
    </row>
    <row r="1071" spans="1:3" x14ac:dyDescent="0.2">
      <c r="A1071" s="164" t="s">
        <v>3554</v>
      </c>
      <c r="B1071" s="181" t="s">
        <v>3555</v>
      </c>
      <c r="C1071" s="164" t="s">
        <v>13111</v>
      </c>
    </row>
    <row r="1072" spans="1:3" x14ac:dyDescent="0.2">
      <c r="A1072" s="164" t="s">
        <v>3556</v>
      </c>
      <c r="B1072" s="181" t="s">
        <v>3557</v>
      </c>
      <c r="C1072" s="164" t="s">
        <v>13111</v>
      </c>
    </row>
    <row r="1073" spans="1:3" x14ac:dyDescent="0.2">
      <c r="A1073" s="164" t="s">
        <v>3558</v>
      </c>
      <c r="B1073" s="181" t="s">
        <v>3559</v>
      </c>
      <c r="C1073" s="164" t="s">
        <v>13111</v>
      </c>
    </row>
    <row r="1074" spans="1:3" x14ac:dyDescent="0.2">
      <c r="A1074" s="164" t="s">
        <v>3618</v>
      </c>
      <c r="B1074" s="181" t="s">
        <v>3619</v>
      </c>
      <c r="C1074" s="164" t="s">
        <v>13111</v>
      </c>
    </row>
    <row r="1075" spans="1:3" x14ac:dyDescent="0.2">
      <c r="A1075" s="164" t="s">
        <v>3620</v>
      </c>
      <c r="B1075" s="181" t="s">
        <v>3621</v>
      </c>
      <c r="C1075" s="164" t="s">
        <v>13111</v>
      </c>
    </row>
    <row r="1076" spans="1:3" x14ac:dyDescent="0.2">
      <c r="A1076" s="164" t="s">
        <v>3632</v>
      </c>
      <c r="B1076" s="181" t="s">
        <v>3633</v>
      </c>
      <c r="C1076" s="164" t="s">
        <v>13111</v>
      </c>
    </row>
    <row r="1077" spans="1:3" x14ac:dyDescent="0.2">
      <c r="A1077" s="164" t="s">
        <v>3646</v>
      </c>
      <c r="B1077" s="181" t="s">
        <v>3647</v>
      </c>
      <c r="C1077" s="164" t="s">
        <v>13111</v>
      </c>
    </row>
    <row r="1078" spans="1:3" x14ac:dyDescent="0.2">
      <c r="A1078" s="164" t="s">
        <v>3650</v>
      </c>
      <c r="B1078" s="181" t="s">
        <v>3651</v>
      </c>
      <c r="C1078" s="164" t="s">
        <v>13111</v>
      </c>
    </row>
    <row r="1079" spans="1:3" x14ac:dyDescent="0.2">
      <c r="A1079" s="164" t="s">
        <v>3652</v>
      </c>
      <c r="B1079" s="181" t="s">
        <v>3653</v>
      </c>
      <c r="C1079" s="164" t="s">
        <v>13111</v>
      </c>
    </row>
    <row r="1080" spans="1:3" x14ac:dyDescent="0.2">
      <c r="A1080" s="164" t="s">
        <v>13252</v>
      </c>
      <c r="B1080" s="181" t="s">
        <v>13253</v>
      </c>
      <c r="C1080" s="164" t="s">
        <v>13111</v>
      </c>
    </row>
    <row r="1081" spans="1:3" x14ac:dyDescent="0.2">
      <c r="A1081" s="164" t="s">
        <v>3682</v>
      </c>
      <c r="B1081" s="181" t="s">
        <v>3683</v>
      </c>
      <c r="C1081" s="164" t="s">
        <v>13111</v>
      </c>
    </row>
    <row r="1082" spans="1:3" x14ac:dyDescent="0.2">
      <c r="A1082" s="164" t="s">
        <v>3656</v>
      </c>
      <c r="B1082" s="181" t="s">
        <v>3657</v>
      </c>
      <c r="C1082" s="164" t="s">
        <v>13111</v>
      </c>
    </row>
    <row r="1083" spans="1:3" x14ac:dyDescent="0.2">
      <c r="A1083" s="164" t="s">
        <v>3660</v>
      </c>
      <c r="B1083" s="181" t="s">
        <v>3661</v>
      </c>
      <c r="C1083" s="164" t="s">
        <v>13111</v>
      </c>
    </row>
    <row r="1084" spans="1:3" x14ac:dyDescent="0.2">
      <c r="A1084" s="164" t="s">
        <v>3678</v>
      </c>
      <c r="B1084" s="181" t="s">
        <v>3679</v>
      </c>
      <c r="C1084" s="164" t="s">
        <v>13111</v>
      </c>
    </row>
    <row r="1085" spans="1:3" x14ac:dyDescent="0.2">
      <c r="A1085" s="164" t="s">
        <v>3676</v>
      </c>
      <c r="B1085" s="181" t="s">
        <v>3677</v>
      </c>
      <c r="C1085" s="164" t="s">
        <v>13111</v>
      </c>
    </row>
    <row r="1086" spans="1:3" x14ac:dyDescent="0.2">
      <c r="A1086" s="164" t="s">
        <v>3684</v>
      </c>
      <c r="B1086" s="181" t="s">
        <v>3685</v>
      </c>
      <c r="C1086" s="164" t="s">
        <v>13111</v>
      </c>
    </row>
    <row r="1087" spans="1:3" x14ac:dyDescent="0.2">
      <c r="A1087" s="164" t="s">
        <v>3692</v>
      </c>
      <c r="B1087" s="181" t="s">
        <v>3693</v>
      </c>
      <c r="C1087" s="164" t="s">
        <v>13111</v>
      </c>
    </row>
    <row r="1088" spans="1:3" x14ac:dyDescent="0.2">
      <c r="A1088" s="164" t="s">
        <v>3694</v>
      </c>
      <c r="B1088" s="181" t="s">
        <v>3695</v>
      </c>
      <c r="C1088" s="164" t="s">
        <v>13111</v>
      </c>
    </row>
    <row r="1089" spans="1:3" x14ac:dyDescent="0.2">
      <c r="A1089" s="164" t="s">
        <v>3746</v>
      </c>
      <c r="B1089" s="181" t="s">
        <v>3747</v>
      </c>
      <c r="C1089" s="164" t="s">
        <v>13111</v>
      </c>
    </row>
    <row r="1090" spans="1:3" x14ac:dyDescent="0.2">
      <c r="A1090" s="164" t="s">
        <v>3750</v>
      </c>
      <c r="B1090" s="181" t="s">
        <v>3751</v>
      </c>
      <c r="C1090" s="164" t="s">
        <v>13111</v>
      </c>
    </row>
    <row r="1091" spans="1:3" x14ac:dyDescent="0.2">
      <c r="A1091" s="164" t="s">
        <v>3756</v>
      </c>
      <c r="B1091" s="181" t="s">
        <v>3757</v>
      </c>
      <c r="C1091" s="164" t="s">
        <v>13111</v>
      </c>
    </row>
    <row r="1092" spans="1:3" x14ac:dyDescent="0.2">
      <c r="A1092" s="164" t="s">
        <v>3758</v>
      </c>
      <c r="B1092" s="181" t="s">
        <v>3759</v>
      </c>
      <c r="C1092" s="164" t="s">
        <v>13111</v>
      </c>
    </row>
    <row r="1093" spans="1:3" x14ac:dyDescent="0.2">
      <c r="A1093" s="164" t="s">
        <v>3762</v>
      </c>
      <c r="B1093" s="181" t="s">
        <v>3763</v>
      </c>
      <c r="C1093" s="164" t="s">
        <v>13111</v>
      </c>
    </row>
    <row r="1094" spans="1:3" x14ac:dyDescent="0.2">
      <c r="A1094" s="164" t="s">
        <v>3764</v>
      </c>
      <c r="B1094" s="181" t="s">
        <v>3765</v>
      </c>
      <c r="C1094" s="164" t="s">
        <v>13111</v>
      </c>
    </row>
    <row r="1095" spans="1:3" x14ac:dyDescent="0.2">
      <c r="A1095" s="164" t="s">
        <v>3766</v>
      </c>
      <c r="B1095" s="181" t="s">
        <v>3767</v>
      </c>
      <c r="C1095" s="164" t="s">
        <v>13111</v>
      </c>
    </row>
    <row r="1096" spans="1:3" x14ac:dyDescent="0.2">
      <c r="A1096" s="164" t="s">
        <v>3772</v>
      </c>
      <c r="B1096" s="181" t="s">
        <v>3773</v>
      </c>
      <c r="C1096" s="164" t="s">
        <v>13111</v>
      </c>
    </row>
    <row r="1097" spans="1:3" x14ac:dyDescent="0.2">
      <c r="A1097" s="164" t="s">
        <v>3782</v>
      </c>
      <c r="B1097" s="181" t="s">
        <v>3783</v>
      </c>
      <c r="C1097" s="164" t="s">
        <v>13111</v>
      </c>
    </row>
    <row r="1098" spans="1:3" x14ac:dyDescent="0.2">
      <c r="A1098" s="164" t="s">
        <v>3788</v>
      </c>
      <c r="B1098" s="181" t="s">
        <v>3789</v>
      </c>
      <c r="C1098" s="164" t="s">
        <v>13111</v>
      </c>
    </row>
    <row r="1099" spans="1:3" x14ac:dyDescent="0.2">
      <c r="A1099" s="164" t="s">
        <v>3800</v>
      </c>
      <c r="B1099" s="181" t="s">
        <v>3801</v>
      </c>
      <c r="C1099" s="164" t="s">
        <v>13111</v>
      </c>
    </row>
    <row r="1100" spans="1:3" x14ac:dyDescent="0.2">
      <c r="A1100" s="164" t="s">
        <v>3812</v>
      </c>
      <c r="B1100" s="181" t="s">
        <v>3813</v>
      </c>
      <c r="C1100" s="164" t="s">
        <v>13111</v>
      </c>
    </row>
    <row r="1101" spans="1:3" x14ac:dyDescent="0.2">
      <c r="A1101" s="164" t="s">
        <v>3830</v>
      </c>
      <c r="B1101" s="181" t="s">
        <v>3831</v>
      </c>
      <c r="C1101" s="164" t="s">
        <v>13111</v>
      </c>
    </row>
    <row r="1102" spans="1:3" x14ac:dyDescent="0.2">
      <c r="A1102" s="164" t="s">
        <v>3844</v>
      </c>
      <c r="B1102" s="181" t="s">
        <v>3845</v>
      </c>
      <c r="C1102" s="164" t="s">
        <v>13111</v>
      </c>
    </row>
    <row r="1103" spans="1:3" x14ac:dyDescent="0.2">
      <c r="A1103" s="164" t="s">
        <v>3846</v>
      </c>
      <c r="B1103" s="181" t="s">
        <v>3847</v>
      </c>
      <c r="C1103" s="164" t="s">
        <v>13111</v>
      </c>
    </row>
    <row r="1104" spans="1:3" x14ac:dyDescent="0.2">
      <c r="A1104" s="164" t="s">
        <v>3848</v>
      </c>
      <c r="B1104" s="181" t="s">
        <v>13254</v>
      </c>
      <c r="C1104" s="164" t="s">
        <v>13111</v>
      </c>
    </row>
    <row r="1105" spans="1:3" x14ac:dyDescent="0.2">
      <c r="A1105" s="164" t="s">
        <v>3851</v>
      </c>
      <c r="B1105" s="181" t="s">
        <v>3852</v>
      </c>
      <c r="C1105" s="164" t="s">
        <v>13111</v>
      </c>
    </row>
    <row r="1106" spans="1:3" x14ac:dyDescent="0.2">
      <c r="A1106" s="164" t="s">
        <v>3863</v>
      </c>
      <c r="B1106" s="181" t="s">
        <v>3864</v>
      </c>
      <c r="C1106" s="164" t="s">
        <v>13111</v>
      </c>
    </row>
    <row r="1107" spans="1:3" x14ac:dyDescent="0.2">
      <c r="A1107" s="164" t="s">
        <v>3865</v>
      </c>
      <c r="B1107" s="181" t="s">
        <v>3866</v>
      </c>
      <c r="C1107" s="164" t="s">
        <v>13111</v>
      </c>
    </row>
    <row r="1108" spans="1:3" x14ac:dyDescent="0.2">
      <c r="A1108" s="164" t="s">
        <v>3867</v>
      </c>
      <c r="B1108" s="181" t="s">
        <v>3868</v>
      </c>
      <c r="C1108" s="164" t="s">
        <v>13111</v>
      </c>
    </row>
    <row r="1109" spans="1:3" x14ac:dyDescent="0.2">
      <c r="A1109" s="164" t="s">
        <v>3873</v>
      </c>
      <c r="B1109" s="181" t="s">
        <v>3874</v>
      </c>
      <c r="C1109" s="164" t="s">
        <v>13111</v>
      </c>
    </row>
    <row r="1110" spans="1:3" x14ac:dyDescent="0.2">
      <c r="A1110" s="164" t="s">
        <v>3877</v>
      </c>
      <c r="B1110" s="181" t="s">
        <v>3878</v>
      </c>
      <c r="C1110" s="164" t="s">
        <v>13111</v>
      </c>
    </row>
    <row r="1111" spans="1:3" x14ac:dyDescent="0.2">
      <c r="A1111" s="164" t="s">
        <v>3879</v>
      </c>
      <c r="B1111" s="181" t="s">
        <v>3880</v>
      </c>
      <c r="C1111" s="164" t="s">
        <v>13111</v>
      </c>
    </row>
    <row r="1112" spans="1:3" x14ac:dyDescent="0.2">
      <c r="A1112" s="164" t="s">
        <v>3881</v>
      </c>
      <c r="B1112" s="181" t="s">
        <v>3882</v>
      </c>
      <c r="C1112" s="164" t="s">
        <v>13111</v>
      </c>
    </row>
    <row r="1113" spans="1:3" x14ac:dyDescent="0.2">
      <c r="A1113" s="164" t="s">
        <v>3883</v>
      </c>
      <c r="B1113" s="181" t="s">
        <v>3884</v>
      </c>
      <c r="C1113" s="164" t="s">
        <v>13111</v>
      </c>
    </row>
    <row r="1114" spans="1:3" x14ac:dyDescent="0.2">
      <c r="A1114" s="164" t="s">
        <v>3885</v>
      </c>
      <c r="B1114" s="181" t="s">
        <v>3886</v>
      </c>
      <c r="C1114" s="164" t="s">
        <v>13111</v>
      </c>
    </row>
    <row r="1115" spans="1:3" x14ac:dyDescent="0.2">
      <c r="A1115" s="164" t="s">
        <v>3891</v>
      </c>
      <c r="B1115" s="181" t="s">
        <v>3892</v>
      </c>
      <c r="C1115" s="164" t="s">
        <v>13111</v>
      </c>
    </row>
    <row r="1116" spans="1:3" x14ac:dyDescent="0.2">
      <c r="A1116" s="164" t="s">
        <v>3907</v>
      </c>
      <c r="B1116" s="181" t="s">
        <v>3908</v>
      </c>
      <c r="C1116" s="164" t="s">
        <v>13111</v>
      </c>
    </row>
    <row r="1117" spans="1:3" x14ac:dyDescent="0.2">
      <c r="A1117" s="164" t="s">
        <v>3936</v>
      </c>
      <c r="B1117" s="181" t="s">
        <v>3937</v>
      </c>
      <c r="C1117" s="164" t="s">
        <v>13111</v>
      </c>
    </row>
    <row r="1118" spans="1:3" x14ac:dyDescent="0.2">
      <c r="A1118" s="164" t="s">
        <v>3948</v>
      </c>
      <c r="B1118" s="181" t="s">
        <v>3949</v>
      </c>
      <c r="C1118" s="164" t="s">
        <v>13111</v>
      </c>
    </row>
    <row r="1119" spans="1:3" x14ac:dyDescent="0.2">
      <c r="A1119" s="164" t="s">
        <v>3950</v>
      </c>
      <c r="B1119" s="181" t="s">
        <v>3951</v>
      </c>
      <c r="C1119" s="164" t="s">
        <v>13111</v>
      </c>
    </row>
    <row r="1120" spans="1:3" x14ac:dyDescent="0.2">
      <c r="A1120" s="164" t="s">
        <v>3952</v>
      </c>
      <c r="B1120" s="181" t="s">
        <v>3953</v>
      </c>
      <c r="C1120" s="164" t="s">
        <v>13111</v>
      </c>
    </row>
    <row r="1121" spans="1:3" x14ac:dyDescent="0.2">
      <c r="A1121" s="164" t="s">
        <v>3958</v>
      </c>
      <c r="B1121" s="181" t="s">
        <v>3959</v>
      </c>
      <c r="C1121" s="164" t="s">
        <v>13111</v>
      </c>
    </row>
    <row r="1122" spans="1:3" x14ac:dyDescent="0.2">
      <c r="A1122" s="164" t="s">
        <v>3960</v>
      </c>
      <c r="B1122" s="181" t="s">
        <v>3961</v>
      </c>
      <c r="C1122" s="164" t="s">
        <v>13111</v>
      </c>
    </row>
    <row r="1123" spans="1:3" x14ac:dyDescent="0.2">
      <c r="A1123" s="164" t="s">
        <v>3966</v>
      </c>
      <c r="B1123" s="181" t="s">
        <v>3967</v>
      </c>
      <c r="C1123" s="164" t="s">
        <v>13111</v>
      </c>
    </row>
    <row r="1124" spans="1:3" x14ac:dyDescent="0.2">
      <c r="A1124" s="164" t="s">
        <v>3974</v>
      </c>
      <c r="B1124" s="181" t="s">
        <v>3975</v>
      </c>
      <c r="C1124" s="164" t="s">
        <v>13111</v>
      </c>
    </row>
    <row r="1125" spans="1:3" x14ac:dyDescent="0.2">
      <c r="A1125" s="164" t="s">
        <v>3992</v>
      </c>
      <c r="B1125" s="181" t="s">
        <v>3993</v>
      </c>
      <c r="C1125" s="164" t="s">
        <v>13111</v>
      </c>
    </row>
    <row r="1126" spans="1:3" x14ac:dyDescent="0.2">
      <c r="A1126" s="164" t="s">
        <v>3996</v>
      </c>
      <c r="B1126" s="181" t="s">
        <v>3997</v>
      </c>
      <c r="C1126" s="164" t="s">
        <v>13111</v>
      </c>
    </row>
    <row r="1127" spans="1:3" x14ac:dyDescent="0.2">
      <c r="A1127" s="164" t="s">
        <v>4004</v>
      </c>
      <c r="B1127" s="181" t="s">
        <v>4005</v>
      </c>
      <c r="C1127" s="164" t="s">
        <v>13111</v>
      </c>
    </row>
    <row r="1128" spans="1:3" x14ac:dyDescent="0.2">
      <c r="A1128" s="164" t="s">
        <v>4008</v>
      </c>
      <c r="B1128" s="181" t="s">
        <v>4009</v>
      </c>
      <c r="C1128" s="164" t="s">
        <v>13111</v>
      </c>
    </row>
    <row r="1129" spans="1:3" x14ac:dyDescent="0.2">
      <c r="A1129" s="164" t="s">
        <v>4010</v>
      </c>
      <c r="B1129" s="181" t="s">
        <v>4011</v>
      </c>
      <c r="C1129" s="164" t="s">
        <v>13111</v>
      </c>
    </row>
    <row r="1130" spans="1:3" x14ac:dyDescent="0.2">
      <c r="A1130" s="164" t="s">
        <v>4018</v>
      </c>
      <c r="B1130" s="181" t="s">
        <v>4019</v>
      </c>
      <c r="C1130" s="164" t="s">
        <v>13111</v>
      </c>
    </row>
    <row r="1131" spans="1:3" x14ac:dyDescent="0.2">
      <c r="A1131" s="164" t="s">
        <v>4064</v>
      </c>
      <c r="B1131" s="181" t="s">
        <v>4065</v>
      </c>
      <c r="C1131" s="164" t="s">
        <v>13111</v>
      </c>
    </row>
    <row r="1132" spans="1:3" x14ac:dyDescent="0.2">
      <c r="A1132" s="164" t="s">
        <v>4066</v>
      </c>
      <c r="B1132" s="181" t="s">
        <v>4067</v>
      </c>
      <c r="C1132" s="164" t="s">
        <v>13111</v>
      </c>
    </row>
    <row r="1133" spans="1:3" x14ac:dyDescent="0.2">
      <c r="A1133" s="164" t="s">
        <v>4068</v>
      </c>
      <c r="B1133" s="181" t="s">
        <v>4069</v>
      </c>
      <c r="C1133" s="164" t="s">
        <v>13111</v>
      </c>
    </row>
    <row r="1134" spans="1:3" x14ac:dyDescent="0.2">
      <c r="A1134" s="164" t="s">
        <v>4070</v>
      </c>
      <c r="B1134" s="181" t="s">
        <v>4071</v>
      </c>
      <c r="C1134" s="164" t="s">
        <v>13111</v>
      </c>
    </row>
    <row r="1135" spans="1:3" x14ac:dyDescent="0.2">
      <c r="A1135" s="164" t="s">
        <v>4124</v>
      </c>
      <c r="B1135" s="181" t="s">
        <v>4125</v>
      </c>
      <c r="C1135" s="164" t="s">
        <v>13111</v>
      </c>
    </row>
    <row r="1136" spans="1:3" x14ac:dyDescent="0.2">
      <c r="A1136" s="164" t="s">
        <v>4187</v>
      </c>
      <c r="B1136" s="181" t="s">
        <v>4188</v>
      </c>
      <c r="C1136" s="164" t="s">
        <v>13111</v>
      </c>
    </row>
    <row r="1137" spans="1:3" x14ac:dyDescent="0.2">
      <c r="A1137" s="164" t="s">
        <v>4233</v>
      </c>
      <c r="B1137" s="181" t="s">
        <v>4234</v>
      </c>
      <c r="C1137" s="164" t="s">
        <v>13111</v>
      </c>
    </row>
    <row r="1138" spans="1:3" x14ac:dyDescent="0.2">
      <c r="A1138" s="164" t="s">
        <v>4235</v>
      </c>
      <c r="B1138" s="181" t="s">
        <v>4236</v>
      </c>
      <c r="C1138" s="164" t="s">
        <v>13111</v>
      </c>
    </row>
    <row r="1139" spans="1:3" x14ac:dyDescent="0.2">
      <c r="A1139" s="164" t="s">
        <v>4237</v>
      </c>
      <c r="B1139" s="181" t="s">
        <v>4238</v>
      </c>
      <c r="C1139" s="164" t="s">
        <v>13111</v>
      </c>
    </row>
    <row r="1140" spans="1:3" x14ac:dyDescent="0.2">
      <c r="A1140" s="164" t="s">
        <v>4245</v>
      </c>
      <c r="B1140" s="181" t="s">
        <v>4246</v>
      </c>
      <c r="C1140" s="164" t="s">
        <v>13111</v>
      </c>
    </row>
    <row r="1141" spans="1:3" x14ac:dyDescent="0.2">
      <c r="A1141" s="164" t="s">
        <v>4255</v>
      </c>
      <c r="B1141" s="181" t="s">
        <v>4256</v>
      </c>
      <c r="C1141" s="164" t="s">
        <v>13111</v>
      </c>
    </row>
    <row r="1142" spans="1:3" x14ac:dyDescent="0.2">
      <c r="A1142" s="164" t="s">
        <v>4268</v>
      </c>
      <c r="B1142" s="181" t="s">
        <v>4269</v>
      </c>
      <c r="C1142" s="164" t="s">
        <v>13111</v>
      </c>
    </row>
    <row r="1143" spans="1:3" x14ac:dyDescent="0.2">
      <c r="A1143" s="164" t="s">
        <v>4272</v>
      </c>
      <c r="B1143" s="181" t="s">
        <v>4273</v>
      </c>
      <c r="C1143" s="164" t="s">
        <v>13111</v>
      </c>
    </row>
    <row r="1144" spans="1:3" x14ac:dyDescent="0.2">
      <c r="A1144" s="164" t="s">
        <v>4276</v>
      </c>
      <c r="B1144" s="181" t="s">
        <v>4277</v>
      </c>
      <c r="C1144" s="164" t="s">
        <v>13111</v>
      </c>
    </row>
    <row r="1145" spans="1:3" x14ac:dyDescent="0.2">
      <c r="A1145" s="164" t="s">
        <v>4280</v>
      </c>
      <c r="B1145" s="181" t="s">
        <v>4281</v>
      </c>
      <c r="C1145" s="164" t="s">
        <v>13111</v>
      </c>
    </row>
    <row r="1146" spans="1:3" x14ac:dyDescent="0.2">
      <c r="A1146" s="164" t="s">
        <v>4306</v>
      </c>
      <c r="B1146" s="181" t="s">
        <v>4307</v>
      </c>
      <c r="C1146" s="164" t="s">
        <v>13111</v>
      </c>
    </row>
    <row r="1147" spans="1:3" x14ac:dyDescent="0.2">
      <c r="A1147" s="164" t="s">
        <v>4326</v>
      </c>
      <c r="B1147" s="181" t="s">
        <v>4327</v>
      </c>
      <c r="C1147" s="164" t="s">
        <v>13111</v>
      </c>
    </row>
    <row r="1148" spans="1:3" x14ac:dyDescent="0.2">
      <c r="A1148" s="164" t="s">
        <v>4372</v>
      </c>
      <c r="B1148" s="181" t="s">
        <v>4373</v>
      </c>
      <c r="C1148" s="164" t="s">
        <v>13111</v>
      </c>
    </row>
    <row r="1149" spans="1:3" x14ac:dyDescent="0.2">
      <c r="A1149" s="164" t="s">
        <v>4378</v>
      </c>
      <c r="B1149" s="181" t="s">
        <v>4379</v>
      </c>
      <c r="C1149" s="164" t="s">
        <v>13111</v>
      </c>
    </row>
    <row r="1150" spans="1:3" x14ac:dyDescent="0.2">
      <c r="A1150" s="164" t="s">
        <v>4407</v>
      </c>
      <c r="B1150" s="181" t="s">
        <v>4408</v>
      </c>
      <c r="C1150" s="164" t="s">
        <v>13111</v>
      </c>
    </row>
    <row r="1151" spans="1:3" x14ac:dyDescent="0.2">
      <c r="A1151" s="164" t="s">
        <v>4427</v>
      </c>
      <c r="B1151" s="181" t="s">
        <v>4428</v>
      </c>
      <c r="C1151" s="164" t="s">
        <v>13111</v>
      </c>
    </row>
    <row r="1152" spans="1:3" x14ac:dyDescent="0.2">
      <c r="A1152" s="164" t="s">
        <v>4429</v>
      </c>
      <c r="B1152" s="181" t="s">
        <v>4430</v>
      </c>
      <c r="C1152" s="164" t="s">
        <v>13111</v>
      </c>
    </row>
    <row r="1153" spans="1:3" x14ac:dyDescent="0.2">
      <c r="A1153" s="164" t="s">
        <v>4433</v>
      </c>
      <c r="B1153" s="181" t="s">
        <v>4434</v>
      </c>
      <c r="C1153" s="164" t="s">
        <v>13111</v>
      </c>
    </row>
    <row r="1154" spans="1:3" x14ac:dyDescent="0.2">
      <c r="A1154" s="164" t="s">
        <v>4435</v>
      </c>
      <c r="B1154" s="181" t="s">
        <v>4436</v>
      </c>
      <c r="C1154" s="164" t="s">
        <v>13111</v>
      </c>
    </row>
    <row r="1155" spans="1:3" x14ac:dyDescent="0.2">
      <c r="A1155" s="164" t="s">
        <v>4439</v>
      </c>
      <c r="B1155" s="181" t="s">
        <v>4440</v>
      </c>
      <c r="C1155" s="164" t="s">
        <v>13111</v>
      </c>
    </row>
    <row r="1156" spans="1:3" x14ac:dyDescent="0.2">
      <c r="A1156" s="164" t="s">
        <v>4447</v>
      </c>
      <c r="B1156" s="181" t="s">
        <v>4448</v>
      </c>
      <c r="C1156" s="164" t="s">
        <v>13111</v>
      </c>
    </row>
    <row r="1157" spans="1:3" x14ac:dyDescent="0.2">
      <c r="A1157" s="164" t="s">
        <v>4451</v>
      </c>
      <c r="B1157" s="181" t="s">
        <v>4452</v>
      </c>
      <c r="C1157" s="164" t="s">
        <v>13111</v>
      </c>
    </row>
    <row r="1158" spans="1:3" x14ac:dyDescent="0.2">
      <c r="A1158" s="164" t="s">
        <v>4469</v>
      </c>
      <c r="B1158" s="181" t="s">
        <v>4470</v>
      </c>
      <c r="C1158" s="164" t="s">
        <v>13111</v>
      </c>
    </row>
    <row r="1159" spans="1:3" x14ac:dyDescent="0.2">
      <c r="A1159" s="164" t="s">
        <v>4467</v>
      </c>
      <c r="B1159" s="181" t="s">
        <v>4468</v>
      </c>
      <c r="C1159" s="164" t="s">
        <v>13111</v>
      </c>
    </row>
    <row r="1160" spans="1:3" x14ac:dyDescent="0.2">
      <c r="A1160" s="164" t="s">
        <v>4471</v>
      </c>
      <c r="B1160" s="181" t="s">
        <v>4472</v>
      </c>
      <c r="C1160" s="164" t="s">
        <v>13111</v>
      </c>
    </row>
    <row r="1161" spans="1:3" x14ac:dyDescent="0.2">
      <c r="A1161" s="164" t="s">
        <v>4497</v>
      </c>
      <c r="B1161" s="181" t="s">
        <v>4498</v>
      </c>
      <c r="C1161" s="164" t="s">
        <v>13111</v>
      </c>
    </row>
    <row r="1162" spans="1:3" x14ac:dyDescent="0.2">
      <c r="A1162" s="164" t="s">
        <v>4505</v>
      </c>
      <c r="B1162" s="181" t="s">
        <v>4506</v>
      </c>
      <c r="C1162" s="164" t="s">
        <v>13111</v>
      </c>
    </row>
    <row r="1163" spans="1:3" x14ac:dyDescent="0.2">
      <c r="A1163" s="164" t="s">
        <v>4508</v>
      </c>
      <c r="B1163" s="181" t="s">
        <v>4509</v>
      </c>
      <c r="C1163" s="164" t="s">
        <v>13111</v>
      </c>
    </row>
    <row r="1164" spans="1:3" x14ac:dyDescent="0.2">
      <c r="A1164" s="164" t="s">
        <v>4510</v>
      </c>
      <c r="B1164" s="181" t="s">
        <v>4511</v>
      </c>
      <c r="C1164" s="164" t="s">
        <v>13111</v>
      </c>
    </row>
    <row r="1165" spans="1:3" x14ac:dyDescent="0.2">
      <c r="A1165" s="164" t="s">
        <v>4516</v>
      </c>
      <c r="B1165" s="181" t="s">
        <v>4517</v>
      </c>
      <c r="C1165" s="164" t="s">
        <v>13111</v>
      </c>
    </row>
    <row r="1166" spans="1:3" x14ac:dyDescent="0.2">
      <c r="A1166" s="164" t="s">
        <v>4518</v>
      </c>
      <c r="B1166" s="181" t="s">
        <v>4519</v>
      </c>
      <c r="C1166" s="164" t="s">
        <v>13111</v>
      </c>
    </row>
    <row r="1167" spans="1:3" x14ac:dyDescent="0.2">
      <c r="A1167" s="164" t="s">
        <v>4520</v>
      </c>
      <c r="B1167" s="181" t="s">
        <v>4521</v>
      </c>
      <c r="C1167" s="164" t="s">
        <v>13111</v>
      </c>
    </row>
    <row r="1168" spans="1:3" x14ac:dyDescent="0.2">
      <c r="A1168" s="164" t="s">
        <v>4530</v>
      </c>
      <c r="B1168" s="181" t="s">
        <v>4531</v>
      </c>
      <c r="C1168" s="164" t="s">
        <v>13111</v>
      </c>
    </row>
    <row r="1169" spans="1:3" x14ac:dyDescent="0.2">
      <c r="A1169" s="164" t="s">
        <v>4541</v>
      </c>
      <c r="B1169" s="181" t="s">
        <v>4542</v>
      </c>
      <c r="C1169" s="164" t="s">
        <v>13111</v>
      </c>
    </row>
    <row r="1170" spans="1:3" x14ac:dyDescent="0.2">
      <c r="A1170" s="164" t="s">
        <v>4551</v>
      </c>
      <c r="B1170" s="181" t="s">
        <v>4552</v>
      </c>
      <c r="C1170" s="164" t="s">
        <v>13111</v>
      </c>
    </row>
    <row r="1171" spans="1:3" x14ac:dyDescent="0.2">
      <c r="A1171" s="164" t="s">
        <v>4559</v>
      </c>
      <c r="B1171" s="181" t="s">
        <v>4560</v>
      </c>
      <c r="C1171" s="164" t="s">
        <v>13111</v>
      </c>
    </row>
    <row r="1172" spans="1:3" x14ac:dyDescent="0.2">
      <c r="A1172" s="164" t="s">
        <v>4561</v>
      </c>
      <c r="B1172" s="181" t="s">
        <v>4562</v>
      </c>
      <c r="C1172" s="164" t="s">
        <v>13111</v>
      </c>
    </row>
    <row r="1173" spans="1:3" x14ac:dyDescent="0.2">
      <c r="A1173" s="164" t="s">
        <v>4563</v>
      </c>
      <c r="B1173" s="181" t="s">
        <v>4564</v>
      </c>
      <c r="C1173" s="164" t="s">
        <v>13111</v>
      </c>
    </row>
    <row r="1174" spans="1:3" x14ac:dyDescent="0.2">
      <c r="A1174" s="164" t="s">
        <v>4565</v>
      </c>
      <c r="B1174" s="181" t="s">
        <v>4566</v>
      </c>
      <c r="C1174" s="164" t="s">
        <v>13111</v>
      </c>
    </row>
    <row r="1175" spans="1:3" x14ac:dyDescent="0.2">
      <c r="A1175" s="164" t="s">
        <v>4568</v>
      </c>
      <c r="B1175" s="181" t="s">
        <v>4569</v>
      </c>
      <c r="C1175" s="164" t="s">
        <v>13111</v>
      </c>
    </row>
    <row r="1176" spans="1:3" x14ac:dyDescent="0.2">
      <c r="A1176" s="164" t="s">
        <v>4572</v>
      </c>
      <c r="B1176" s="181" t="s">
        <v>4573</v>
      </c>
      <c r="C1176" s="164" t="s">
        <v>13111</v>
      </c>
    </row>
    <row r="1177" spans="1:3" x14ac:dyDescent="0.2">
      <c r="A1177" s="164" t="s">
        <v>4578</v>
      </c>
      <c r="B1177" s="181" t="s">
        <v>4579</v>
      </c>
      <c r="C1177" s="164" t="s">
        <v>13111</v>
      </c>
    </row>
    <row r="1178" spans="1:3" x14ac:dyDescent="0.2">
      <c r="A1178" s="164" t="s">
        <v>4586</v>
      </c>
      <c r="B1178" s="181" t="s">
        <v>4587</v>
      </c>
      <c r="C1178" s="164" t="s">
        <v>13111</v>
      </c>
    </row>
    <row r="1179" spans="1:3" x14ac:dyDescent="0.2">
      <c r="A1179" s="164" t="s">
        <v>4588</v>
      </c>
      <c r="B1179" s="181" t="s">
        <v>4589</v>
      </c>
      <c r="C1179" s="164" t="s">
        <v>13111</v>
      </c>
    </row>
    <row r="1180" spans="1:3" x14ac:dyDescent="0.2">
      <c r="A1180" s="164" t="s">
        <v>4596</v>
      </c>
      <c r="B1180" s="181" t="s">
        <v>4597</v>
      </c>
      <c r="C1180" s="164" t="s">
        <v>13111</v>
      </c>
    </row>
    <row r="1181" spans="1:3" x14ac:dyDescent="0.2">
      <c r="A1181" s="164" t="s">
        <v>4598</v>
      </c>
      <c r="B1181" s="181" t="s">
        <v>4599</v>
      </c>
      <c r="C1181" s="164" t="s">
        <v>13111</v>
      </c>
    </row>
    <row r="1182" spans="1:3" x14ac:dyDescent="0.2">
      <c r="A1182" s="164" t="s">
        <v>4606</v>
      </c>
      <c r="B1182" s="181" t="s">
        <v>4607</v>
      </c>
      <c r="C1182" s="164" t="s">
        <v>13111</v>
      </c>
    </row>
    <row r="1183" spans="1:3" x14ac:dyDescent="0.2">
      <c r="A1183" s="164" t="s">
        <v>4608</v>
      </c>
      <c r="B1183" s="181" t="s">
        <v>4609</v>
      </c>
      <c r="C1183" s="164" t="s">
        <v>13111</v>
      </c>
    </row>
    <row r="1184" spans="1:3" x14ac:dyDescent="0.2">
      <c r="A1184" s="164" t="s">
        <v>4610</v>
      </c>
      <c r="B1184" s="181" t="s">
        <v>4611</v>
      </c>
      <c r="C1184" s="164" t="s">
        <v>13111</v>
      </c>
    </row>
    <row r="1185" spans="1:3" x14ac:dyDescent="0.2">
      <c r="A1185" s="164" t="s">
        <v>4612</v>
      </c>
      <c r="B1185" s="181" t="s">
        <v>4613</v>
      </c>
      <c r="C1185" s="164" t="s">
        <v>13111</v>
      </c>
    </row>
    <row r="1186" spans="1:3" x14ac:dyDescent="0.2">
      <c r="A1186" s="164" t="s">
        <v>4618</v>
      </c>
      <c r="B1186" s="181" t="s">
        <v>4619</v>
      </c>
      <c r="C1186" s="164" t="s">
        <v>13111</v>
      </c>
    </row>
    <row r="1187" spans="1:3" x14ac:dyDescent="0.2">
      <c r="A1187" s="164" t="s">
        <v>4620</v>
      </c>
      <c r="B1187" s="181" t="s">
        <v>4621</v>
      </c>
      <c r="C1187" s="164" t="s">
        <v>13111</v>
      </c>
    </row>
    <row r="1188" spans="1:3" x14ac:dyDescent="0.2">
      <c r="A1188" s="164" t="s">
        <v>4624</v>
      </c>
      <c r="B1188" s="181" t="s">
        <v>4625</v>
      </c>
      <c r="C1188" s="164" t="s">
        <v>13111</v>
      </c>
    </row>
    <row r="1189" spans="1:3" x14ac:dyDescent="0.2">
      <c r="A1189" s="164" t="s">
        <v>4622</v>
      </c>
      <c r="B1189" s="181" t="s">
        <v>4623</v>
      </c>
      <c r="C1189" s="164" t="s">
        <v>13111</v>
      </c>
    </row>
    <row r="1190" spans="1:3" x14ac:dyDescent="0.2">
      <c r="A1190" s="164" t="s">
        <v>4634</v>
      </c>
      <c r="B1190" s="181" t="s">
        <v>4635</v>
      </c>
      <c r="C1190" s="164" t="s">
        <v>13111</v>
      </c>
    </row>
    <row r="1191" spans="1:3" x14ac:dyDescent="0.2">
      <c r="A1191" s="164" t="s">
        <v>4636</v>
      </c>
      <c r="B1191" s="181" t="s">
        <v>4637</v>
      </c>
      <c r="C1191" s="164" t="s">
        <v>13111</v>
      </c>
    </row>
    <row r="1192" spans="1:3" x14ac:dyDescent="0.2">
      <c r="A1192" s="164" t="s">
        <v>4638</v>
      </c>
      <c r="B1192" s="181" t="s">
        <v>4639</v>
      </c>
      <c r="C1192" s="164" t="s">
        <v>13111</v>
      </c>
    </row>
    <row r="1193" spans="1:3" x14ac:dyDescent="0.2">
      <c r="A1193" s="164" t="s">
        <v>4640</v>
      </c>
      <c r="B1193" s="181" t="s">
        <v>4641</v>
      </c>
      <c r="C1193" s="164" t="s">
        <v>13111</v>
      </c>
    </row>
    <row r="1194" spans="1:3" x14ac:dyDescent="0.2">
      <c r="A1194" s="164" t="s">
        <v>4646</v>
      </c>
      <c r="B1194" s="181" t="s">
        <v>4647</v>
      </c>
      <c r="C1194" s="164" t="s">
        <v>13111</v>
      </c>
    </row>
    <row r="1195" spans="1:3" x14ac:dyDescent="0.2">
      <c r="A1195" s="164" t="s">
        <v>4657</v>
      </c>
      <c r="B1195" s="181" t="s">
        <v>4658</v>
      </c>
      <c r="C1195" s="164" t="s">
        <v>13111</v>
      </c>
    </row>
    <row r="1196" spans="1:3" x14ac:dyDescent="0.2">
      <c r="A1196" s="164" t="s">
        <v>4661</v>
      </c>
      <c r="B1196" s="181" t="s">
        <v>4662</v>
      </c>
      <c r="C1196" s="164" t="s">
        <v>13111</v>
      </c>
    </row>
    <row r="1197" spans="1:3" x14ac:dyDescent="0.2">
      <c r="A1197" s="164" t="s">
        <v>4663</v>
      </c>
      <c r="B1197" s="181" t="s">
        <v>4664</v>
      </c>
      <c r="C1197" s="164" t="s">
        <v>13111</v>
      </c>
    </row>
    <row r="1198" spans="1:3" x14ac:dyDescent="0.2">
      <c r="A1198" s="164" t="s">
        <v>4665</v>
      </c>
      <c r="B1198" s="181" t="s">
        <v>4666</v>
      </c>
      <c r="C1198" s="164" t="s">
        <v>13111</v>
      </c>
    </row>
    <row r="1199" spans="1:3" x14ac:dyDescent="0.2">
      <c r="A1199" s="164" t="s">
        <v>4703</v>
      </c>
      <c r="B1199" s="181" t="s">
        <v>4704</v>
      </c>
      <c r="C1199" s="164" t="s">
        <v>13111</v>
      </c>
    </row>
    <row r="1200" spans="1:3" x14ac:dyDescent="0.2">
      <c r="A1200" s="164" t="s">
        <v>4707</v>
      </c>
      <c r="B1200" s="181" t="s">
        <v>4708</v>
      </c>
      <c r="C1200" s="164" t="s">
        <v>13111</v>
      </c>
    </row>
    <row r="1201" spans="1:3" x14ac:dyDescent="0.2">
      <c r="A1201" s="164" t="s">
        <v>4711</v>
      </c>
      <c r="B1201" s="181" t="s">
        <v>4712</v>
      </c>
      <c r="C1201" s="164" t="s">
        <v>13111</v>
      </c>
    </row>
    <row r="1202" spans="1:3" x14ac:dyDescent="0.2">
      <c r="A1202" s="164" t="s">
        <v>4765</v>
      </c>
      <c r="B1202" s="181" t="s">
        <v>4766</v>
      </c>
      <c r="C1202" s="164" t="s">
        <v>13111</v>
      </c>
    </row>
    <row r="1203" spans="1:3" x14ac:dyDescent="0.2">
      <c r="A1203" s="164" t="s">
        <v>4767</v>
      </c>
      <c r="B1203" s="181" t="s">
        <v>4768</v>
      </c>
      <c r="C1203" s="164" t="s">
        <v>13111</v>
      </c>
    </row>
    <row r="1204" spans="1:3" x14ac:dyDescent="0.2">
      <c r="A1204" s="164" t="s">
        <v>4775</v>
      </c>
      <c r="B1204" s="181" t="s">
        <v>4776</v>
      </c>
      <c r="C1204" s="164" t="s">
        <v>13111</v>
      </c>
    </row>
    <row r="1205" spans="1:3" x14ac:dyDescent="0.2">
      <c r="A1205" s="164" t="s">
        <v>4771</v>
      </c>
      <c r="B1205" s="181" t="s">
        <v>4772</v>
      </c>
      <c r="C1205" s="164" t="s">
        <v>13111</v>
      </c>
    </row>
    <row r="1206" spans="1:3" x14ac:dyDescent="0.2">
      <c r="A1206" s="164" t="s">
        <v>4779</v>
      </c>
      <c r="B1206" s="181" t="s">
        <v>4780</v>
      </c>
      <c r="C1206" s="164" t="s">
        <v>13111</v>
      </c>
    </row>
    <row r="1207" spans="1:3" x14ac:dyDescent="0.2">
      <c r="A1207" s="164" t="s">
        <v>4789</v>
      </c>
      <c r="B1207" s="181" t="s">
        <v>4790</v>
      </c>
      <c r="C1207" s="164" t="s">
        <v>13111</v>
      </c>
    </row>
    <row r="1208" spans="1:3" x14ac:dyDescent="0.2">
      <c r="A1208" s="164" t="s">
        <v>4791</v>
      </c>
      <c r="B1208" s="181" t="s">
        <v>4792</v>
      </c>
      <c r="C1208" s="164" t="s">
        <v>13111</v>
      </c>
    </row>
    <row r="1209" spans="1:3" x14ac:dyDescent="0.2">
      <c r="A1209" s="164" t="s">
        <v>4793</v>
      </c>
      <c r="B1209" s="181" t="s">
        <v>4794</v>
      </c>
      <c r="C1209" s="164" t="s">
        <v>13111</v>
      </c>
    </row>
    <row r="1210" spans="1:3" x14ac:dyDescent="0.2">
      <c r="A1210" s="164" t="s">
        <v>4809</v>
      </c>
      <c r="B1210" s="181" t="s">
        <v>4810</v>
      </c>
      <c r="C1210" s="164" t="s">
        <v>13111</v>
      </c>
    </row>
    <row r="1211" spans="1:3" x14ac:dyDescent="0.2">
      <c r="A1211" s="164" t="s">
        <v>4829</v>
      </c>
      <c r="B1211" s="181" t="s">
        <v>4830</v>
      </c>
      <c r="C1211" s="164" t="s">
        <v>13111</v>
      </c>
    </row>
    <row r="1212" spans="1:3" x14ac:dyDescent="0.2">
      <c r="A1212" s="164" t="s">
        <v>4831</v>
      </c>
      <c r="B1212" s="181" t="s">
        <v>4832</v>
      </c>
      <c r="C1212" s="164" t="s">
        <v>13111</v>
      </c>
    </row>
    <row r="1213" spans="1:3" x14ac:dyDescent="0.2">
      <c r="A1213" s="164" t="s">
        <v>4858</v>
      </c>
      <c r="B1213" s="181" t="s">
        <v>4859</v>
      </c>
      <c r="C1213" s="164" t="s">
        <v>13111</v>
      </c>
    </row>
    <row r="1214" spans="1:3" x14ac:dyDescent="0.2">
      <c r="A1214" s="164" t="s">
        <v>4860</v>
      </c>
      <c r="B1214" s="181" t="s">
        <v>4861</v>
      </c>
      <c r="C1214" s="164" t="s">
        <v>13111</v>
      </c>
    </row>
    <row r="1215" spans="1:3" x14ac:dyDescent="0.2">
      <c r="A1215" s="164" t="s">
        <v>4862</v>
      </c>
      <c r="B1215" s="181" t="s">
        <v>4863</v>
      </c>
      <c r="C1215" s="164" t="s">
        <v>13111</v>
      </c>
    </row>
    <row r="1216" spans="1:3" x14ac:dyDescent="0.2">
      <c r="A1216" s="164" t="s">
        <v>4864</v>
      </c>
      <c r="B1216" s="181" t="s">
        <v>4865</v>
      </c>
      <c r="C1216" s="164" t="s">
        <v>13111</v>
      </c>
    </row>
    <row r="1217" spans="1:3" x14ac:dyDescent="0.2">
      <c r="A1217" s="164" t="s">
        <v>4866</v>
      </c>
      <c r="B1217" s="181" t="s">
        <v>4867</v>
      </c>
      <c r="C1217" s="164" t="s">
        <v>13111</v>
      </c>
    </row>
    <row r="1218" spans="1:3" x14ac:dyDescent="0.2">
      <c r="A1218" s="164" t="s">
        <v>4868</v>
      </c>
      <c r="B1218" s="181" t="s">
        <v>4869</v>
      </c>
      <c r="C1218" s="164" t="s">
        <v>13111</v>
      </c>
    </row>
    <row r="1219" spans="1:3" x14ac:dyDescent="0.2">
      <c r="A1219" s="164" t="s">
        <v>4870</v>
      </c>
      <c r="B1219" s="181" t="s">
        <v>4871</v>
      </c>
      <c r="C1219" s="164" t="s">
        <v>13111</v>
      </c>
    </row>
    <row r="1220" spans="1:3" x14ac:dyDescent="0.2">
      <c r="A1220" s="164" t="s">
        <v>4872</v>
      </c>
      <c r="B1220" s="181" t="s">
        <v>4873</v>
      </c>
      <c r="C1220" s="164" t="s">
        <v>13111</v>
      </c>
    </row>
    <row r="1221" spans="1:3" x14ac:dyDescent="0.2">
      <c r="A1221" s="164" t="s">
        <v>13255</v>
      </c>
      <c r="B1221" s="181" t="s">
        <v>13256</v>
      </c>
      <c r="C1221" s="164" t="s">
        <v>13111</v>
      </c>
    </row>
    <row r="1222" spans="1:3" x14ac:dyDescent="0.2">
      <c r="A1222" s="164" t="s">
        <v>13257</v>
      </c>
      <c r="B1222" s="181" t="s">
        <v>13258</v>
      </c>
      <c r="C1222" s="164" t="s">
        <v>13111</v>
      </c>
    </row>
    <row r="1223" spans="1:3" x14ac:dyDescent="0.2">
      <c r="A1223" s="164" t="s">
        <v>5005</v>
      </c>
      <c r="B1223" s="181" t="s">
        <v>5006</v>
      </c>
      <c r="C1223" s="164" t="s">
        <v>13111</v>
      </c>
    </row>
    <row r="1224" spans="1:3" x14ac:dyDescent="0.2">
      <c r="A1224" s="164" t="s">
        <v>5027</v>
      </c>
      <c r="B1224" s="181" t="s">
        <v>5028</v>
      </c>
      <c r="C1224" s="164" t="s">
        <v>13111</v>
      </c>
    </row>
    <row r="1225" spans="1:3" x14ac:dyDescent="0.2">
      <c r="A1225" s="164" t="s">
        <v>5105</v>
      </c>
      <c r="B1225" s="181" t="s">
        <v>5106</v>
      </c>
      <c r="C1225" s="164" t="s">
        <v>13111</v>
      </c>
    </row>
    <row r="1226" spans="1:3" x14ac:dyDescent="0.2">
      <c r="A1226" s="164" t="s">
        <v>5154</v>
      </c>
      <c r="B1226" s="181" t="s">
        <v>5155</v>
      </c>
      <c r="C1226" s="164" t="s">
        <v>13111</v>
      </c>
    </row>
    <row r="1227" spans="1:3" x14ac:dyDescent="0.2">
      <c r="A1227" s="164" t="s">
        <v>5168</v>
      </c>
      <c r="B1227" s="181" t="s">
        <v>5169</v>
      </c>
      <c r="C1227" s="164" t="s">
        <v>13111</v>
      </c>
    </row>
    <row r="1228" spans="1:3" x14ac:dyDescent="0.2">
      <c r="A1228" s="164" t="s">
        <v>5217</v>
      </c>
      <c r="B1228" s="181" t="s">
        <v>5218</v>
      </c>
      <c r="C1228" s="164" t="s">
        <v>13111</v>
      </c>
    </row>
    <row r="1229" spans="1:3" x14ac:dyDescent="0.2">
      <c r="A1229" s="164" t="s">
        <v>5219</v>
      </c>
      <c r="B1229" s="181" t="s">
        <v>5220</v>
      </c>
      <c r="C1229" s="164" t="s">
        <v>13111</v>
      </c>
    </row>
    <row r="1230" spans="1:3" x14ac:dyDescent="0.2">
      <c r="A1230" s="164" t="s">
        <v>5256</v>
      </c>
      <c r="B1230" s="181" t="s">
        <v>5257</v>
      </c>
      <c r="C1230" s="164" t="s">
        <v>13111</v>
      </c>
    </row>
    <row r="1231" spans="1:3" x14ac:dyDescent="0.2">
      <c r="A1231" s="164" t="s">
        <v>5260</v>
      </c>
      <c r="B1231" s="181" t="s">
        <v>5261</v>
      </c>
      <c r="C1231" s="164" t="s">
        <v>13111</v>
      </c>
    </row>
    <row r="1232" spans="1:3" x14ac:dyDescent="0.2">
      <c r="A1232" s="164" t="s">
        <v>5412</v>
      </c>
      <c r="B1232" s="181" t="s">
        <v>5413</v>
      </c>
      <c r="C1232" s="164" t="s">
        <v>13111</v>
      </c>
    </row>
    <row r="1233" spans="1:3" x14ac:dyDescent="0.2">
      <c r="A1233" s="164" t="s">
        <v>5449</v>
      </c>
      <c r="B1233" s="181" t="s">
        <v>5450</v>
      </c>
      <c r="C1233" s="164" t="s">
        <v>13111</v>
      </c>
    </row>
    <row r="1234" spans="1:3" x14ac:dyDescent="0.2">
      <c r="A1234" s="164" t="s">
        <v>5535</v>
      </c>
      <c r="B1234" s="181" t="s">
        <v>5536</v>
      </c>
      <c r="C1234" s="164" t="s">
        <v>13111</v>
      </c>
    </row>
    <row r="1235" spans="1:3" x14ac:dyDescent="0.2">
      <c r="A1235" s="164" t="s">
        <v>5547</v>
      </c>
      <c r="B1235" s="181" t="s">
        <v>5548</v>
      </c>
      <c r="C1235" s="164" t="s">
        <v>13111</v>
      </c>
    </row>
    <row r="1236" spans="1:3" x14ac:dyDescent="0.2">
      <c r="A1236" s="164" t="s">
        <v>5645</v>
      </c>
      <c r="B1236" s="181" t="s">
        <v>5646</v>
      </c>
      <c r="C1236" s="164" t="s">
        <v>13111</v>
      </c>
    </row>
    <row r="1237" spans="1:3" x14ac:dyDescent="0.2">
      <c r="A1237" s="164" t="s">
        <v>5702</v>
      </c>
      <c r="B1237" s="181" t="s">
        <v>5703</v>
      </c>
      <c r="C1237" s="164" t="s">
        <v>13111</v>
      </c>
    </row>
    <row r="1238" spans="1:3" x14ac:dyDescent="0.2">
      <c r="A1238" s="164" t="s">
        <v>5724</v>
      </c>
      <c r="B1238" s="181" t="s">
        <v>5725</v>
      </c>
      <c r="C1238" s="164" t="s">
        <v>13111</v>
      </c>
    </row>
    <row r="1239" spans="1:3" x14ac:dyDescent="0.2">
      <c r="A1239" s="164" t="s">
        <v>5728</v>
      </c>
      <c r="B1239" s="181" t="s">
        <v>5729</v>
      </c>
      <c r="C1239" s="164" t="s">
        <v>13111</v>
      </c>
    </row>
    <row r="1240" spans="1:3" x14ac:dyDescent="0.2">
      <c r="A1240" s="164" t="s">
        <v>5734</v>
      </c>
      <c r="B1240" s="181" t="s">
        <v>5735</v>
      </c>
      <c r="C1240" s="164" t="s">
        <v>13111</v>
      </c>
    </row>
    <row r="1241" spans="1:3" x14ac:dyDescent="0.2">
      <c r="A1241" s="164" t="s">
        <v>5738</v>
      </c>
      <c r="B1241" s="181" t="s">
        <v>5739</v>
      </c>
      <c r="C1241" s="164" t="s">
        <v>13111</v>
      </c>
    </row>
    <row r="1242" spans="1:3" x14ac:dyDescent="0.2">
      <c r="A1242" s="164" t="s">
        <v>5740</v>
      </c>
      <c r="B1242" s="181" t="s">
        <v>5741</v>
      </c>
      <c r="C1242" s="164" t="s">
        <v>13111</v>
      </c>
    </row>
    <row r="1243" spans="1:3" x14ac:dyDescent="0.2">
      <c r="A1243" s="164" t="s">
        <v>5746</v>
      </c>
      <c r="B1243" s="181" t="s">
        <v>5747</v>
      </c>
      <c r="C1243" s="164" t="s">
        <v>13111</v>
      </c>
    </row>
    <row r="1244" spans="1:3" x14ac:dyDescent="0.2">
      <c r="A1244" s="164" t="s">
        <v>5817</v>
      </c>
      <c r="B1244" s="181" t="s">
        <v>5818</v>
      </c>
      <c r="C1244" s="164" t="s">
        <v>13111</v>
      </c>
    </row>
    <row r="1245" spans="1:3" x14ac:dyDescent="0.2">
      <c r="A1245" s="164" t="s">
        <v>5758</v>
      </c>
      <c r="B1245" s="181" t="s">
        <v>5759</v>
      </c>
      <c r="C1245" s="164" t="s">
        <v>13111</v>
      </c>
    </row>
    <row r="1246" spans="1:3" x14ac:dyDescent="0.2">
      <c r="A1246" s="164" t="s">
        <v>5764</v>
      </c>
      <c r="B1246" s="181" t="s">
        <v>5765</v>
      </c>
      <c r="C1246" s="164" t="s">
        <v>13111</v>
      </c>
    </row>
    <row r="1247" spans="1:3" x14ac:dyDescent="0.2">
      <c r="A1247" s="164" t="s">
        <v>5774</v>
      </c>
      <c r="B1247" s="181" t="s">
        <v>5775</v>
      </c>
      <c r="C1247" s="164" t="s">
        <v>13111</v>
      </c>
    </row>
    <row r="1248" spans="1:3" x14ac:dyDescent="0.2">
      <c r="A1248" s="164" t="s">
        <v>5778</v>
      </c>
      <c r="B1248" s="181" t="s">
        <v>5779</v>
      </c>
      <c r="C1248" s="164" t="s">
        <v>13111</v>
      </c>
    </row>
    <row r="1249" spans="1:3" x14ac:dyDescent="0.2">
      <c r="A1249" s="164" t="s">
        <v>5780</v>
      </c>
      <c r="B1249" s="181" t="s">
        <v>5781</v>
      </c>
      <c r="C1249" s="164" t="s">
        <v>13111</v>
      </c>
    </row>
    <row r="1250" spans="1:3" x14ac:dyDescent="0.2">
      <c r="A1250" s="164" t="s">
        <v>5783</v>
      </c>
      <c r="B1250" s="181" t="s">
        <v>5784</v>
      </c>
      <c r="C1250" s="164" t="s">
        <v>13111</v>
      </c>
    </row>
    <row r="1251" spans="1:3" x14ac:dyDescent="0.2">
      <c r="A1251" s="164" t="s">
        <v>5787</v>
      </c>
      <c r="B1251" s="181" t="s">
        <v>5788</v>
      </c>
      <c r="C1251" s="164" t="s">
        <v>13111</v>
      </c>
    </row>
    <row r="1252" spans="1:3" x14ac:dyDescent="0.2">
      <c r="A1252" s="164" t="s">
        <v>5789</v>
      </c>
      <c r="B1252" s="181" t="s">
        <v>5790</v>
      </c>
      <c r="C1252" s="164" t="s">
        <v>13111</v>
      </c>
    </row>
    <row r="1253" spans="1:3" x14ac:dyDescent="0.2">
      <c r="A1253" s="164" t="s">
        <v>5793</v>
      </c>
      <c r="B1253" s="181" t="s">
        <v>5794</v>
      </c>
      <c r="C1253" s="164" t="s">
        <v>13111</v>
      </c>
    </row>
    <row r="1254" spans="1:3" x14ac:dyDescent="0.2">
      <c r="A1254" s="164" t="s">
        <v>5795</v>
      </c>
      <c r="B1254" s="181" t="s">
        <v>5796</v>
      </c>
      <c r="C1254" s="164" t="s">
        <v>13111</v>
      </c>
    </row>
    <row r="1255" spans="1:3" x14ac:dyDescent="0.2">
      <c r="A1255" s="164" t="s">
        <v>5797</v>
      </c>
      <c r="B1255" s="181" t="s">
        <v>5798</v>
      </c>
      <c r="C1255" s="164" t="s">
        <v>13111</v>
      </c>
    </row>
    <row r="1256" spans="1:3" x14ac:dyDescent="0.2">
      <c r="A1256" s="164" t="s">
        <v>5799</v>
      </c>
      <c r="B1256" s="181" t="s">
        <v>5800</v>
      </c>
      <c r="C1256" s="164" t="s">
        <v>13111</v>
      </c>
    </row>
    <row r="1257" spans="1:3" x14ac:dyDescent="0.2">
      <c r="A1257" s="164" t="s">
        <v>5801</v>
      </c>
      <c r="B1257" s="181" t="s">
        <v>5802</v>
      </c>
      <c r="C1257" s="164" t="s">
        <v>13111</v>
      </c>
    </row>
    <row r="1258" spans="1:3" x14ac:dyDescent="0.2">
      <c r="A1258" s="164" t="s">
        <v>5803</v>
      </c>
      <c r="B1258" s="181" t="s">
        <v>5804</v>
      </c>
      <c r="C1258" s="164" t="s">
        <v>13111</v>
      </c>
    </row>
    <row r="1259" spans="1:3" x14ac:dyDescent="0.2">
      <c r="A1259" s="164" t="s">
        <v>5805</v>
      </c>
      <c r="B1259" s="181" t="s">
        <v>5806</v>
      </c>
      <c r="C1259" s="164" t="s">
        <v>13111</v>
      </c>
    </row>
    <row r="1260" spans="1:3" x14ac:dyDescent="0.2">
      <c r="A1260" s="164" t="s">
        <v>5807</v>
      </c>
      <c r="B1260" s="181" t="s">
        <v>5808</v>
      </c>
      <c r="C1260" s="164" t="s">
        <v>13111</v>
      </c>
    </row>
    <row r="1261" spans="1:3" x14ac:dyDescent="0.2">
      <c r="A1261" s="164" t="s">
        <v>5809</v>
      </c>
      <c r="B1261" s="181" t="s">
        <v>5810</v>
      </c>
      <c r="C1261" s="164" t="s">
        <v>13111</v>
      </c>
    </row>
    <row r="1262" spans="1:3" x14ac:dyDescent="0.2">
      <c r="A1262" s="164" t="s">
        <v>5813</v>
      </c>
      <c r="B1262" s="181" t="s">
        <v>5814</v>
      </c>
      <c r="C1262" s="164" t="s">
        <v>13111</v>
      </c>
    </row>
    <row r="1263" spans="1:3" x14ac:dyDescent="0.2">
      <c r="A1263" s="164" t="s">
        <v>5815</v>
      </c>
      <c r="B1263" s="181" t="s">
        <v>5816</v>
      </c>
      <c r="C1263" s="164" t="s">
        <v>13111</v>
      </c>
    </row>
    <row r="1264" spans="1:3" x14ac:dyDescent="0.2">
      <c r="A1264" s="164" t="s">
        <v>5819</v>
      </c>
      <c r="B1264" s="181" t="s">
        <v>5820</v>
      </c>
      <c r="C1264" s="164" t="s">
        <v>13111</v>
      </c>
    </row>
    <row r="1265" spans="1:3" x14ac:dyDescent="0.2">
      <c r="A1265" s="164" t="s">
        <v>5833</v>
      </c>
      <c r="B1265" s="181" t="s">
        <v>5834</v>
      </c>
      <c r="C1265" s="164" t="s">
        <v>13111</v>
      </c>
    </row>
    <row r="1266" spans="1:3" x14ac:dyDescent="0.2">
      <c r="A1266" s="164" t="s">
        <v>5821</v>
      </c>
      <c r="B1266" s="181" t="s">
        <v>5822</v>
      </c>
      <c r="C1266" s="164" t="s">
        <v>13111</v>
      </c>
    </row>
    <row r="1267" spans="1:3" x14ac:dyDescent="0.2">
      <c r="A1267" s="164" t="s">
        <v>5866</v>
      </c>
      <c r="B1267" s="181" t="s">
        <v>13259</v>
      </c>
      <c r="C1267" s="164" t="s">
        <v>13111</v>
      </c>
    </row>
    <row r="1268" spans="1:3" x14ac:dyDescent="0.2">
      <c r="A1268" s="164" t="s">
        <v>5867</v>
      </c>
      <c r="B1268" s="181" t="s">
        <v>5868</v>
      </c>
      <c r="C1268" s="164" t="s">
        <v>13111</v>
      </c>
    </row>
    <row r="1269" spans="1:3" x14ac:dyDescent="0.2">
      <c r="A1269" s="164" t="s">
        <v>5869</v>
      </c>
      <c r="B1269" s="181" t="s">
        <v>5870</v>
      </c>
      <c r="C1269" s="164" t="s">
        <v>13111</v>
      </c>
    </row>
    <row r="1270" spans="1:3" x14ac:dyDescent="0.2">
      <c r="A1270" s="164" t="s">
        <v>5873</v>
      </c>
      <c r="B1270" s="181" t="s">
        <v>5874</v>
      </c>
      <c r="C1270" s="164" t="s">
        <v>13111</v>
      </c>
    </row>
    <row r="1271" spans="1:3" x14ac:dyDescent="0.2">
      <c r="A1271" s="164" t="s">
        <v>5875</v>
      </c>
      <c r="B1271" s="181" t="s">
        <v>5876</v>
      </c>
      <c r="C1271" s="164" t="s">
        <v>13111</v>
      </c>
    </row>
    <row r="1272" spans="1:3" x14ac:dyDescent="0.2">
      <c r="A1272" s="164" t="s">
        <v>5877</v>
      </c>
      <c r="B1272" s="181" t="s">
        <v>5878</v>
      </c>
      <c r="C1272" s="164" t="s">
        <v>13111</v>
      </c>
    </row>
    <row r="1273" spans="1:3" x14ac:dyDescent="0.2">
      <c r="A1273" s="164" t="s">
        <v>5881</v>
      </c>
      <c r="B1273" s="181" t="s">
        <v>5882</v>
      </c>
      <c r="C1273" s="164" t="s">
        <v>13111</v>
      </c>
    </row>
    <row r="1274" spans="1:3" x14ac:dyDescent="0.2">
      <c r="A1274" s="164" t="s">
        <v>5879</v>
      </c>
      <c r="B1274" s="181" t="s">
        <v>5880</v>
      </c>
      <c r="C1274" s="164" t="s">
        <v>13111</v>
      </c>
    </row>
    <row r="1275" spans="1:3" x14ac:dyDescent="0.2">
      <c r="A1275" s="164" t="s">
        <v>5883</v>
      </c>
      <c r="B1275" s="181" t="s">
        <v>5884</v>
      </c>
      <c r="C1275" s="164" t="s">
        <v>13111</v>
      </c>
    </row>
    <row r="1276" spans="1:3" x14ac:dyDescent="0.2">
      <c r="A1276" s="164" t="s">
        <v>5887</v>
      </c>
      <c r="B1276" s="181" t="s">
        <v>5888</v>
      </c>
      <c r="C1276" s="164" t="s">
        <v>13111</v>
      </c>
    </row>
    <row r="1277" spans="1:3" x14ac:dyDescent="0.2">
      <c r="A1277" s="164" t="s">
        <v>5885</v>
      </c>
      <c r="B1277" s="181" t="s">
        <v>5886</v>
      </c>
      <c r="C1277" s="164" t="s">
        <v>13111</v>
      </c>
    </row>
    <row r="1278" spans="1:3" x14ac:dyDescent="0.2">
      <c r="A1278" s="164" t="s">
        <v>5889</v>
      </c>
      <c r="B1278" s="181" t="s">
        <v>13260</v>
      </c>
      <c r="C1278" s="164" t="s">
        <v>13111</v>
      </c>
    </row>
    <row r="1279" spans="1:3" x14ac:dyDescent="0.2">
      <c r="A1279" s="164" t="s">
        <v>5890</v>
      </c>
      <c r="B1279" s="181" t="s">
        <v>5891</v>
      </c>
      <c r="C1279" s="164" t="s">
        <v>13111</v>
      </c>
    </row>
    <row r="1280" spans="1:3" x14ac:dyDescent="0.2">
      <c r="A1280" s="164" t="s">
        <v>5892</v>
      </c>
      <c r="B1280" s="181" t="s">
        <v>5893</v>
      </c>
      <c r="C1280" s="164" t="s">
        <v>13111</v>
      </c>
    </row>
    <row r="1281" spans="1:3" x14ac:dyDescent="0.2">
      <c r="A1281" s="164" t="s">
        <v>5894</v>
      </c>
      <c r="B1281" s="181" t="s">
        <v>5895</v>
      </c>
      <c r="C1281" s="164" t="s">
        <v>13111</v>
      </c>
    </row>
    <row r="1282" spans="1:3" x14ac:dyDescent="0.2">
      <c r="A1282" s="164" t="s">
        <v>5896</v>
      </c>
      <c r="B1282" s="181" t="s">
        <v>5897</v>
      </c>
      <c r="C1282" s="164" t="s">
        <v>13111</v>
      </c>
    </row>
    <row r="1283" spans="1:3" x14ac:dyDescent="0.2">
      <c r="A1283" s="164" t="s">
        <v>5960</v>
      </c>
      <c r="B1283" s="181" t="s">
        <v>5961</v>
      </c>
      <c r="C1283" s="164" t="s">
        <v>13111</v>
      </c>
    </row>
    <row r="1284" spans="1:3" x14ac:dyDescent="0.2">
      <c r="A1284" s="164" t="s">
        <v>5998</v>
      </c>
      <c r="B1284" s="181" t="s">
        <v>5999</v>
      </c>
      <c r="C1284" s="164" t="s">
        <v>13111</v>
      </c>
    </row>
    <row r="1285" spans="1:3" x14ac:dyDescent="0.2">
      <c r="A1285" s="164" t="s">
        <v>6002</v>
      </c>
      <c r="B1285" s="181" t="s">
        <v>6003</v>
      </c>
      <c r="C1285" s="164" t="s">
        <v>13111</v>
      </c>
    </row>
    <row r="1286" spans="1:3" x14ac:dyDescent="0.2">
      <c r="A1286" s="164" t="s">
        <v>6008</v>
      </c>
      <c r="B1286" s="181" t="s">
        <v>6009</v>
      </c>
      <c r="C1286" s="164" t="s">
        <v>13111</v>
      </c>
    </row>
    <row r="1287" spans="1:3" x14ac:dyDescent="0.2">
      <c r="A1287" s="164" t="s">
        <v>6010</v>
      </c>
      <c r="B1287" s="181" t="s">
        <v>6011</v>
      </c>
      <c r="C1287" s="164" t="s">
        <v>13111</v>
      </c>
    </row>
    <row r="1288" spans="1:3" x14ac:dyDescent="0.2">
      <c r="A1288" s="164" t="s">
        <v>6012</v>
      </c>
      <c r="B1288" s="181" t="s">
        <v>6013</v>
      </c>
      <c r="C1288" s="164" t="s">
        <v>13111</v>
      </c>
    </row>
    <row r="1289" spans="1:3" x14ac:dyDescent="0.2">
      <c r="A1289" s="164" t="s">
        <v>6014</v>
      </c>
      <c r="B1289" s="181" t="s">
        <v>6015</v>
      </c>
      <c r="C1289" s="164" t="s">
        <v>13111</v>
      </c>
    </row>
    <row r="1290" spans="1:3" x14ac:dyDescent="0.2">
      <c r="A1290" s="164" t="s">
        <v>6016</v>
      </c>
      <c r="B1290" s="181" t="s">
        <v>6017</v>
      </c>
      <c r="C1290" s="164" t="s">
        <v>13111</v>
      </c>
    </row>
    <row r="1291" spans="1:3" x14ac:dyDescent="0.2">
      <c r="A1291" s="164" t="s">
        <v>6018</v>
      </c>
      <c r="B1291" s="181" t="s">
        <v>6019</v>
      </c>
      <c r="C1291" s="164" t="s">
        <v>13111</v>
      </c>
    </row>
    <row r="1292" spans="1:3" x14ac:dyDescent="0.2">
      <c r="A1292" s="164" t="s">
        <v>6020</v>
      </c>
      <c r="B1292" s="181" t="s">
        <v>6021</v>
      </c>
      <c r="C1292" s="164" t="s">
        <v>13111</v>
      </c>
    </row>
    <row r="1293" spans="1:3" x14ac:dyDescent="0.2">
      <c r="A1293" s="164" t="s">
        <v>6024</v>
      </c>
      <c r="B1293" s="181" t="s">
        <v>6025</v>
      </c>
      <c r="C1293" s="164" t="s">
        <v>13111</v>
      </c>
    </row>
    <row r="1294" spans="1:3" x14ac:dyDescent="0.2">
      <c r="A1294" s="164" t="s">
        <v>6026</v>
      </c>
      <c r="B1294" s="181" t="s">
        <v>6027</v>
      </c>
      <c r="C1294" s="164" t="s">
        <v>13111</v>
      </c>
    </row>
    <row r="1295" spans="1:3" x14ac:dyDescent="0.2">
      <c r="A1295" s="164" t="s">
        <v>6032</v>
      </c>
      <c r="B1295" s="181" t="s">
        <v>6033</v>
      </c>
      <c r="C1295" s="164" t="s">
        <v>13111</v>
      </c>
    </row>
    <row r="1296" spans="1:3" x14ac:dyDescent="0.2">
      <c r="A1296" s="164" t="s">
        <v>6028</v>
      </c>
      <c r="B1296" s="181" t="s">
        <v>6029</v>
      </c>
      <c r="C1296" s="164" t="s">
        <v>13111</v>
      </c>
    </row>
    <row r="1297" spans="1:3" x14ac:dyDescent="0.2">
      <c r="A1297" s="164" t="s">
        <v>6038</v>
      </c>
      <c r="B1297" s="181" t="s">
        <v>6039</v>
      </c>
      <c r="C1297" s="164" t="s">
        <v>13111</v>
      </c>
    </row>
    <row r="1298" spans="1:3" x14ac:dyDescent="0.2">
      <c r="A1298" s="164" t="s">
        <v>6030</v>
      </c>
      <c r="B1298" s="181" t="s">
        <v>6031</v>
      </c>
      <c r="C1298" s="164" t="s">
        <v>13111</v>
      </c>
    </row>
    <row r="1299" spans="1:3" x14ac:dyDescent="0.2">
      <c r="A1299" s="164" t="s">
        <v>6040</v>
      </c>
      <c r="B1299" s="181" t="s">
        <v>6041</v>
      </c>
      <c r="C1299" s="164" t="s">
        <v>13111</v>
      </c>
    </row>
    <row r="1300" spans="1:3" x14ac:dyDescent="0.2">
      <c r="A1300" s="164" t="s">
        <v>6042</v>
      </c>
      <c r="B1300" s="181" t="s">
        <v>6043</v>
      </c>
      <c r="C1300" s="164" t="s">
        <v>13111</v>
      </c>
    </row>
    <row r="1301" spans="1:3" x14ac:dyDescent="0.2">
      <c r="A1301" s="164" t="s">
        <v>6048</v>
      </c>
      <c r="B1301" s="181" t="s">
        <v>6049</v>
      </c>
      <c r="C1301" s="164" t="s">
        <v>13111</v>
      </c>
    </row>
    <row r="1302" spans="1:3" x14ac:dyDescent="0.2">
      <c r="A1302" s="164" t="s">
        <v>6050</v>
      </c>
      <c r="B1302" s="181" t="s">
        <v>6051</v>
      </c>
      <c r="C1302" s="164" t="s">
        <v>13111</v>
      </c>
    </row>
    <row r="1303" spans="1:3" x14ac:dyDescent="0.2">
      <c r="A1303" s="164" t="s">
        <v>6052</v>
      </c>
      <c r="B1303" s="181" t="s">
        <v>6053</v>
      </c>
      <c r="C1303" s="164" t="s">
        <v>13111</v>
      </c>
    </row>
    <row r="1304" spans="1:3" x14ac:dyDescent="0.2">
      <c r="A1304" s="164" t="s">
        <v>6064</v>
      </c>
      <c r="B1304" s="181" t="s">
        <v>6065</v>
      </c>
      <c r="C1304" s="164" t="s">
        <v>13111</v>
      </c>
    </row>
    <row r="1305" spans="1:3" x14ac:dyDescent="0.2">
      <c r="A1305" s="164" t="s">
        <v>6068</v>
      </c>
      <c r="B1305" s="181" t="s">
        <v>6069</v>
      </c>
      <c r="C1305" s="164" t="s">
        <v>13111</v>
      </c>
    </row>
    <row r="1306" spans="1:3" x14ac:dyDescent="0.2">
      <c r="A1306" s="164" t="s">
        <v>6070</v>
      </c>
      <c r="B1306" s="181" t="s">
        <v>6071</v>
      </c>
      <c r="C1306" s="164" t="s">
        <v>13111</v>
      </c>
    </row>
    <row r="1307" spans="1:3" x14ac:dyDescent="0.2">
      <c r="A1307" s="164" t="s">
        <v>6076</v>
      </c>
      <c r="B1307" s="181" t="s">
        <v>6077</v>
      </c>
      <c r="C1307" s="164" t="s">
        <v>13111</v>
      </c>
    </row>
    <row r="1308" spans="1:3" x14ac:dyDescent="0.2">
      <c r="A1308" s="164" t="s">
        <v>6086</v>
      </c>
      <c r="B1308" s="181" t="s">
        <v>6087</v>
      </c>
      <c r="C1308" s="164" t="s">
        <v>13111</v>
      </c>
    </row>
    <row r="1309" spans="1:3" x14ac:dyDescent="0.2">
      <c r="A1309" s="164" t="s">
        <v>6088</v>
      </c>
      <c r="B1309" s="181" t="s">
        <v>6089</v>
      </c>
      <c r="C1309" s="164" t="s">
        <v>13111</v>
      </c>
    </row>
    <row r="1310" spans="1:3" x14ac:dyDescent="0.2">
      <c r="A1310" s="164" t="s">
        <v>6151</v>
      </c>
      <c r="B1310" s="181" t="s">
        <v>6152</v>
      </c>
      <c r="C1310" s="164" t="s">
        <v>13111</v>
      </c>
    </row>
    <row r="1311" spans="1:3" x14ac:dyDescent="0.2">
      <c r="A1311" s="164" t="s">
        <v>6203</v>
      </c>
      <c r="B1311" s="181" t="s">
        <v>6204</v>
      </c>
      <c r="C1311" s="164" t="s">
        <v>13111</v>
      </c>
    </row>
    <row r="1312" spans="1:3" x14ac:dyDescent="0.2">
      <c r="A1312" s="164" t="s">
        <v>6219</v>
      </c>
      <c r="B1312" s="181" t="s">
        <v>6220</v>
      </c>
      <c r="C1312" s="164" t="s">
        <v>13111</v>
      </c>
    </row>
    <row r="1313" spans="1:3" x14ac:dyDescent="0.2">
      <c r="A1313" s="164" t="s">
        <v>6223</v>
      </c>
      <c r="B1313" s="181" t="s">
        <v>6224</v>
      </c>
      <c r="C1313" s="164" t="s">
        <v>13111</v>
      </c>
    </row>
    <row r="1314" spans="1:3" x14ac:dyDescent="0.2">
      <c r="A1314" s="164" t="s">
        <v>6227</v>
      </c>
      <c r="B1314" s="181" t="s">
        <v>6228</v>
      </c>
      <c r="C1314" s="164" t="s">
        <v>13111</v>
      </c>
    </row>
    <row r="1315" spans="1:3" x14ac:dyDescent="0.2">
      <c r="A1315" s="164" t="s">
        <v>6263</v>
      </c>
      <c r="B1315" s="181" t="s">
        <v>6264</v>
      </c>
      <c r="C1315" s="164" t="s">
        <v>13111</v>
      </c>
    </row>
    <row r="1316" spans="1:3" x14ac:dyDescent="0.2">
      <c r="A1316" s="164" t="s">
        <v>6269</v>
      </c>
      <c r="B1316" s="181" t="s">
        <v>6270</v>
      </c>
      <c r="C1316" s="164" t="s">
        <v>13111</v>
      </c>
    </row>
    <row r="1317" spans="1:3" x14ac:dyDescent="0.2">
      <c r="A1317" s="164" t="s">
        <v>6271</v>
      </c>
      <c r="B1317" s="181" t="s">
        <v>6272</v>
      </c>
      <c r="C1317" s="164" t="s">
        <v>13111</v>
      </c>
    </row>
    <row r="1318" spans="1:3" x14ac:dyDescent="0.2">
      <c r="A1318" s="164" t="s">
        <v>6273</v>
      </c>
      <c r="B1318" s="181" t="s">
        <v>6274</v>
      </c>
      <c r="C1318" s="164" t="s">
        <v>13111</v>
      </c>
    </row>
    <row r="1319" spans="1:3" x14ac:dyDescent="0.2">
      <c r="A1319" s="164" t="s">
        <v>6283</v>
      </c>
      <c r="B1319" s="181" t="s">
        <v>6284</v>
      </c>
      <c r="C1319" s="164" t="s">
        <v>13111</v>
      </c>
    </row>
    <row r="1320" spans="1:3" x14ac:dyDescent="0.2">
      <c r="A1320" s="164" t="s">
        <v>6289</v>
      </c>
      <c r="B1320" s="181" t="s">
        <v>6290</v>
      </c>
      <c r="C1320" s="164" t="s">
        <v>13111</v>
      </c>
    </row>
    <row r="1321" spans="1:3" x14ac:dyDescent="0.2">
      <c r="A1321" s="164" t="s">
        <v>6303</v>
      </c>
      <c r="B1321" s="181" t="s">
        <v>6304</v>
      </c>
      <c r="C1321" s="164" t="s">
        <v>13111</v>
      </c>
    </row>
    <row r="1322" spans="1:3" x14ac:dyDescent="0.2">
      <c r="A1322" s="164" t="s">
        <v>6323</v>
      </c>
      <c r="B1322" s="181" t="s">
        <v>6324</v>
      </c>
      <c r="C1322" s="164" t="s">
        <v>13111</v>
      </c>
    </row>
    <row r="1323" spans="1:3" x14ac:dyDescent="0.2">
      <c r="A1323" s="164" t="s">
        <v>6337</v>
      </c>
      <c r="B1323" s="181" t="s">
        <v>6338</v>
      </c>
      <c r="C1323" s="164" t="s">
        <v>13111</v>
      </c>
    </row>
    <row r="1324" spans="1:3" x14ac:dyDescent="0.2">
      <c r="A1324" s="164" t="s">
        <v>6341</v>
      </c>
      <c r="B1324" s="181" t="s">
        <v>6342</v>
      </c>
      <c r="C1324" s="164" t="s">
        <v>13111</v>
      </c>
    </row>
    <row r="1325" spans="1:3" x14ac:dyDescent="0.2">
      <c r="A1325" s="164" t="s">
        <v>6343</v>
      </c>
      <c r="B1325" s="181" t="s">
        <v>6344</v>
      </c>
      <c r="C1325" s="164" t="s">
        <v>13111</v>
      </c>
    </row>
    <row r="1326" spans="1:3" x14ac:dyDescent="0.2">
      <c r="A1326" s="164" t="s">
        <v>6345</v>
      </c>
      <c r="B1326" s="181" t="s">
        <v>6346</v>
      </c>
      <c r="C1326" s="164" t="s">
        <v>13111</v>
      </c>
    </row>
    <row r="1327" spans="1:3" x14ac:dyDescent="0.2">
      <c r="A1327" s="164" t="s">
        <v>6349</v>
      </c>
      <c r="B1327" s="181" t="s">
        <v>6350</v>
      </c>
      <c r="C1327" s="164" t="s">
        <v>13111</v>
      </c>
    </row>
    <row r="1328" spans="1:3" x14ac:dyDescent="0.2">
      <c r="A1328" s="164" t="s">
        <v>6351</v>
      </c>
      <c r="B1328" s="181" t="s">
        <v>6352</v>
      </c>
      <c r="C1328" s="164" t="s">
        <v>13111</v>
      </c>
    </row>
    <row r="1329" spans="1:3" x14ac:dyDescent="0.2">
      <c r="A1329" s="164" t="s">
        <v>6353</v>
      </c>
      <c r="B1329" s="181" t="s">
        <v>6354</v>
      </c>
      <c r="C1329" s="164" t="s">
        <v>13111</v>
      </c>
    </row>
    <row r="1330" spans="1:3" x14ac:dyDescent="0.2">
      <c r="A1330" s="164" t="s">
        <v>6393</v>
      </c>
      <c r="B1330" s="181" t="s">
        <v>6394</v>
      </c>
      <c r="C1330" s="164" t="s">
        <v>13111</v>
      </c>
    </row>
    <row r="1331" spans="1:3" x14ac:dyDescent="0.2">
      <c r="A1331" s="164" t="s">
        <v>6395</v>
      </c>
      <c r="B1331" s="181" t="s">
        <v>6396</v>
      </c>
      <c r="C1331" s="164" t="s">
        <v>13111</v>
      </c>
    </row>
    <row r="1332" spans="1:3" x14ac:dyDescent="0.2">
      <c r="A1332" s="164" t="s">
        <v>6415</v>
      </c>
      <c r="B1332" s="181" t="s">
        <v>6416</v>
      </c>
      <c r="C1332" s="164" t="s">
        <v>13111</v>
      </c>
    </row>
    <row r="1333" spans="1:3" x14ac:dyDescent="0.2">
      <c r="A1333" s="164" t="s">
        <v>6419</v>
      </c>
      <c r="B1333" s="181" t="s">
        <v>6420</v>
      </c>
      <c r="C1333" s="164" t="s">
        <v>13111</v>
      </c>
    </row>
    <row r="1334" spans="1:3" x14ac:dyDescent="0.2">
      <c r="A1334" s="164" t="s">
        <v>6423</v>
      </c>
      <c r="B1334" s="181" t="s">
        <v>6424</v>
      </c>
      <c r="C1334" s="164" t="s">
        <v>13111</v>
      </c>
    </row>
    <row r="1335" spans="1:3" x14ac:dyDescent="0.2">
      <c r="A1335" s="164" t="s">
        <v>6427</v>
      </c>
      <c r="B1335" s="181" t="s">
        <v>13261</v>
      </c>
      <c r="C1335" s="164" t="s">
        <v>13111</v>
      </c>
    </row>
    <row r="1336" spans="1:3" x14ac:dyDescent="0.2">
      <c r="A1336" s="164" t="s">
        <v>6707</v>
      </c>
      <c r="B1336" s="181" t="s">
        <v>6708</v>
      </c>
      <c r="C1336" s="164" t="s">
        <v>13111</v>
      </c>
    </row>
    <row r="1337" spans="1:3" x14ac:dyDescent="0.2">
      <c r="A1337" s="164" t="s">
        <v>6713</v>
      </c>
      <c r="B1337" s="181" t="s">
        <v>6714</v>
      </c>
      <c r="C1337" s="164" t="s">
        <v>13111</v>
      </c>
    </row>
    <row r="1338" spans="1:3" x14ac:dyDescent="0.2">
      <c r="A1338" s="164" t="s">
        <v>6499</v>
      </c>
      <c r="B1338" s="181" t="s">
        <v>6500</v>
      </c>
      <c r="C1338" s="164" t="s">
        <v>13111</v>
      </c>
    </row>
    <row r="1339" spans="1:3" x14ac:dyDescent="0.2">
      <c r="A1339" s="164" t="s">
        <v>6501</v>
      </c>
      <c r="B1339" s="181" t="s">
        <v>6502</v>
      </c>
      <c r="C1339" s="164" t="s">
        <v>13111</v>
      </c>
    </row>
    <row r="1340" spans="1:3" x14ac:dyDescent="0.2">
      <c r="A1340" s="164" t="s">
        <v>6503</v>
      </c>
      <c r="B1340" s="181" t="s">
        <v>6504</v>
      </c>
      <c r="C1340" s="164" t="s">
        <v>13111</v>
      </c>
    </row>
    <row r="1341" spans="1:3" x14ac:dyDescent="0.2">
      <c r="A1341" s="164" t="s">
        <v>6505</v>
      </c>
      <c r="B1341" s="181" t="s">
        <v>6506</v>
      </c>
      <c r="C1341" s="164" t="s">
        <v>13111</v>
      </c>
    </row>
    <row r="1342" spans="1:3" x14ac:dyDescent="0.2">
      <c r="A1342" s="164" t="s">
        <v>6507</v>
      </c>
      <c r="B1342" s="181" t="s">
        <v>6508</v>
      </c>
      <c r="C1342" s="164" t="s">
        <v>13111</v>
      </c>
    </row>
    <row r="1343" spans="1:3" x14ac:dyDescent="0.2">
      <c r="A1343" s="164" t="s">
        <v>6596</v>
      </c>
      <c r="B1343" s="181" t="s">
        <v>6597</v>
      </c>
      <c r="C1343" s="164" t="s">
        <v>13111</v>
      </c>
    </row>
    <row r="1344" spans="1:3" x14ac:dyDescent="0.2">
      <c r="A1344" s="164" t="s">
        <v>6581</v>
      </c>
      <c r="B1344" s="181" t="s">
        <v>6582</v>
      </c>
      <c r="C1344" s="164" t="s">
        <v>13111</v>
      </c>
    </row>
    <row r="1345" spans="1:3" x14ac:dyDescent="0.2">
      <c r="A1345" s="164" t="s">
        <v>6609</v>
      </c>
      <c r="B1345" s="181" t="s">
        <v>6610</v>
      </c>
      <c r="C1345" s="164" t="s">
        <v>13111</v>
      </c>
    </row>
    <row r="1346" spans="1:3" x14ac:dyDescent="0.2">
      <c r="A1346" s="164" t="s">
        <v>6611</v>
      </c>
      <c r="B1346" s="181" t="s">
        <v>6612</v>
      </c>
      <c r="C1346" s="164" t="s">
        <v>13111</v>
      </c>
    </row>
    <row r="1347" spans="1:3" x14ac:dyDescent="0.2">
      <c r="A1347" s="164" t="s">
        <v>6615</v>
      </c>
      <c r="B1347" s="181" t="s">
        <v>6616</v>
      </c>
      <c r="C1347" s="164" t="s">
        <v>13111</v>
      </c>
    </row>
    <row r="1348" spans="1:3" x14ac:dyDescent="0.2">
      <c r="A1348" s="164" t="s">
        <v>6765</v>
      </c>
      <c r="B1348" s="181" t="s">
        <v>6766</v>
      </c>
      <c r="C1348" s="164" t="s">
        <v>13111</v>
      </c>
    </row>
    <row r="1349" spans="1:3" x14ac:dyDescent="0.2">
      <c r="A1349" s="164" t="s">
        <v>6810</v>
      </c>
      <c r="B1349" s="181" t="s">
        <v>6811</v>
      </c>
      <c r="C1349" s="164" t="s">
        <v>13111</v>
      </c>
    </row>
    <row r="1350" spans="1:3" x14ac:dyDescent="0.2">
      <c r="A1350" s="164" t="s">
        <v>6822</v>
      </c>
      <c r="B1350" s="181" t="s">
        <v>6823</v>
      </c>
      <c r="C1350" s="164" t="s">
        <v>13111</v>
      </c>
    </row>
    <row r="1351" spans="1:3" x14ac:dyDescent="0.2">
      <c r="A1351" s="164" t="s">
        <v>6881</v>
      </c>
      <c r="B1351" s="181" t="s">
        <v>6882</v>
      </c>
      <c r="C1351" s="164" t="s">
        <v>13111</v>
      </c>
    </row>
    <row r="1352" spans="1:3" x14ac:dyDescent="0.2">
      <c r="A1352" s="164" t="s">
        <v>6902</v>
      </c>
      <c r="B1352" s="181" t="s">
        <v>6903</v>
      </c>
      <c r="C1352" s="164" t="s">
        <v>13111</v>
      </c>
    </row>
    <row r="1353" spans="1:3" x14ac:dyDescent="0.2">
      <c r="A1353" s="164" t="s">
        <v>6908</v>
      </c>
      <c r="B1353" s="181" t="s">
        <v>6909</v>
      </c>
      <c r="C1353" s="164" t="s">
        <v>13111</v>
      </c>
    </row>
    <row r="1354" spans="1:3" x14ac:dyDescent="0.2">
      <c r="A1354" s="164" t="s">
        <v>6910</v>
      </c>
      <c r="B1354" s="181" t="s">
        <v>6911</v>
      </c>
      <c r="C1354" s="164" t="s">
        <v>13111</v>
      </c>
    </row>
    <row r="1355" spans="1:3" x14ac:dyDescent="0.2">
      <c r="A1355" s="164" t="s">
        <v>6928</v>
      </c>
      <c r="B1355" s="181" t="s">
        <v>6929</v>
      </c>
      <c r="C1355" s="164" t="s">
        <v>13111</v>
      </c>
    </row>
    <row r="1356" spans="1:3" x14ac:dyDescent="0.2">
      <c r="A1356" s="164" t="s">
        <v>6916</v>
      </c>
      <c r="B1356" s="181" t="s">
        <v>6917</v>
      </c>
      <c r="C1356" s="164" t="s">
        <v>13111</v>
      </c>
    </row>
    <row r="1357" spans="1:3" x14ac:dyDescent="0.2">
      <c r="A1357" s="164" t="s">
        <v>6926</v>
      </c>
      <c r="B1357" s="181" t="s">
        <v>6927</v>
      </c>
      <c r="C1357" s="164" t="s">
        <v>13111</v>
      </c>
    </row>
    <row r="1358" spans="1:3" x14ac:dyDescent="0.2">
      <c r="A1358" s="164" t="s">
        <v>6932</v>
      </c>
      <c r="B1358" s="181" t="s">
        <v>6933</v>
      </c>
      <c r="C1358" s="164" t="s">
        <v>13111</v>
      </c>
    </row>
    <row r="1359" spans="1:3" x14ac:dyDescent="0.2">
      <c r="A1359" s="164" t="s">
        <v>6934</v>
      </c>
      <c r="B1359" s="181" t="s">
        <v>6935</v>
      </c>
      <c r="C1359" s="164" t="s">
        <v>13111</v>
      </c>
    </row>
    <row r="1360" spans="1:3" x14ac:dyDescent="0.2">
      <c r="A1360" s="164" t="s">
        <v>6940</v>
      </c>
      <c r="B1360" s="181" t="s">
        <v>6941</v>
      </c>
      <c r="C1360" s="164" t="s">
        <v>13111</v>
      </c>
    </row>
    <row r="1361" spans="1:3" x14ac:dyDescent="0.2">
      <c r="A1361" s="164" t="s">
        <v>6964</v>
      </c>
      <c r="B1361" s="181" t="s">
        <v>6965</v>
      </c>
      <c r="C1361" s="164" t="s">
        <v>13111</v>
      </c>
    </row>
    <row r="1362" spans="1:3" x14ac:dyDescent="0.2">
      <c r="A1362" s="164" t="s">
        <v>6972</v>
      </c>
      <c r="B1362" s="181" t="s">
        <v>6973</v>
      </c>
      <c r="C1362" s="164" t="s">
        <v>13111</v>
      </c>
    </row>
    <row r="1363" spans="1:3" x14ac:dyDescent="0.2">
      <c r="A1363" s="164" t="s">
        <v>6994</v>
      </c>
      <c r="B1363" s="181" t="s">
        <v>6995</v>
      </c>
      <c r="C1363" s="164" t="s">
        <v>13111</v>
      </c>
    </row>
    <row r="1364" spans="1:3" x14ac:dyDescent="0.2">
      <c r="A1364" s="164" t="s">
        <v>7000</v>
      </c>
      <c r="B1364" s="181" t="s">
        <v>7001</v>
      </c>
      <c r="C1364" s="164" t="s">
        <v>13111</v>
      </c>
    </row>
    <row r="1365" spans="1:3" x14ac:dyDescent="0.2">
      <c r="A1365" s="164" t="s">
        <v>7009</v>
      </c>
      <c r="B1365" s="181" t="s">
        <v>13262</v>
      </c>
      <c r="C1365" s="164" t="s">
        <v>13111</v>
      </c>
    </row>
    <row r="1366" spans="1:3" x14ac:dyDescent="0.2">
      <c r="A1366" s="164" t="s">
        <v>7016</v>
      </c>
      <c r="B1366" s="181" t="s">
        <v>7017</v>
      </c>
      <c r="C1366" s="164" t="s">
        <v>13111</v>
      </c>
    </row>
    <row r="1367" spans="1:3" x14ac:dyDescent="0.2">
      <c r="A1367" s="164" t="s">
        <v>7018</v>
      </c>
      <c r="B1367" s="181" t="s">
        <v>7019</v>
      </c>
      <c r="C1367" s="164" t="s">
        <v>13111</v>
      </c>
    </row>
    <row r="1368" spans="1:3" x14ac:dyDescent="0.2">
      <c r="A1368" s="164" t="s">
        <v>7070</v>
      </c>
      <c r="B1368" s="181" t="s">
        <v>7071</v>
      </c>
      <c r="C1368" s="164" t="s">
        <v>13111</v>
      </c>
    </row>
    <row r="1369" spans="1:3" x14ac:dyDescent="0.2">
      <c r="A1369" s="164" t="s">
        <v>7118</v>
      </c>
      <c r="B1369" s="181" t="s">
        <v>7119</v>
      </c>
      <c r="C1369" s="164" t="s">
        <v>13111</v>
      </c>
    </row>
    <row r="1370" spans="1:3" x14ac:dyDescent="0.2">
      <c r="A1370" s="164" t="s">
        <v>7130</v>
      </c>
      <c r="B1370" s="181" t="s">
        <v>7131</v>
      </c>
      <c r="C1370" s="164" t="s">
        <v>13111</v>
      </c>
    </row>
    <row r="1371" spans="1:3" x14ac:dyDescent="0.2">
      <c r="A1371" s="164" t="s">
        <v>7159</v>
      </c>
      <c r="B1371" s="181" t="s">
        <v>7160</v>
      </c>
      <c r="C1371" s="164" t="s">
        <v>13111</v>
      </c>
    </row>
    <row r="1372" spans="1:3" x14ac:dyDescent="0.2">
      <c r="A1372" s="164" t="s">
        <v>7213</v>
      </c>
      <c r="B1372" s="181" t="s">
        <v>7214</v>
      </c>
      <c r="C1372" s="164" t="s">
        <v>13111</v>
      </c>
    </row>
    <row r="1373" spans="1:3" x14ac:dyDescent="0.2">
      <c r="A1373" s="164" t="s">
        <v>7217</v>
      </c>
      <c r="B1373" s="181" t="s">
        <v>7218</v>
      </c>
      <c r="C1373" s="164" t="s">
        <v>13111</v>
      </c>
    </row>
    <row r="1374" spans="1:3" x14ac:dyDescent="0.2">
      <c r="A1374" s="164" t="s">
        <v>7219</v>
      </c>
      <c r="B1374" s="181" t="s">
        <v>7220</v>
      </c>
      <c r="C1374" s="164" t="s">
        <v>13111</v>
      </c>
    </row>
    <row r="1375" spans="1:3" x14ac:dyDescent="0.2">
      <c r="A1375" s="164" t="s">
        <v>7223</v>
      </c>
      <c r="B1375" s="181" t="s">
        <v>7224</v>
      </c>
      <c r="C1375" s="164" t="s">
        <v>13111</v>
      </c>
    </row>
    <row r="1376" spans="1:3" x14ac:dyDescent="0.2">
      <c r="A1376" s="164" t="s">
        <v>7259</v>
      </c>
      <c r="B1376" s="181" t="s">
        <v>7260</v>
      </c>
      <c r="C1376" s="164" t="s">
        <v>13111</v>
      </c>
    </row>
    <row r="1377" spans="1:3" x14ac:dyDescent="0.2">
      <c r="A1377" s="164" t="s">
        <v>7314</v>
      </c>
      <c r="B1377" s="181" t="s">
        <v>7315</v>
      </c>
      <c r="C1377" s="164" t="s">
        <v>13111</v>
      </c>
    </row>
    <row r="1378" spans="1:3" x14ac:dyDescent="0.2">
      <c r="A1378" s="164" t="s">
        <v>7233</v>
      </c>
      <c r="B1378" s="181" t="s">
        <v>7234</v>
      </c>
      <c r="C1378" s="164" t="s">
        <v>13111</v>
      </c>
    </row>
    <row r="1379" spans="1:3" x14ac:dyDescent="0.2">
      <c r="A1379" s="164" t="s">
        <v>7316</v>
      </c>
      <c r="B1379" s="181" t="s">
        <v>7317</v>
      </c>
      <c r="C1379" s="164" t="s">
        <v>13111</v>
      </c>
    </row>
    <row r="1380" spans="1:3" x14ac:dyDescent="0.2">
      <c r="A1380" s="164" t="s">
        <v>7318</v>
      </c>
      <c r="B1380" s="181" t="s">
        <v>7319</v>
      </c>
      <c r="C1380" s="164" t="s">
        <v>13111</v>
      </c>
    </row>
    <row r="1381" spans="1:3" x14ac:dyDescent="0.2">
      <c r="A1381" s="164" t="s">
        <v>7320</v>
      </c>
      <c r="B1381" s="181" t="s">
        <v>7321</v>
      </c>
      <c r="C1381" s="164" t="s">
        <v>13111</v>
      </c>
    </row>
    <row r="1382" spans="1:3" x14ac:dyDescent="0.2">
      <c r="A1382" s="164" t="s">
        <v>7324</v>
      </c>
      <c r="B1382" s="181" t="s">
        <v>7325</v>
      </c>
      <c r="C1382" s="164" t="s">
        <v>13111</v>
      </c>
    </row>
    <row r="1383" spans="1:3" x14ac:dyDescent="0.2">
      <c r="A1383" s="164" t="s">
        <v>7330</v>
      </c>
      <c r="B1383" s="181" t="s">
        <v>7331</v>
      </c>
      <c r="C1383" s="164" t="s">
        <v>13111</v>
      </c>
    </row>
    <row r="1384" spans="1:3" x14ac:dyDescent="0.2">
      <c r="A1384" s="164" t="s">
        <v>7332</v>
      </c>
      <c r="B1384" s="181" t="s">
        <v>7333</v>
      </c>
      <c r="C1384" s="164" t="s">
        <v>13111</v>
      </c>
    </row>
    <row r="1385" spans="1:3" x14ac:dyDescent="0.2">
      <c r="A1385" s="164" t="s">
        <v>7340</v>
      </c>
      <c r="B1385" s="181" t="s">
        <v>7341</v>
      </c>
      <c r="C1385" s="164" t="s">
        <v>13111</v>
      </c>
    </row>
    <row r="1386" spans="1:3" x14ac:dyDescent="0.2">
      <c r="A1386" s="164" t="s">
        <v>7358</v>
      </c>
      <c r="B1386" s="181" t="s">
        <v>7359</v>
      </c>
      <c r="C1386" s="164" t="s">
        <v>13111</v>
      </c>
    </row>
    <row r="1387" spans="1:3" x14ac:dyDescent="0.2">
      <c r="A1387" s="164" t="s">
        <v>7360</v>
      </c>
      <c r="B1387" s="181" t="s">
        <v>7361</v>
      </c>
      <c r="C1387" s="164" t="s">
        <v>13111</v>
      </c>
    </row>
    <row r="1388" spans="1:3" x14ac:dyDescent="0.2">
      <c r="A1388" s="164" t="s">
        <v>7362</v>
      </c>
      <c r="B1388" s="181" t="s">
        <v>7363</v>
      </c>
      <c r="C1388" s="164" t="s">
        <v>13111</v>
      </c>
    </row>
    <row r="1389" spans="1:3" x14ac:dyDescent="0.2">
      <c r="A1389" s="164" t="s">
        <v>7402</v>
      </c>
      <c r="B1389" s="181" t="s">
        <v>7403</v>
      </c>
      <c r="C1389" s="164" t="s">
        <v>13111</v>
      </c>
    </row>
    <row r="1390" spans="1:3" x14ac:dyDescent="0.2">
      <c r="A1390" s="164" t="s">
        <v>7404</v>
      </c>
      <c r="B1390" s="181" t="s">
        <v>7405</v>
      </c>
      <c r="C1390" s="164" t="s">
        <v>13111</v>
      </c>
    </row>
    <row r="1391" spans="1:3" x14ac:dyDescent="0.2">
      <c r="A1391" s="164" t="s">
        <v>7406</v>
      </c>
      <c r="B1391" s="181" t="s">
        <v>7407</v>
      </c>
      <c r="C1391" s="164" t="s">
        <v>13111</v>
      </c>
    </row>
    <row r="1392" spans="1:3" x14ac:dyDescent="0.2">
      <c r="A1392" s="164" t="s">
        <v>7414</v>
      </c>
      <c r="B1392" s="181" t="s">
        <v>7415</v>
      </c>
      <c r="C1392" s="164" t="s">
        <v>13111</v>
      </c>
    </row>
    <row r="1393" spans="1:3" x14ac:dyDescent="0.2">
      <c r="A1393" s="164" t="s">
        <v>7454</v>
      </c>
      <c r="B1393" s="181" t="s">
        <v>7455</v>
      </c>
      <c r="C1393" s="164" t="s">
        <v>13111</v>
      </c>
    </row>
    <row r="1394" spans="1:3" x14ac:dyDescent="0.2">
      <c r="A1394" s="164" t="s">
        <v>7486</v>
      </c>
      <c r="B1394" s="181" t="s">
        <v>7487</v>
      </c>
      <c r="C1394" s="164" t="s">
        <v>13111</v>
      </c>
    </row>
    <row r="1395" spans="1:3" x14ac:dyDescent="0.2">
      <c r="A1395" s="164" t="s">
        <v>7488</v>
      </c>
      <c r="B1395" s="181" t="s">
        <v>7489</v>
      </c>
      <c r="C1395" s="164" t="s">
        <v>13111</v>
      </c>
    </row>
    <row r="1396" spans="1:3" x14ac:dyDescent="0.2">
      <c r="A1396" s="164" t="s">
        <v>7490</v>
      </c>
      <c r="B1396" s="181" t="s">
        <v>7491</v>
      </c>
      <c r="C1396" s="164" t="s">
        <v>13111</v>
      </c>
    </row>
    <row r="1397" spans="1:3" x14ac:dyDescent="0.2">
      <c r="A1397" s="164" t="s">
        <v>7492</v>
      </c>
      <c r="B1397" s="181" t="s">
        <v>7493</v>
      </c>
      <c r="C1397" s="164" t="s">
        <v>13111</v>
      </c>
    </row>
    <row r="1398" spans="1:3" x14ac:dyDescent="0.2">
      <c r="A1398" s="164" t="s">
        <v>7507</v>
      </c>
      <c r="B1398" s="181" t="s">
        <v>7508</v>
      </c>
      <c r="C1398" s="164" t="s">
        <v>13111</v>
      </c>
    </row>
    <row r="1399" spans="1:3" x14ac:dyDescent="0.2">
      <c r="A1399" s="164" t="s">
        <v>7582</v>
      </c>
      <c r="B1399" s="181" t="s">
        <v>7583</v>
      </c>
      <c r="C1399" s="164" t="s">
        <v>13111</v>
      </c>
    </row>
    <row r="1400" spans="1:3" x14ac:dyDescent="0.2">
      <c r="A1400" s="164" t="s">
        <v>7588</v>
      </c>
      <c r="B1400" s="181" t="s">
        <v>7589</v>
      </c>
      <c r="C1400" s="164" t="s">
        <v>13111</v>
      </c>
    </row>
    <row r="1401" spans="1:3" x14ac:dyDescent="0.2">
      <c r="A1401" s="164" t="s">
        <v>7610</v>
      </c>
      <c r="B1401" s="181" t="s">
        <v>7611</v>
      </c>
      <c r="C1401" s="164" t="s">
        <v>13111</v>
      </c>
    </row>
    <row r="1402" spans="1:3" x14ac:dyDescent="0.2">
      <c r="A1402" s="164" t="s">
        <v>7616</v>
      </c>
      <c r="B1402" s="181" t="s">
        <v>7617</v>
      </c>
      <c r="C1402" s="164" t="s">
        <v>13111</v>
      </c>
    </row>
    <row r="1403" spans="1:3" x14ac:dyDescent="0.2">
      <c r="A1403" s="164" t="s">
        <v>7618</v>
      </c>
      <c r="B1403" s="181" t="s">
        <v>7619</v>
      </c>
      <c r="C1403" s="164" t="s">
        <v>13111</v>
      </c>
    </row>
    <row r="1404" spans="1:3" x14ac:dyDescent="0.2">
      <c r="A1404" s="164" t="s">
        <v>7626</v>
      </c>
      <c r="B1404" s="181" t="s">
        <v>7627</v>
      </c>
      <c r="C1404" s="164" t="s">
        <v>13111</v>
      </c>
    </row>
    <row r="1405" spans="1:3" x14ac:dyDescent="0.2">
      <c r="A1405" s="164" t="s">
        <v>7726</v>
      </c>
      <c r="B1405" s="181" t="s">
        <v>13263</v>
      </c>
      <c r="C1405" s="164" t="s">
        <v>13111</v>
      </c>
    </row>
    <row r="1406" spans="1:3" x14ac:dyDescent="0.2">
      <c r="A1406" s="164" t="s">
        <v>7727</v>
      </c>
      <c r="B1406" s="181" t="s">
        <v>7728</v>
      </c>
      <c r="C1406" s="164" t="s">
        <v>13111</v>
      </c>
    </row>
    <row r="1407" spans="1:3" x14ac:dyDescent="0.2">
      <c r="A1407" s="164" t="s">
        <v>7729</v>
      </c>
      <c r="B1407" s="181" t="s">
        <v>7730</v>
      </c>
      <c r="C1407" s="164" t="s">
        <v>13111</v>
      </c>
    </row>
    <row r="1408" spans="1:3" x14ac:dyDescent="0.2">
      <c r="A1408" s="164" t="s">
        <v>7731</v>
      </c>
      <c r="B1408" s="181" t="s">
        <v>7732</v>
      </c>
      <c r="C1408" s="164" t="s">
        <v>13111</v>
      </c>
    </row>
    <row r="1409" spans="1:3" x14ac:dyDescent="0.2">
      <c r="A1409" s="164" t="s">
        <v>7733</v>
      </c>
      <c r="B1409" s="181" t="s">
        <v>7734</v>
      </c>
      <c r="C1409" s="164" t="s">
        <v>13111</v>
      </c>
    </row>
    <row r="1410" spans="1:3" x14ac:dyDescent="0.2">
      <c r="A1410" s="164" t="s">
        <v>7747</v>
      </c>
      <c r="B1410" s="181" t="s">
        <v>7748</v>
      </c>
      <c r="C1410" s="164" t="s">
        <v>13111</v>
      </c>
    </row>
    <row r="1411" spans="1:3" x14ac:dyDescent="0.2">
      <c r="A1411" s="164" t="s">
        <v>7751</v>
      </c>
      <c r="B1411" s="181" t="s">
        <v>7752</v>
      </c>
      <c r="C1411" s="164" t="s">
        <v>13111</v>
      </c>
    </row>
    <row r="1412" spans="1:3" x14ac:dyDescent="0.2">
      <c r="A1412" s="164" t="s">
        <v>7753</v>
      </c>
      <c r="B1412" s="181" t="s">
        <v>7754</v>
      </c>
      <c r="C1412" s="164" t="s">
        <v>13111</v>
      </c>
    </row>
    <row r="1413" spans="1:3" x14ac:dyDescent="0.2">
      <c r="A1413" s="164" t="s">
        <v>7755</v>
      </c>
      <c r="B1413" s="181" t="s">
        <v>7756</v>
      </c>
      <c r="C1413" s="164" t="s">
        <v>13111</v>
      </c>
    </row>
    <row r="1414" spans="1:3" x14ac:dyDescent="0.2">
      <c r="A1414" s="164" t="s">
        <v>7757</v>
      </c>
      <c r="B1414" s="181" t="s">
        <v>7758</v>
      </c>
      <c r="C1414" s="164" t="s">
        <v>13111</v>
      </c>
    </row>
    <row r="1415" spans="1:3" x14ac:dyDescent="0.2">
      <c r="A1415" s="164" t="s">
        <v>7759</v>
      </c>
      <c r="B1415" s="181" t="s">
        <v>7760</v>
      </c>
      <c r="C1415" s="164" t="s">
        <v>13111</v>
      </c>
    </row>
    <row r="1416" spans="1:3" x14ac:dyDescent="0.2">
      <c r="A1416" s="164" t="s">
        <v>7761</v>
      </c>
      <c r="B1416" s="181" t="s">
        <v>7762</v>
      </c>
      <c r="C1416" s="164" t="s">
        <v>13111</v>
      </c>
    </row>
    <row r="1417" spans="1:3" x14ac:dyDescent="0.2">
      <c r="A1417" s="164" t="s">
        <v>7769</v>
      </c>
      <c r="B1417" s="181" t="s">
        <v>7770</v>
      </c>
      <c r="C1417" s="164" t="s">
        <v>13111</v>
      </c>
    </row>
    <row r="1418" spans="1:3" x14ac:dyDescent="0.2">
      <c r="A1418" s="164" t="s">
        <v>7779</v>
      </c>
      <c r="B1418" s="181" t="s">
        <v>7780</v>
      </c>
      <c r="C1418" s="164" t="s">
        <v>13111</v>
      </c>
    </row>
    <row r="1419" spans="1:3" x14ac:dyDescent="0.2">
      <c r="A1419" s="164" t="s">
        <v>7794</v>
      </c>
      <c r="B1419" s="181" t="s">
        <v>7795</v>
      </c>
      <c r="C1419" s="164" t="s">
        <v>13111</v>
      </c>
    </row>
    <row r="1420" spans="1:3" x14ac:dyDescent="0.2">
      <c r="A1420" s="164" t="s">
        <v>7796</v>
      </c>
      <c r="B1420" s="181" t="s">
        <v>7797</v>
      </c>
      <c r="C1420" s="164" t="s">
        <v>13111</v>
      </c>
    </row>
    <row r="1421" spans="1:3" x14ac:dyDescent="0.2">
      <c r="A1421" s="164" t="s">
        <v>7781</v>
      </c>
      <c r="B1421" s="181" t="s">
        <v>13264</v>
      </c>
      <c r="C1421" s="164" t="s">
        <v>13111</v>
      </c>
    </row>
    <row r="1422" spans="1:3" x14ac:dyDescent="0.2">
      <c r="A1422" s="164" t="s">
        <v>7800</v>
      </c>
      <c r="B1422" s="181" t="s">
        <v>7801</v>
      </c>
      <c r="C1422" s="164" t="s">
        <v>13111</v>
      </c>
    </row>
    <row r="1423" spans="1:3" x14ac:dyDescent="0.2">
      <c r="A1423" s="164" t="s">
        <v>7802</v>
      </c>
      <c r="B1423" s="181" t="s">
        <v>7803</v>
      </c>
      <c r="C1423" s="164" t="s">
        <v>13111</v>
      </c>
    </row>
    <row r="1424" spans="1:3" x14ac:dyDescent="0.2">
      <c r="A1424" s="164" t="s">
        <v>7810</v>
      </c>
      <c r="B1424" s="181" t="s">
        <v>7811</v>
      </c>
      <c r="C1424" s="164" t="s">
        <v>13111</v>
      </c>
    </row>
    <row r="1425" spans="1:3" x14ac:dyDescent="0.2">
      <c r="A1425" s="164" t="s">
        <v>7804</v>
      </c>
      <c r="B1425" s="181" t="s">
        <v>7805</v>
      </c>
      <c r="C1425" s="164" t="s">
        <v>13111</v>
      </c>
    </row>
    <row r="1426" spans="1:3" x14ac:dyDescent="0.2">
      <c r="A1426" s="164" t="s">
        <v>7814</v>
      </c>
      <c r="B1426" s="181" t="s">
        <v>7815</v>
      </c>
      <c r="C1426" s="164" t="s">
        <v>13111</v>
      </c>
    </row>
    <row r="1427" spans="1:3" x14ac:dyDescent="0.2">
      <c r="A1427" s="164" t="s">
        <v>7850</v>
      </c>
      <c r="B1427" s="181" t="s">
        <v>7851</v>
      </c>
      <c r="C1427" s="164" t="s">
        <v>13111</v>
      </c>
    </row>
    <row r="1428" spans="1:3" x14ac:dyDescent="0.2">
      <c r="A1428" s="164" t="s">
        <v>7816</v>
      </c>
      <c r="B1428" s="181" t="s">
        <v>7817</v>
      </c>
      <c r="C1428" s="164" t="s">
        <v>13111</v>
      </c>
    </row>
    <row r="1429" spans="1:3" x14ac:dyDescent="0.2">
      <c r="A1429" s="164" t="s">
        <v>7834</v>
      </c>
      <c r="B1429" s="181" t="s">
        <v>7835</v>
      </c>
      <c r="C1429" s="164" t="s">
        <v>13111</v>
      </c>
    </row>
    <row r="1430" spans="1:3" x14ac:dyDescent="0.2">
      <c r="A1430" s="164" t="s">
        <v>7836</v>
      </c>
      <c r="B1430" s="181" t="s">
        <v>7837</v>
      </c>
      <c r="C1430" s="164" t="s">
        <v>13111</v>
      </c>
    </row>
    <row r="1431" spans="1:3" x14ac:dyDescent="0.2">
      <c r="A1431" s="164" t="s">
        <v>7838</v>
      </c>
      <c r="B1431" s="181" t="s">
        <v>7839</v>
      </c>
      <c r="C1431" s="164" t="s">
        <v>13111</v>
      </c>
    </row>
    <row r="1432" spans="1:3" x14ac:dyDescent="0.2">
      <c r="A1432" s="164" t="s">
        <v>7840</v>
      </c>
      <c r="B1432" s="181" t="s">
        <v>7841</v>
      </c>
      <c r="C1432" s="164" t="s">
        <v>13111</v>
      </c>
    </row>
    <row r="1433" spans="1:3" x14ac:dyDescent="0.2">
      <c r="A1433" s="164" t="s">
        <v>7910</v>
      </c>
      <c r="B1433" s="181" t="s">
        <v>7911</v>
      </c>
      <c r="C1433" s="164" t="s">
        <v>13111</v>
      </c>
    </row>
    <row r="1434" spans="1:3" x14ac:dyDescent="0.2">
      <c r="A1434" s="164" t="s">
        <v>7908</v>
      </c>
      <c r="B1434" s="181" t="s">
        <v>7909</v>
      </c>
      <c r="C1434" s="164" t="s">
        <v>13111</v>
      </c>
    </row>
    <row r="1435" spans="1:3" x14ac:dyDescent="0.2">
      <c r="A1435" s="164" t="s">
        <v>7912</v>
      </c>
      <c r="B1435" s="181" t="s">
        <v>7913</v>
      </c>
      <c r="C1435" s="164" t="s">
        <v>13111</v>
      </c>
    </row>
    <row r="1436" spans="1:3" x14ac:dyDescent="0.2">
      <c r="A1436" s="164" t="s">
        <v>7926</v>
      </c>
      <c r="B1436" s="181" t="s">
        <v>7927</v>
      </c>
      <c r="C1436" s="164" t="s">
        <v>13111</v>
      </c>
    </row>
    <row r="1437" spans="1:3" x14ac:dyDescent="0.2">
      <c r="A1437" s="164" t="s">
        <v>7930</v>
      </c>
      <c r="B1437" s="181" t="s">
        <v>7931</v>
      </c>
      <c r="C1437" s="164" t="s">
        <v>13111</v>
      </c>
    </row>
    <row r="1438" spans="1:3" x14ac:dyDescent="0.2">
      <c r="A1438" s="164" t="s">
        <v>7942</v>
      </c>
      <c r="B1438" s="181" t="s">
        <v>7943</v>
      </c>
      <c r="C1438" s="164" t="s">
        <v>13111</v>
      </c>
    </row>
    <row r="1439" spans="1:3" x14ac:dyDescent="0.2">
      <c r="A1439" s="164" t="s">
        <v>7952</v>
      </c>
      <c r="B1439" s="181" t="s">
        <v>7953</v>
      </c>
      <c r="C1439" s="164" t="s">
        <v>13111</v>
      </c>
    </row>
    <row r="1440" spans="1:3" x14ac:dyDescent="0.2">
      <c r="A1440" s="164" t="s">
        <v>7954</v>
      </c>
      <c r="B1440" s="181" t="s">
        <v>7955</v>
      </c>
      <c r="C1440" s="164" t="s">
        <v>13111</v>
      </c>
    </row>
    <row r="1441" spans="1:3" x14ac:dyDescent="0.2">
      <c r="A1441" s="164" t="s">
        <v>13265</v>
      </c>
      <c r="B1441" s="181" t="s">
        <v>13266</v>
      </c>
      <c r="C1441" s="164" t="s">
        <v>13111</v>
      </c>
    </row>
    <row r="1442" spans="1:3" x14ac:dyDescent="0.2">
      <c r="A1442" s="164" t="s">
        <v>7978</v>
      </c>
      <c r="B1442" s="181" t="s">
        <v>7979</v>
      </c>
      <c r="C1442" s="164" t="s">
        <v>13111</v>
      </c>
    </row>
    <row r="1443" spans="1:3" x14ac:dyDescent="0.2">
      <c r="A1443" s="164" t="s">
        <v>7996</v>
      </c>
      <c r="B1443" s="181" t="s">
        <v>7997</v>
      </c>
      <c r="C1443" s="164" t="s">
        <v>13111</v>
      </c>
    </row>
    <row r="1444" spans="1:3" x14ac:dyDescent="0.2">
      <c r="A1444" s="164" t="s">
        <v>8028</v>
      </c>
      <c r="B1444" s="181" t="s">
        <v>8029</v>
      </c>
      <c r="C1444" s="164" t="s">
        <v>13111</v>
      </c>
    </row>
    <row r="1445" spans="1:3" x14ac:dyDescent="0.2">
      <c r="A1445" s="164" t="s">
        <v>8099</v>
      </c>
      <c r="B1445" s="181" t="s">
        <v>8100</v>
      </c>
      <c r="C1445" s="164" t="s">
        <v>13111</v>
      </c>
    </row>
    <row r="1446" spans="1:3" x14ac:dyDescent="0.2">
      <c r="A1446" s="164" t="s">
        <v>8133</v>
      </c>
      <c r="B1446" s="181" t="s">
        <v>8134</v>
      </c>
      <c r="C1446" s="164" t="s">
        <v>13111</v>
      </c>
    </row>
    <row r="1447" spans="1:3" x14ac:dyDescent="0.2">
      <c r="A1447" s="164" t="s">
        <v>13267</v>
      </c>
      <c r="B1447" s="181" t="s">
        <v>13268</v>
      </c>
      <c r="C1447" s="164" t="s">
        <v>13111</v>
      </c>
    </row>
    <row r="1448" spans="1:3" x14ac:dyDescent="0.2">
      <c r="A1448" s="164" t="s">
        <v>13269</v>
      </c>
      <c r="B1448" s="181" t="s">
        <v>13270</v>
      </c>
      <c r="C1448" s="164" t="s">
        <v>13111</v>
      </c>
    </row>
    <row r="1449" spans="1:3" x14ac:dyDescent="0.2">
      <c r="A1449" s="164" t="s">
        <v>8135</v>
      </c>
      <c r="B1449" s="181" t="s">
        <v>8136</v>
      </c>
      <c r="C1449" s="164" t="s">
        <v>13111</v>
      </c>
    </row>
    <row r="1450" spans="1:3" x14ac:dyDescent="0.2">
      <c r="A1450" s="164" t="s">
        <v>8151</v>
      </c>
      <c r="B1450" s="181" t="s">
        <v>8152</v>
      </c>
      <c r="C1450" s="164" t="s">
        <v>13111</v>
      </c>
    </row>
    <row r="1451" spans="1:3" x14ac:dyDescent="0.2">
      <c r="A1451" s="164" t="s">
        <v>8187</v>
      </c>
      <c r="B1451" s="181" t="s">
        <v>8188</v>
      </c>
      <c r="C1451" s="164" t="s">
        <v>13111</v>
      </c>
    </row>
    <row r="1452" spans="1:3" x14ac:dyDescent="0.2">
      <c r="A1452" s="164" t="s">
        <v>8252</v>
      </c>
      <c r="B1452" s="181" t="s">
        <v>8253</v>
      </c>
      <c r="C1452" s="164" t="s">
        <v>13111</v>
      </c>
    </row>
    <row r="1453" spans="1:3" x14ac:dyDescent="0.2">
      <c r="A1453" s="164" t="s">
        <v>8288</v>
      </c>
      <c r="B1453" s="181" t="s">
        <v>8289</v>
      </c>
      <c r="C1453" s="164" t="s">
        <v>13111</v>
      </c>
    </row>
    <row r="1454" spans="1:3" x14ac:dyDescent="0.2">
      <c r="A1454" s="164" t="s">
        <v>8330</v>
      </c>
      <c r="B1454" s="181" t="s">
        <v>8331</v>
      </c>
      <c r="C1454" s="164" t="s">
        <v>13111</v>
      </c>
    </row>
    <row r="1455" spans="1:3" x14ac:dyDescent="0.2">
      <c r="A1455" s="164" t="s">
        <v>8332</v>
      </c>
      <c r="B1455" s="181" t="s">
        <v>8333</v>
      </c>
      <c r="C1455" s="164" t="s">
        <v>13111</v>
      </c>
    </row>
    <row r="1456" spans="1:3" x14ac:dyDescent="0.2">
      <c r="A1456" s="164" t="s">
        <v>8336</v>
      </c>
      <c r="B1456" s="181" t="s">
        <v>8337</v>
      </c>
      <c r="C1456" s="164" t="s">
        <v>13111</v>
      </c>
    </row>
    <row r="1457" spans="1:3" x14ac:dyDescent="0.2">
      <c r="A1457" s="164" t="s">
        <v>8338</v>
      </c>
      <c r="B1457" s="181" t="s">
        <v>8339</v>
      </c>
      <c r="C1457" s="164" t="s">
        <v>13111</v>
      </c>
    </row>
    <row r="1458" spans="1:3" x14ac:dyDescent="0.2">
      <c r="A1458" s="164" t="s">
        <v>8322</v>
      </c>
      <c r="B1458" s="181" t="s">
        <v>8323</v>
      </c>
      <c r="C1458" s="164" t="s">
        <v>13111</v>
      </c>
    </row>
    <row r="1459" spans="1:3" x14ac:dyDescent="0.2">
      <c r="A1459" s="164" t="s">
        <v>8390</v>
      </c>
      <c r="B1459" s="181" t="s">
        <v>8391</v>
      </c>
      <c r="C1459" s="164" t="s">
        <v>13111</v>
      </c>
    </row>
    <row r="1460" spans="1:3" x14ac:dyDescent="0.2">
      <c r="A1460" s="164" t="s">
        <v>8435</v>
      </c>
      <c r="B1460" s="181" t="s">
        <v>8436</v>
      </c>
      <c r="C1460" s="164" t="s">
        <v>13111</v>
      </c>
    </row>
    <row r="1461" spans="1:3" x14ac:dyDescent="0.2">
      <c r="A1461" s="164" t="s">
        <v>8437</v>
      </c>
      <c r="B1461" s="181" t="s">
        <v>8438</v>
      </c>
      <c r="C1461" s="164" t="s">
        <v>13111</v>
      </c>
    </row>
    <row r="1462" spans="1:3" x14ac:dyDescent="0.2">
      <c r="A1462" s="164" t="s">
        <v>8439</v>
      </c>
      <c r="B1462" s="181" t="s">
        <v>8440</v>
      </c>
      <c r="C1462" s="164" t="s">
        <v>13111</v>
      </c>
    </row>
    <row r="1463" spans="1:3" x14ac:dyDescent="0.2">
      <c r="A1463" s="164" t="s">
        <v>8441</v>
      </c>
      <c r="B1463" s="181" t="s">
        <v>8442</v>
      </c>
      <c r="C1463" s="164" t="s">
        <v>13111</v>
      </c>
    </row>
    <row r="1464" spans="1:3" x14ac:dyDescent="0.2">
      <c r="A1464" s="164" t="s">
        <v>8445</v>
      </c>
      <c r="B1464" s="181" t="s">
        <v>8446</v>
      </c>
      <c r="C1464" s="164" t="s">
        <v>13111</v>
      </c>
    </row>
    <row r="1465" spans="1:3" x14ac:dyDescent="0.2">
      <c r="A1465" s="164" t="s">
        <v>8447</v>
      </c>
      <c r="B1465" s="181" t="s">
        <v>8448</v>
      </c>
      <c r="C1465" s="164" t="s">
        <v>13111</v>
      </c>
    </row>
    <row r="1466" spans="1:3" x14ac:dyDescent="0.2">
      <c r="A1466" s="164" t="s">
        <v>8449</v>
      </c>
      <c r="B1466" s="181" t="s">
        <v>8450</v>
      </c>
      <c r="C1466" s="164" t="s">
        <v>13111</v>
      </c>
    </row>
    <row r="1467" spans="1:3" x14ac:dyDescent="0.2">
      <c r="A1467" s="164" t="s">
        <v>8455</v>
      </c>
      <c r="B1467" s="181" t="s">
        <v>8456</v>
      </c>
      <c r="C1467" s="164" t="s">
        <v>13111</v>
      </c>
    </row>
    <row r="1468" spans="1:3" x14ac:dyDescent="0.2">
      <c r="A1468" s="164" t="s">
        <v>8528</v>
      </c>
      <c r="B1468" s="181" t="s">
        <v>8529</v>
      </c>
      <c r="C1468" s="164" t="s">
        <v>13111</v>
      </c>
    </row>
    <row r="1469" spans="1:3" x14ac:dyDescent="0.2">
      <c r="A1469" s="164" t="s">
        <v>8530</v>
      </c>
      <c r="B1469" s="181" t="s">
        <v>8531</v>
      </c>
      <c r="C1469" s="164" t="s">
        <v>13111</v>
      </c>
    </row>
    <row r="1470" spans="1:3" x14ac:dyDescent="0.2">
      <c r="A1470" s="164" t="s">
        <v>8560</v>
      </c>
      <c r="B1470" s="181" t="s">
        <v>8561</v>
      </c>
      <c r="C1470" s="164" t="s">
        <v>13111</v>
      </c>
    </row>
    <row r="1471" spans="1:3" x14ac:dyDescent="0.2">
      <c r="A1471" s="164" t="s">
        <v>8571</v>
      </c>
      <c r="B1471" s="181" t="s">
        <v>8572</v>
      </c>
      <c r="C1471" s="164" t="s">
        <v>13111</v>
      </c>
    </row>
    <row r="1472" spans="1:3" x14ac:dyDescent="0.2">
      <c r="A1472" s="164" t="s">
        <v>8603</v>
      </c>
      <c r="B1472" s="181" t="s">
        <v>8604</v>
      </c>
      <c r="C1472" s="164" t="s">
        <v>13111</v>
      </c>
    </row>
    <row r="1473" spans="1:3" x14ac:dyDescent="0.2">
      <c r="A1473" s="164" t="s">
        <v>8645</v>
      </c>
      <c r="B1473" s="181" t="s">
        <v>8646</v>
      </c>
      <c r="C1473" s="164" t="s">
        <v>13111</v>
      </c>
    </row>
    <row r="1474" spans="1:3" x14ac:dyDescent="0.2">
      <c r="A1474" s="164" t="s">
        <v>8649</v>
      </c>
      <c r="B1474" s="181" t="s">
        <v>8650</v>
      </c>
      <c r="C1474" s="164" t="s">
        <v>13111</v>
      </c>
    </row>
    <row r="1475" spans="1:3" x14ac:dyDescent="0.2">
      <c r="A1475" s="164" t="s">
        <v>8653</v>
      </c>
      <c r="B1475" s="181" t="s">
        <v>8654</v>
      </c>
      <c r="C1475" s="164" t="s">
        <v>13111</v>
      </c>
    </row>
    <row r="1476" spans="1:3" x14ac:dyDescent="0.2">
      <c r="A1476" s="164" t="s">
        <v>8667</v>
      </c>
      <c r="B1476" s="181" t="s">
        <v>8668</v>
      </c>
      <c r="C1476" s="164" t="s">
        <v>13111</v>
      </c>
    </row>
    <row r="1477" spans="1:3" x14ac:dyDescent="0.2">
      <c r="A1477" s="164" t="s">
        <v>8651</v>
      </c>
      <c r="B1477" s="181" t="s">
        <v>8652</v>
      </c>
      <c r="C1477" s="164" t="s">
        <v>13111</v>
      </c>
    </row>
    <row r="1478" spans="1:3" x14ac:dyDescent="0.2">
      <c r="A1478" s="164" t="s">
        <v>8671</v>
      </c>
      <c r="B1478" s="181" t="s">
        <v>8672</v>
      </c>
      <c r="C1478" s="164" t="s">
        <v>13111</v>
      </c>
    </row>
    <row r="1479" spans="1:3" x14ac:dyDescent="0.2">
      <c r="A1479" s="164" t="s">
        <v>8674</v>
      </c>
      <c r="B1479" s="181" t="s">
        <v>8675</v>
      </c>
      <c r="C1479" s="164" t="s">
        <v>13111</v>
      </c>
    </row>
    <row r="1480" spans="1:3" x14ac:dyDescent="0.2">
      <c r="A1480" s="164" t="s">
        <v>8692</v>
      </c>
      <c r="B1480" s="181" t="s">
        <v>8693</v>
      </c>
      <c r="C1480" s="164" t="s">
        <v>13111</v>
      </c>
    </row>
    <row r="1481" spans="1:3" x14ac:dyDescent="0.2">
      <c r="A1481" s="164" t="s">
        <v>8899</v>
      </c>
      <c r="B1481" s="181" t="s">
        <v>8900</v>
      </c>
      <c r="C1481" s="164" t="s">
        <v>13111</v>
      </c>
    </row>
    <row r="1482" spans="1:3" x14ac:dyDescent="0.2">
      <c r="A1482" s="164" t="s">
        <v>8700</v>
      </c>
      <c r="B1482" s="181" t="s">
        <v>8701</v>
      </c>
      <c r="C1482" s="164" t="s">
        <v>13111</v>
      </c>
    </row>
    <row r="1483" spans="1:3" x14ac:dyDescent="0.2">
      <c r="A1483" s="164" t="s">
        <v>8702</v>
      </c>
      <c r="B1483" s="181" t="s">
        <v>8703</v>
      </c>
      <c r="C1483" s="164" t="s">
        <v>13111</v>
      </c>
    </row>
    <row r="1484" spans="1:3" x14ac:dyDescent="0.2">
      <c r="A1484" s="164" t="s">
        <v>8704</v>
      </c>
      <c r="B1484" s="181" t="s">
        <v>8705</v>
      </c>
      <c r="C1484" s="164" t="s">
        <v>13111</v>
      </c>
    </row>
    <row r="1485" spans="1:3" x14ac:dyDescent="0.2">
      <c r="A1485" s="164" t="s">
        <v>8710</v>
      </c>
      <c r="B1485" s="181" t="s">
        <v>8711</v>
      </c>
      <c r="C1485" s="164" t="s">
        <v>13111</v>
      </c>
    </row>
    <row r="1486" spans="1:3" x14ac:dyDescent="0.2">
      <c r="A1486" s="164" t="s">
        <v>8714</v>
      </c>
      <c r="B1486" s="181" t="s">
        <v>8715</v>
      </c>
      <c r="C1486" s="164" t="s">
        <v>13111</v>
      </c>
    </row>
    <row r="1487" spans="1:3" x14ac:dyDescent="0.2">
      <c r="A1487" s="164" t="s">
        <v>8716</v>
      </c>
      <c r="B1487" s="181" t="s">
        <v>8717</v>
      </c>
      <c r="C1487" s="164" t="s">
        <v>13111</v>
      </c>
    </row>
    <row r="1488" spans="1:3" x14ac:dyDescent="0.2">
      <c r="A1488" s="164" t="s">
        <v>8718</v>
      </c>
      <c r="B1488" s="181" t="s">
        <v>8719</v>
      </c>
      <c r="C1488" s="164" t="s">
        <v>13111</v>
      </c>
    </row>
    <row r="1489" spans="1:3" x14ac:dyDescent="0.2">
      <c r="A1489" s="164" t="s">
        <v>8732</v>
      </c>
      <c r="B1489" s="181" t="s">
        <v>8733</v>
      </c>
      <c r="C1489" s="164" t="s">
        <v>13111</v>
      </c>
    </row>
    <row r="1490" spans="1:3" x14ac:dyDescent="0.2">
      <c r="A1490" s="164" t="s">
        <v>8741</v>
      </c>
      <c r="B1490" s="181" t="s">
        <v>8742</v>
      </c>
      <c r="C1490" s="164" t="s">
        <v>13111</v>
      </c>
    </row>
    <row r="1491" spans="1:3" x14ac:dyDescent="0.2">
      <c r="A1491" s="164" t="s">
        <v>8753</v>
      </c>
      <c r="B1491" s="181" t="s">
        <v>8754</v>
      </c>
      <c r="C1491" s="164" t="s">
        <v>13111</v>
      </c>
    </row>
    <row r="1492" spans="1:3" x14ac:dyDescent="0.2">
      <c r="A1492" s="164" t="s">
        <v>8791</v>
      </c>
      <c r="B1492" s="181" t="s">
        <v>8792</v>
      </c>
      <c r="C1492" s="164" t="s">
        <v>13111</v>
      </c>
    </row>
    <row r="1493" spans="1:3" x14ac:dyDescent="0.2">
      <c r="A1493" s="164" t="s">
        <v>8809</v>
      </c>
      <c r="B1493" s="181" t="s">
        <v>8810</v>
      </c>
      <c r="C1493" s="164" t="s">
        <v>13111</v>
      </c>
    </row>
    <row r="1494" spans="1:3" x14ac:dyDescent="0.2">
      <c r="A1494" s="164" t="s">
        <v>8743</v>
      </c>
      <c r="B1494" s="181" t="s">
        <v>8744</v>
      </c>
      <c r="C1494" s="164" t="s">
        <v>13111</v>
      </c>
    </row>
    <row r="1495" spans="1:3" x14ac:dyDescent="0.2">
      <c r="A1495" s="164" t="s">
        <v>8811</v>
      </c>
      <c r="B1495" s="181" t="s">
        <v>8812</v>
      </c>
      <c r="C1495" s="164" t="s">
        <v>13111</v>
      </c>
    </row>
    <row r="1496" spans="1:3" x14ac:dyDescent="0.2">
      <c r="A1496" s="164" t="s">
        <v>8813</v>
      </c>
      <c r="B1496" s="181" t="s">
        <v>8814</v>
      </c>
      <c r="C1496" s="164" t="s">
        <v>13111</v>
      </c>
    </row>
    <row r="1497" spans="1:3" x14ac:dyDescent="0.2">
      <c r="A1497" s="164" t="s">
        <v>8825</v>
      </c>
      <c r="B1497" s="181" t="s">
        <v>8826</v>
      </c>
      <c r="C1497" s="164" t="s">
        <v>13111</v>
      </c>
    </row>
    <row r="1498" spans="1:3" x14ac:dyDescent="0.2">
      <c r="A1498" s="164" t="s">
        <v>8829</v>
      </c>
      <c r="B1498" s="181" t="s">
        <v>8830</v>
      </c>
      <c r="C1498" s="164" t="s">
        <v>13111</v>
      </c>
    </row>
    <row r="1499" spans="1:3" x14ac:dyDescent="0.2">
      <c r="A1499" s="164" t="s">
        <v>8831</v>
      </c>
      <c r="B1499" s="181" t="s">
        <v>8832</v>
      </c>
      <c r="C1499" s="164" t="s">
        <v>13111</v>
      </c>
    </row>
    <row r="1500" spans="1:3" x14ac:dyDescent="0.2">
      <c r="A1500" s="164" t="s">
        <v>8833</v>
      </c>
      <c r="B1500" s="181" t="s">
        <v>8834</v>
      </c>
      <c r="C1500" s="164" t="s">
        <v>13111</v>
      </c>
    </row>
    <row r="1501" spans="1:3" x14ac:dyDescent="0.2">
      <c r="A1501" s="164" t="s">
        <v>8835</v>
      </c>
      <c r="B1501" s="181" t="s">
        <v>8836</v>
      </c>
      <c r="C1501" s="164" t="s">
        <v>13111</v>
      </c>
    </row>
    <row r="1502" spans="1:3" x14ac:dyDescent="0.2">
      <c r="A1502" s="164" t="s">
        <v>8837</v>
      </c>
      <c r="B1502" s="181" t="s">
        <v>8838</v>
      </c>
      <c r="C1502" s="164" t="s">
        <v>13111</v>
      </c>
    </row>
    <row r="1503" spans="1:3" x14ac:dyDescent="0.2">
      <c r="A1503" s="164" t="s">
        <v>8841</v>
      </c>
      <c r="B1503" s="181" t="s">
        <v>8842</v>
      </c>
      <c r="C1503" s="164" t="s">
        <v>13111</v>
      </c>
    </row>
    <row r="1504" spans="1:3" x14ac:dyDescent="0.2">
      <c r="A1504" s="164" t="s">
        <v>8847</v>
      </c>
      <c r="B1504" s="181" t="s">
        <v>8848</v>
      </c>
      <c r="C1504" s="164" t="s">
        <v>13111</v>
      </c>
    </row>
    <row r="1505" spans="1:3" x14ac:dyDescent="0.2">
      <c r="A1505" s="164" t="s">
        <v>8849</v>
      </c>
      <c r="B1505" s="181" t="s">
        <v>8850</v>
      </c>
      <c r="C1505" s="164" t="s">
        <v>13111</v>
      </c>
    </row>
    <row r="1506" spans="1:3" x14ac:dyDescent="0.2">
      <c r="A1506" s="164" t="s">
        <v>8859</v>
      </c>
      <c r="B1506" s="181" t="s">
        <v>8860</v>
      </c>
      <c r="C1506" s="164" t="s">
        <v>13111</v>
      </c>
    </row>
    <row r="1507" spans="1:3" x14ac:dyDescent="0.2">
      <c r="A1507" s="164" t="s">
        <v>8863</v>
      </c>
      <c r="B1507" s="181" t="s">
        <v>8864</v>
      </c>
      <c r="C1507" s="164" t="s">
        <v>13111</v>
      </c>
    </row>
    <row r="1508" spans="1:3" x14ac:dyDescent="0.2">
      <c r="A1508" s="164" t="s">
        <v>8865</v>
      </c>
      <c r="B1508" s="181" t="s">
        <v>8866</v>
      </c>
      <c r="C1508" s="164" t="s">
        <v>13111</v>
      </c>
    </row>
    <row r="1509" spans="1:3" x14ac:dyDescent="0.2">
      <c r="A1509" s="164" t="s">
        <v>8867</v>
      </c>
      <c r="B1509" s="181" t="s">
        <v>8868</v>
      </c>
      <c r="C1509" s="164" t="s">
        <v>13111</v>
      </c>
    </row>
    <row r="1510" spans="1:3" x14ac:dyDescent="0.2">
      <c r="A1510" s="164" t="s">
        <v>8871</v>
      </c>
      <c r="B1510" s="181" t="s">
        <v>8872</v>
      </c>
      <c r="C1510" s="164" t="s">
        <v>13111</v>
      </c>
    </row>
    <row r="1511" spans="1:3" x14ac:dyDescent="0.2">
      <c r="A1511" s="164" t="s">
        <v>8873</v>
      </c>
      <c r="B1511" s="181" t="s">
        <v>8874</v>
      </c>
      <c r="C1511" s="164" t="s">
        <v>13111</v>
      </c>
    </row>
    <row r="1512" spans="1:3" x14ac:dyDescent="0.2">
      <c r="A1512" s="164" t="s">
        <v>8879</v>
      </c>
      <c r="B1512" s="181" t="s">
        <v>8880</v>
      </c>
      <c r="C1512" s="164" t="s">
        <v>13111</v>
      </c>
    </row>
    <row r="1513" spans="1:3" x14ac:dyDescent="0.2">
      <c r="A1513" s="164" t="s">
        <v>8883</v>
      </c>
      <c r="B1513" s="181" t="s">
        <v>8884</v>
      </c>
      <c r="C1513" s="164" t="s">
        <v>13111</v>
      </c>
    </row>
    <row r="1514" spans="1:3" x14ac:dyDescent="0.2">
      <c r="A1514" s="164" t="s">
        <v>8881</v>
      </c>
      <c r="B1514" s="181" t="s">
        <v>8882</v>
      </c>
      <c r="C1514" s="164" t="s">
        <v>13111</v>
      </c>
    </row>
    <row r="1515" spans="1:3" x14ac:dyDescent="0.2">
      <c r="A1515" s="164" t="s">
        <v>8887</v>
      </c>
      <c r="B1515" s="181" t="s">
        <v>8888</v>
      </c>
      <c r="C1515" s="164" t="s">
        <v>13111</v>
      </c>
    </row>
    <row r="1516" spans="1:3" x14ac:dyDescent="0.2">
      <c r="A1516" s="164" t="s">
        <v>8889</v>
      </c>
      <c r="B1516" s="181" t="s">
        <v>8890</v>
      </c>
      <c r="C1516" s="164" t="s">
        <v>13111</v>
      </c>
    </row>
    <row r="1517" spans="1:3" x14ac:dyDescent="0.2">
      <c r="A1517" s="164" t="s">
        <v>8920</v>
      </c>
      <c r="B1517" s="181" t="s">
        <v>8921</v>
      </c>
      <c r="C1517" s="164" t="s">
        <v>13111</v>
      </c>
    </row>
    <row r="1518" spans="1:3" x14ac:dyDescent="0.2">
      <c r="A1518" s="164" t="s">
        <v>8926</v>
      </c>
      <c r="B1518" s="181" t="s">
        <v>8927</v>
      </c>
      <c r="C1518" s="164" t="s">
        <v>13111</v>
      </c>
    </row>
    <row r="1519" spans="1:3" x14ac:dyDescent="0.2">
      <c r="A1519" s="164" t="s">
        <v>8976</v>
      </c>
      <c r="B1519" s="181" t="s">
        <v>8977</v>
      </c>
      <c r="C1519" s="164" t="s">
        <v>13111</v>
      </c>
    </row>
    <row r="1520" spans="1:3" x14ac:dyDescent="0.2">
      <c r="A1520" s="164" t="s">
        <v>517</v>
      </c>
      <c r="B1520" s="181" t="s">
        <v>518</v>
      </c>
      <c r="C1520" s="164" t="s">
        <v>13124</v>
      </c>
    </row>
    <row r="1521" spans="1:3" x14ac:dyDescent="0.2">
      <c r="A1521" s="164" t="s">
        <v>655</v>
      </c>
      <c r="B1521" s="181" t="s">
        <v>656</v>
      </c>
      <c r="C1521" s="164" t="s">
        <v>13124</v>
      </c>
    </row>
    <row r="1522" spans="1:3" x14ac:dyDescent="0.2">
      <c r="A1522" s="164" t="s">
        <v>697</v>
      </c>
      <c r="B1522" s="181" t="s">
        <v>698</v>
      </c>
      <c r="C1522" s="164" t="s">
        <v>13124</v>
      </c>
    </row>
    <row r="1523" spans="1:3" x14ac:dyDescent="0.2">
      <c r="A1523" s="164" t="s">
        <v>714</v>
      </c>
      <c r="B1523" s="181" t="s">
        <v>715</v>
      </c>
      <c r="C1523" s="164" t="s">
        <v>13124</v>
      </c>
    </row>
    <row r="1524" spans="1:3" x14ac:dyDescent="0.2">
      <c r="A1524" s="164" t="s">
        <v>13271</v>
      </c>
      <c r="B1524" s="181" t="s">
        <v>13272</v>
      </c>
      <c r="C1524" s="164" t="s">
        <v>13124</v>
      </c>
    </row>
    <row r="1525" spans="1:3" x14ac:dyDescent="0.2">
      <c r="A1525" s="164" t="s">
        <v>916</v>
      </c>
      <c r="B1525" s="181" t="s">
        <v>917</v>
      </c>
      <c r="C1525" s="164" t="s">
        <v>13124</v>
      </c>
    </row>
    <row r="1526" spans="1:3" x14ac:dyDescent="0.2">
      <c r="A1526" s="164" t="s">
        <v>985</v>
      </c>
      <c r="B1526" s="181" t="s">
        <v>986</v>
      </c>
      <c r="C1526" s="164" t="s">
        <v>13124</v>
      </c>
    </row>
    <row r="1527" spans="1:3" x14ac:dyDescent="0.2">
      <c r="A1527" s="164" t="s">
        <v>1027</v>
      </c>
      <c r="B1527" s="181" t="s">
        <v>1028</v>
      </c>
      <c r="C1527" s="164" t="s">
        <v>13124</v>
      </c>
    </row>
    <row r="1528" spans="1:3" x14ac:dyDescent="0.2">
      <c r="A1528" s="164" t="s">
        <v>13273</v>
      </c>
      <c r="B1528" s="181" t="s">
        <v>13274</v>
      </c>
      <c r="C1528" s="164" t="s">
        <v>13124</v>
      </c>
    </row>
    <row r="1529" spans="1:3" x14ac:dyDescent="0.2">
      <c r="A1529" s="164" t="s">
        <v>1082</v>
      </c>
      <c r="B1529" s="181" t="s">
        <v>1083</v>
      </c>
      <c r="C1529" s="164" t="s">
        <v>13124</v>
      </c>
    </row>
    <row r="1530" spans="1:3" x14ac:dyDescent="0.2">
      <c r="A1530" s="164" t="s">
        <v>1199</v>
      </c>
      <c r="B1530" s="181" t="s">
        <v>1200</v>
      </c>
      <c r="C1530" s="164" t="s">
        <v>13124</v>
      </c>
    </row>
    <row r="1531" spans="1:3" x14ac:dyDescent="0.2">
      <c r="A1531" s="164" t="s">
        <v>13275</v>
      </c>
      <c r="B1531" s="181" t="s">
        <v>1208</v>
      </c>
      <c r="C1531" s="164" t="s">
        <v>13124</v>
      </c>
    </row>
    <row r="1532" spans="1:3" x14ac:dyDescent="0.2">
      <c r="A1532" s="164" t="s">
        <v>1265</v>
      </c>
      <c r="B1532" s="181" t="s">
        <v>1266</v>
      </c>
      <c r="C1532" s="164" t="s">
        <v>13124</v>
      </c>
    </row>
    <row r="1533" spans="1:3" x14ac:dyDescent="0.2">
      <c r="A1533" s="164" t="s">
        <v>1269</v>
      </c>
      <c r="B1533" s="181" t="s">
        <v>1270</v>
      </c>
      <c r="C1533" s="164" t="s">
        <v>13124</v>
      </c>
    </row>
    <row r="1534" spans="1:3" x14ac:dyDescent="0.2">
      <c r="A1534" s="164" t="s">
        <v>1271</v>
      </c>
      <c r="B1534" s="181" t="s">
        <v>1272</v>
      </c>
      <c r="C1534" s="164" t="s">
        <v>13124</v>
      </c>
    </row>
    <row r="1535" spans="1:3" x14ac:dyDescent="0.2">
      <c r="A1535" s="164" t="s">
        <v>1297</v>
      </c>
      <c r="B1535" s="181" t="s">
        <v>1298</v>
      </c>
      <c r="C1535" s="164" t="s">
        <v>13124</v>
      </c>
    </row>
    <row r="1536" spans="1:3" x14ac:dyDescent="0.2">
      <c r="A1536" s="164" t="s">
        <v>1384</v>
      </c>
      <c r="B1536" s="181" t="s">
        <v>1385</v>
      </c>
      <c r="C1536" s="164" t="s">
        <v>13124</v>
      </c>
    </row>
    <row r="1537" spans="1:3" x14ac:dyDescent="0.2">
      <c r="A1537" s="164" t="s">
        <v>1386</v>
      </c>
      <c r="B1537" s="181" t="s">
        <v>1387</v>
      </c>
      <c r="C1537" s="164" t="s">
        <v>13124</v>
      </c>
    </row>
    <row r="1538" spans="1:3" x14ac:dyDescent="0.2">
      <c r="A1538" s="164" t="s">
        <v>1388</v>
      </c>
      <c r="B1538" s="181" t="s">
        <v>1389</v>
      </c>
      <c r="C1538" s="164" t="s">
        <v>13124</v>
      </c>
    </row>
    <row r="1539" spans="1:3" x14ac:dyDescent="0.2">
      <c r="A1539" s="164" t="s">
        <v>1398</v>
      </c>
      <c r="B1539" s="181" t="s">
        <v>1399</v>
      </c>
      <c r="C1539" s="164" t="s">
        <v>13124</v>
      </c>
    </row>
    <row r="1540" spans="1:3" x14ac:dyDescent="0.2">
      <c r="A1540" s="164" t="s">
        <v>1400</v>
      </c>
      <c r="B1540" s="181" t="s">
        <v>1401</v>
      </c>
      <c r="C1540" s="164" t="s">
        <v>13124</v>
      </c>
    </row>
    <row r="1541" spans="1:3" x14ac:dyDescent="0.2">
      <c r="A1541" s="164" t="s">
        <v>1402</v>
      </c>
      <c r="B1541" s="181" t="s">
        <v>1403</v>
      </c>
      <c r="C1541" s="164" t="s">
        <v>13124</v>
      </c>
    </row>
    <row r="1542" spans="1:3" x14ac:dyDescent="0.2">
      <c r="A1542" s="164" t="s">
        <v>1404</v>
      </c>
      <c r="B1542" s="181" t="s">
        <v>1405</v>
      </c>
      <c r="C1542" s="164" t="s">
        <v>13124</v>
      </c>
    </row>
    <row r="1543" spans="1:3" x14ac:dyDescent="0.2">
      <c r="A1543" s="164" t="s">
        <v>13276</v>
      </c>
      <c r="B1543" s="181" t="s">
        <v>1409</v>
      </c>
      <c r="C1543" s="164" t="s">
        <v>13124</v>
      </c>
    </row>
    <row r="1544" spans="1:3" x14ac:dyDescent="0.2">
      <c r="A1544" s="164" t="s">
        <v>1410</v>
      </c>
      <c r="B1544" s="181" t="s">
        <v>1411</v>
      </c>
      <c r="C1544" s="164" t="s">
        <v>13124</v>
      </c>
    </row>
    <row r="1545" spans="1:3" x14ac:dyDescent="0.2">
      <c r="A1545" s="164" t="s">
        <v>1412</v>
      </c>
      <c r="B1545" s="181" t="s">
        <v>1413</v>
      </c>
      <c r="C1545" s="164" t="s">
        <v>13124</v>
      </c>
    </row>
    <row r="1546" spans="1:3" x14ac:dyDescent="0.2">
      <c r="A1546" s="164" t="s">
        <v>1556</v>
      </c>
      <c r="B1546" s="181" t="s">
        <v>1557</v>
      </c>
      <c r="C1546" s="164" t="s">
        <v>13124</v>
      </c>
    </row>
    <row r="1547" spans="1:3" x14ac:dyDescent="0.2">
      <c r="A1547" s="164" t="s">
        <v>1560</v>
      </c>
      <c r="B1547" s="181" t="s">
        <v>1561</v>
      </c>
      <c r="C1547" s="164" t="s">
        <v>13124</v>
      </c>
    </row>
    <row r="1548" spans="1:3" x14ac:dyDescent="0.2">
      <c r="A1548" s="164" t="s">
        <v>1562</v>
      </c>
      <c r="B1548" s="181" t="s">
        <v>1563</v>
      </c>
      <c r="C1548" s="164" t="s">
        <v>13124</v>
      </c>
    </row>
    <row r="1549" spans="1:3" x14ac:dyDescent="0.2">
      <c r="A1549" s="164" t="s">
        <v>1564</v>
      </c>
      <c r="B1549" s="181" t="s">
        <v>1565</v>
      </c>
      <c r="C1549" s="164" t="s">
        <v>13124</v>
      </c>
    </row>
    <row r="1550" spans="1:3" x14ac:dyDescent="0.2">
      <c r="A1550" s="164" t="s">
        <v>1657</v>
      </c>
      <c r="B1550" s="181" t="s">
        <v>1658</v>
      </c>
      <c r="C1550" s="164" t="s">
        <v>13124</v>
      </c>
    </row>
    <row r="1551" spans="1:3" x14ac:dyDescent="0.2">
      <c r="A1551" s="164" t="s">
        <v>1728</v>
      </c>
      <c r="B1551" s="181" t="s">
        <v>1729</v>
      </c>
      <c r="C1551" s="164" t="s">
        <v>13124</v>
      </c>
    </row>
    <row r="1552" spans="1:3" x14ac:dyDescent="0.2">
      <c r="A1552" s="164" t="s">
        <v>1923</v>
      </c>
      <c r="B1552" s="181" t="s">
        <v>1924</v>
      </c>
      <c r="C1552" s="164" t="s">
        <v>13124</v>
      </c>
    </row>
    <row r="1553" spans="1:3" x14ac:dyDescent="0.2">
      <c r="A1553" s="164" t="s">
        <v>1925</v>
      </c>
      <c r="B1553" s="181" t="s">
        <v>1926</v>
      </c>
      <c r="C1553" s="164" t="s">
        <v>13124</v>
      </c>
    </row>
    <row r="1554" spans="1:3" x14ac:dyDescent="0.2">
      <c r="A1554" s="164" t="s">
        <v>1927</v>
      </c>
      <c r="B1554" s="181" t="s">
        <v>1928</v>
      </c>
      <c r="C1554" s="164" t="s">
        <v>13124</v>
      </c>
    </row>
    <row r="1555" spans="1:3" x14ac:dyDescent="0.2">
      <c r="A1555" s="164" t="s">
        <v>1929</v>
      </c>
      <c r="B1555" s="181" t="s">
        <v>1930</v>
      </c>
      <c r="C1555" s="164" t="s">
        <v>13124</v>
      </c>
    </row>
    <row r="1556" spans="1:3" x14ac:dyDescent="0.2">
      <c r="A1556" s="164" t="s">
        <v>1931</v>
      </c>
      <c r="B1556" s="181" t="s">
        <v>1932</v>
      </c>
      <c r="C1556" s="164" t="s">
        <v>13124</v>
      </c>
    </row>
    <row r="1557" spans="1:3" x14ac:dyDescent="0.2">
      <c r="A1557" s="164" t="s">
        <v>1935</v>
      </c>
      <c r="B1557" s="181" t="s">
        <v>1936</v>
      </c>
      <c r="C1557" s="164" t="s">
        <v>13124</v>
      </c>
    </row>
    <row r="1558" spans="1:3" x14ac:dyDescent="0.2">
      <c r="A1558" s="164" t="s">
        <v>1937</v>
      </c>
      <c r="B1558" s="181" t="s">
        <v>1938</v>
      </c>
      <c r="C1558" s="164" t="s">
        <v>13124</v>
      </c>
    </row>
    <row r="1559" spans="1:3" x14ac:dyDescent="0.2">
      <c r="A1559" s="164" t="s">
        <v>1941</v>
      </c>
      <c r="B1559" s="181" t="s">
        <v>1942</v>
      </c>
      <c r="C1559" s="164" t="s">
        <v>13124</v>
      </c>
    </row>
    <row r="1560" spans="1:3" x14ac:dyDescent="0.2">
      <c r="A1560" s="164" t="s">
        <v>1943</v>
      </c>
      <c r="B1560" s="181" t="s">
        <v>1944</v>
      </c>
      <c r="C1560" s="164" t="s">
        <v>13124</v>
      </c>
    </row>
    <row r="1561" spans="1:3" x14ac:dyDescent="0.2">
      <c r="A1561" s="164" t="s">
        <v>1945</v>
      </c>
      <c r="B1561" s="181" t="s">
        <v>1946</v>
      </c>
      <c r="C1561" s="164" t="s">
        <v>13124</v>
      </c>
    </row>
    <row r="1562" spans="1:3" x14ac:dyDescent="0.2">
      <c r="A1562" s="164" t="s">
        <v>1947</v>
      </c>
      <c r="B1562" s="181" t="s">
        <v>1948</v>
      </c>
      <c r="C1562" s="164" t="s">
        <v>13124</v>
      </c>
    </row>
    <row r="1563" spans="1:3" x14ac:dyDescent="0.2">
      <c r="A1563" s="164" t="s">
        <v>1959</v>
      </c>
      <c r="B1563" s="181" t="s">
        <v>1960</v>
      </c>
      <c r="C1563" s="164" t="s">
        <v>13124</v>
      </c>
    </row>
    <row r="1564" spans="1:3" x14ac:dyDescent="0.2">
      <c r="A1564" s="164" t="s">
        <v>1953</v>
      </c>
      <c r="B1564" s="181" t="s">
        <v>1954</v>
      </c>
      <c r="C1564" s="164" t="s">
        <v>13124</v>
      </c>
    </row>
    <row r="1565" spans="1:3" x14ac:dyDescent="0.2">
      <c r="A1565" s="164" t="s">
        <v>1957</v>
      </c>
      <c r="B1565" s="181" t="s">
        <v>1958</v>
      </c>
      <c r="C1565" s="164" t="s">
        <v>13124</v>
      </c>
    </row>
    <row r="1566" spans="1:3" x14ac:dyDescent="0.2">
      <c r="A1566" s="164" t="s">
        <v>1963</v>
      </c>
      <c r="B1566" s="181" t="s">
        <v>1964</v>
      </c>
      <c r="C1566" s="164" t="s">
        <v>13124</v>
      </c>
    </row>
    <row r="1567" spans="1:3" x14ac:dyDescent="0.2">
      <c r="A1567" s="164" t="s">
        <v>1965</v>
      </c>
      <c r="B1567" s="181" t="s">
        <v>1966</v>
      </c>
      <c r="C1567" s="164" t="s">
        <v>13124</v>
      </c>
    </row>
    <row r="1568" spans="1:3" x14ac:dyDescent="0.2">
      <c r="A1568" s="164" t="s">
        <v>1967</v>
      </c>
      <c r="B1568" s="181" t="s">
        <v>1968</v>
      </c>
      <c r="C1568" s="164" t="s">
        <v>13124</v>
      </c>
    </row>
    <row r="1569" spans="1:3" x14ac:dyDescent="0.2">
      <c r="A1569" s="164" t="s">
        <v>2384</v>
      </c>
      <c r="B1569" s="181" t="s">
        <v>2385</v>
      </c>
      <c r="C1569" s="164" t="s">
        <v>13124</v>
      </c>
    </row>
    <row r="1570" spans="1:3" x14ac:dyDescent="0.2">
      <c r="A1570" s="164" t="s">
        <v>2396</v>
      </c>
      <c r="B1570" s="181" t="s">
        <v>2397</v>
      </c>
      <c r="C1570" s="164" t="s">
        <v>13124</v>
      </c>
    </row>
    <row r="1571" spans="1:3" x14ac:dyDescent="0.2">
      <c r="A1571" s="164" t="s">
        <v>13277</v>
      </c>
      <c r="B1571" s="181" t="s">
        <v>2992</v>
      </c>
      <c r="C1571" s="164" t="s">
        <v>13124</v>
      </c>
    </row>
    <row r="1572" spans="1:3" x14ac:dyDescent="0.2">
      <c r="A1572" s="164" t="s">
        <v>3439</v>
      </c>
      <c r="B1572" s="181" t="s">
        <v>3440</v>
      </c>
      <c r="C1572" s="164" t="s">
        <v>13124</v>
      </c>
    </row>
    <row r="1573" spans="1:3" x14ac:dyDescent="0.2">
      <c r="A1573" s="164" t="s">
        <v>3580</v>
      </c>
      <c r="B1573" s="181" t="s">
        <v>3581</v>
      </c>
      <c r="C1573" s="164" t="s">
        <v>13124</v>
      </c>
    </row>
    <row r="1574" spans="1:3" x14ac:dyDescent="0.2">
      <c r="A1574" s="164" t="s">
        <v>3584</v>
      </c>
      <c r="B1574" s="181" t="s">
        <v>3585</v>
      </c>
      <c r="C1574" s="164" t="s">
        <v>13124</v>
      </c>
    </row>
    <row r="1575" spans="1:3" x14ac:dyDescent="0.2">
      <c r="A1575" s="164" t="s">
        <v>3871</v>
      </c>
      <c r="B1575" s="181" t="s">
        <v>3872</v>
      </c>
      <c r="C1575" s="164" t="s">
        <v>13124</v>
      </c>
    </row>
    <row r="1576" spans="1:3" x14ac:dyDescent="0.2">
      <c r="A1576" s="164" t="s">
        <v>3893</v>
      </c>
      <c r="B1576" s="181" t="s">
        <v>3894</v>
      </c>
      <c r="C1576" s="164" t="s">
        <v>13124</v>
      </c>
    </row>
    <row r="1577" spans="1:3" x14ac:dyDescent="0.2">
      <c r="A1577" s="164" t="s">
        <v>4038</v>
      </c>
      <c r="B1577" s="181" t="s">
        <v>4039</v>
      </c>
      <c r="C1577" s="164" t="s">
        <v>13124</v>
      </c>
    </row>
    <row r="1578" spans="1:3" x14ac:dyDescent="0.2">
      <c r="A1578" s="164" t="s">
        <v>5414</v>
      </c>
      <c r="B1578" s="181" t="s">
        <v>5415</v>
      </c>
      <c r="C1578" s="164" t="s">
        <v>13124</v>
      </c>
    </row>
    <row r="1579" spans="1:3" x14ac:dyDescent="0.2">
      <c r="A1579" s="164" t="s">
        <v>5416</v>
      </c>
      <c r="B1579" s="181" t="s">
        <v>5417</v>
      </c>
      <c r="C1579" s="164" t="s">
        <v>13124</v>
      </c>
    </row>
    <row r="1580" spans="1:3" x14ac:dyDescent="0.2">
      <c r="A1580" s="164" t="s">
        <v>5525</v>
      </c>
      <c r="B1580" s="181" t="s">
        <v>5526</v>
      </c>
      <c r="C1580" s="164" t="s">
        <v>13124</v>
      </c>
    </row>
    <row r="1581" spans="1:3" x14ac:dyDescent="0.2">
      <c r="A1581" s="164" t="s">
        <v>5527</v>
      </c>
      <c r="B1581" s="181" t="s">
        <v>5528</v>
      </c>
      <c r="C1581" s="164" t="s">
        <v>13124</v>
      </c>
    </row>
    <row r="1582" spans="1:3" x14ac:dyDescent="0.2">
      <c r="A1582" s="164" t="s">
        <v>5531</v>
      </c>
      <c r="B1582" s="181" t="s">
        <v>5532</v>
      </c>
      <c r="C1582" s="164" t="s">
        <v>13124</v>
      </c>
    </row>
    <row r="1583" spans="1:3" x14ac:dyDescent="0.2">
      <c r="A1583" s="164" t="s">
        <v>5541</v>
      </c>
      <c r="B1583" s="181" t="s">
        <v>5542</v>
      </c>
      <c r="C1583" s="164" t="s">
        <v>13124</v>
      </c>
    </row>
    <row r="1584" spans="1:3" x14ac:dyDescent="0.2">
      <c r="A1584" s="164" t="s">
        <v>5553</v>
      </c>
      <c r="B1584" s="181" t="s">
        <v>13278</v>
      </c>
      <c r="C1584" s="164" t="s">
        <v>13124</v>
      </c>
    </row>
    <row r="1585" spans="1:3" x14ac:dyDescent="0.2">
      <c r="A1585" s="164" t="s">
        <v>5562</v>
      </c>
      <c r="B1585" s="181" t="s">
        <v>5563</v>
      </c>
      <c r="C1585" s="164" t="s">
        <v>13124</v>
      </c>
    </row>
    <row r="1586" spans="1:3" x14ac:dyDescent="0.2">
      <c r="A1586" s="164" t="s">
        <v>5566</v>
      </c>
      <c r="B1586" s="181" t="s">
        <v>13279</v>
      </c>
      <c r="C1586" s="164" t="s">
        <v>13124</v>
      </c>
    </row>
    <row r="1587" spans="1:3" x14ac:dyDescent="0.2">
      <c r="A1587" s="164" t="s">
        <v>5579</v>
      </c>
      <c r="B1587" s="181" t="s">
        <v>5580</v>
      </c>
      <c r="C1587" s="164" t="s">
        <v>13124</v>
      </c>
    </row>
    <row r="1588" spans="1:3" x14ac:dyDescent="0.2">
      <c r="A1588" s="164" t="s">
        <v>5581</v>
      </c>
      <c r="B1588" s="181" t="s">
        <v>5582</v>
      </c>
      <c r="C1588" s="164" t="s">
        <v>13124</v>
      </c>
    </row>
    <row r="1589" spans="1:3" x14ac:dyDescent="0.2">
      <c r="A1589" s="164" t="s">
        <v>5583</v>
      </c>
      <c r="B1589" s="181" t="s">
        <v>5584</v>
      </c>
      <c r="C1589" s="164" t="s">
        <v>13124</v>
      </c>
    </row>
    <row r="1590" spans="1:3" x14ac:dyDescent="0.2">
      <c r="A1590" s="164" t="s">
        <v>5585</v>
      </c>
      <c r="B1590" s="181" t="s">
        <v>5586</v>
      </c>
      <c r="C1590" s="164" t="s">
        <v>13124</v>
      </c>
    </row>
    <row r="1591" spans="1:3" x14ac:dyDescent="0.2">
      <c r="A1591" s="164" t="s">
        <v>13280</v>
      </c>
      <c r="B1591" s="181" t="s">
        <v>13281</v>
      </c>
      <c r="C1591" s="164" t="s">
        <v>13124</v>
      </c>
    </row>
    <row r="1592" spans="1:3" x14ac:dyDescent="0.2">
      <c r="A1592" s="164" t="s">
        <v>5587</v>
      </c>
      <c r="B1592" s="181" t="s">
        <v>5588</v>
      </c>
      <c r="C1592" s="164" t="s">
        <v>13124</v>
      </c>
    </row>
    <row r="1593" spans="1:3" x14ac:dyDescent="0.2">
      <c r="A1593" s="164" t="s">
        <v>5589</v>
      </c>
      <c r="B1593" s="181" t="s">
        <v>5590</v>
      </c>
      <c r="C1593" s="164" t="s">
        <v>13124</v>
      </c>
    </row>
    <row r="1594" spans="1:3" x14ac:dyDescent="0.2">
      <c r="A1594" s="164" t="s">
        <v>5604</v>
      </c>
      <c r="B1594" s="181" t="s">
        <v>5605</v>
      </c>
      <c r="C1594" s="164" t="s">
        <v>13124</v>
      </c>
    </row>
    <row r="1595" spans="1:3" x14ac:dyDescent="0.2">
      <c r="A1595" s="164" t="s">
        <v>5606</v>
      </c>
      <c r="B1595" s="181" t="s">
        <v>5607</v>
      </c>
      <c r="C1595" s="164" t="s">
        <v>13124</v>
      </c>
    </row>
    <row r="1596" spans="1:3" x14ac:dyDescent="0.2">
      <c r="A1596" s="164" t="s">
        <v>5610</v>
      </c>
      <c r="B1596" s="181" t="s">
        <v>5611</v>
      </c>
      <c r="C1596" s="164" t="s">
        <v>13124</v>
      </c>
    </row>
    <row r="1597" spans="1:3" x14ac:dyDescent="0.2">
      <c r="A1597" s="164" t="s">
        <v>5612</v>
      </c>
      <c r="B1597" s="181" t="s">
        <v>5613</v>
      </c>
      <c r="C1597" s="164" t="s">
        <v>13124</v>
      </c>
    </row>
    <row r="1598" spans="1:3" x14ac:dyDescent="0.2">
      <c r="A1598" s="164" t="s">
        <v>5614</v>
      </c>
      <c r="B1598" s="181" t="s">
        <v>5615</v>
      </c>
      <c r="C1598" s="164" t="s">
        <v>13124</v>
      </c>
    </row>
    <row r="1599" spans="1:3" x14ac:dyDescent="0.2">
      <c r="A1599" s="164" t="s">
        <v>5616</v>
      </c>
      <c r="B1599" s="181" t="s">
        <v>13282</v>
      </c>
      <c r="C1599" s="164" t="s">
        <v>13124</v>
      </c>
    </row>
    <row r="1600" spans="1:3" x14ac:dyDescent="0.2">
      <c r="A1600" s="164" t="s">
        <v>5617</v>
      </c>
      <c r="B1600" s="181" t="s">
        <v>5618</v>
      </c>
      <c r="C1600" s="164" t="s">
        <v>13124</v>
      </c>
    </row>
    <row r="1601" spans="1:3" x14ac:dyDescent="0.2">
      <c r="A1601" s="164" t="s">
        <v>5623</v>
      </c>
      <c r="B1601" s="181" t="s">
        <v>5624</v>
      </c>
      <c r="C1601" s="164" t="s">
        <v>13124</v>
      </c>
    </row>
    <row r="1602" spans="1:3" x14ac:dyDescent="0.2">
      <c r="A1602" s="164" t="s">
        <v>5625</v>
      </c>
      <c r="B1602" s="181" t="s">
        <v>5626</v>
      </c>
      <c r="C1602" s="164" t="s">
        <v>13124</v>
      </c>
    </row>
    <row r="1603" spans="1:3" x14ac:dyDescent="0.2">
      <c r="A1603" s="164" t="s">
        <v>5627</v>
      </c>
      <c r="B1603" s="181" t="s">
        <v>5628</v>
      </c>
      <c r="C1603" s="164" t="s">
        <v>13124</v>
      </c>
    </row>
    <row r="1604" spans="1:3" x14ac:dyDescent="0.2">
      <c r="A1604" s="164" t="s">
        <v>5629</v>
      </c>
      <c r="B1604" s="181" t="s">
        <v>5630</v>
      </c>
      <c r="C1604" s="164" t="s">
        <v>13124</v>
      </c>
    </row>
    <row r="1605" spans="1:3" x14ac:dyDescent="0.2">
      <c r="A1605" s="164" t="s">
        <v>5631</v>
      </c>
      <c r="B1605" s="181" t="s">
        <v>5632</v>
      </c>
      <c r="C1605" s="164" t="s">
        <v>13124</v>
      </c>
    </row>
    <row r="1606" spans="1:3" x14ac:dyDescent="0.2">
      <c r="A1606" s="164" t="s">
        <v>5633</v>
      </c>
      <c r="B1606" s="181" t="s">
        <v>5634</v>
      </c>
      <c r="C1606" s="164" t="s">
        <v>13124</v>
      </c>
    </row>
    <row r="1607" spans="1:3" x14ac:dyDescent="0.2">
      <c r="A1607" s="164" t="s">
        <v>5637</v>
      </c>
      <c r="B1607" s="181" t="s">
        <v>5638</v>
      </c>
      <c r="C1607" s="164" t="s">
        <v>13124</v>
      </c>
    </row>
    <row r="1608" spans="1:3" x14ac:dyDescent="0.2">
      <c r="A1608" s="164" t="s">
        <v>5639</v>
      </c>
      <c r="B1608" s="182" t="s">
        <v>5640</v>
      </c>
      <c r="C1608" s="164" t="s">
        <v>13124</v>
      </c>
    </row>
    <row r="1609" spans="1:3" x14ac:dyDescent="0.2">
      <c r="A1609" s="164" t="s">
        <v>5641</v>
      </c>
      <c r="B1609" s="181" t="s">
        <v>5642</v>
      </c>
      <c r="C1609" s="164" t="s">
        <v>13124</v>
      </c>
    </row>
    <row r="1610" spans="1:3" x14ac:dyDescent="0.2">
      <c r="A1610" s="164" t="s">
        <v>5643</v>
      </c>
      <c r="B1610" s="181" t="s">
        <v>5644</v>
      </c>
      <c r="C1610" s="164" t="s">
        <v>13124</v>
      </c>
    </row>
    <row r="1611" spans="1:3" x14ac:dyDescent="0.2">
      <c r="A1611" s="164" t="s">
        <v>5649</v>
      </c>
      <c r="B1611" s="181" t="s">
        <v>5650</v>
      </c>
      <c r="C1611" s="164" t="s">
        <v>13124</v>
      </c>
    </row>
    <row r="1612" spans="1:3" x14ac:dyDescent="0.2">
      <c r="A1612" s="164" t="s">
        <v>5651</v>
      </c>
      <c r="B1612" s="181" t="s">
        <v>5652</v>
      </c>
      <c r="C1612" s="164" t="s">
        <v>13124</v>
      </c>
    </row>
    <row r="1613" spans="1:3" x14ac:dyDescent="0.2">
      <c r="A1613" s="164" t="s">
        <v>5661</v>
      </c>
      <c r="B1613" s="181" t="s">
        <v>5662</v>
      </c>
      <c r="C1613" s="164" t="s">
        <v>13124</v>
      </c>
    </row>
    <row r="1614" spans="1:3" x14ac:dyDescent="0.2">
      <c r="A1614" s="164" t="s">
        <v>5864</v>
      </c>
      <c r="B1614" s="181" t="s">
        <v>5865</v>
      </c>
      <c r="C1614" s="164" t="s">
        <v>13124</v>
      </c>
    </row>
    <row r="1615" spans="1:3" x14ac:dyDescent="0.2">
      <c r="A1615" s="164" t="s">
        <v>5912</v>
      </c>
      <c r="B1615" s="181" t="s">
        <v>5913</v>
      </c>
      <c r="C1615" s="164" t="s">
        <v>13124</v>
      </c>
    </row>
    <row r="1616" spans="1:3" x14ac:dyDescent="0.2">
      <c r="A1616" s="164" t="s">
        <v>6173</v>
      </c>
      <c r="B1616" s="181" t="s">
        <v>6174</v>
      </c>
      <c r="C1616" s="164" t="s">
        <v>13124</v>
      </c>
    </row>
    <row r="1617" spans="1:3" x14ac:dyDescent="0.2">
      <c r="A1617" s="164" t="s">
        <v>6175</v>
      </c>
      <c r="B1617" s="181" t="s">
        <v>6176</v>
      </c>
      <c r="C1617" s="164" t="s">
        <v>13124</v>
      </c>
    </row>
    <row r="1618" spans="1:3" x14ac:dyDescent="0.2">
      <c r="A1618" s="164" t="s">
        <v>6177</v>
      </c>
      <c r="B1618" s="181" t="s">
        <v>6178</v>
      </c>
      <c r="C1618" s="164" t="s">
        <v>13124</v>
      </c>
    </row>
    <row r="1619" spans="1:3" x14ac:dyDescent="0.2">
      <c r="A1619" s="164" t="s">
        <v>6265</v>
      </c>
      <c r="B1619" s="181" t="s">
        <v>6266</v>
      </c>
      <c r="C1619" s="164" t="s">
        <v>13124</v>
      </c>
    </row>
    <row r="1620" spans="1:3" x14ac:dyDescent="0.2">
      <c r="A1620" s="164" t="s">
        <v>6305</v>
      </c>
      <c r="B1620" s="181" t="s">
        <v>6306</v>
      </c>
      <c r="C1620" s="164" t="s">
        <v>13124</v>
      </c>
    </row>
    <row r="1621" spans="1:3" x14ac:dyDescent="0.2">
      <c r="A1621" s="164" t="s">
        <v>6380</v>
      </c>
      <c r="B1621" s="181" t="s">
        <v>13283</v>
      </c>
      <c r="C1621" s="164" t="s">
        <v>13124</v>
      </c>
    </row>
    <row r="1622" spans="1:3" x14ac:dyDescent="0.2">
      <c r="A1622" s="164" t="s">
        <v>6385</v>
      </c>
      <c r="B1622" s="181" t="s">
        <v>6386</v>
      </c>
      <c r="C1622" s="164" t="s">
        <v>13124</v>
      </c>
    </row>
    <row r="1623" spans="1:3" x14ac:dyDescent="0.2">
      <c r="A1623" s="164" t="s">
        <v>6389</v>
      </c>
      <c r="B1623" s="181" t="s">
        <v>6390</v>
      </c>
      <c r="C1623" s="164" t="s">
        <v>13124</v>
      </c>
    </row>
    <row r="1624" spans="1:3" x14ac:dyDescent="0.2">
      <c r="A1624" s="164" t="s">
        <v>6747</v>
      </c>
      <c r="B1624" s="181" t="s">
        <v>6748</v>
      </c>
      <c r="C1624" s="164" t="s">
        <v>13124</v>
      </c>
    </row>
    <row r="1625" spans="1:3" x14ac:dyDescent="0.2">
      <c r="A1625" s="164" t="s">
        <v>6779</v>
      </c>
      <c r="B1625" s="181" t="s">
        <v>6780</v>
      </c>
      <c r="C1625" s="164" t="s">
        <v>13124</v>
      </c>
    </row>
    <row r="1626" spans="1:3" x14ac:dyDescent="0.2">
      <c r="A1626" s="164" t="s">
        <v>6781</v>
      </c>
      <c r="B1626" s="181" t="s">
        <v>6782</v>
      </c>
      <c r="C1626" s="164" t="s">
        <v>13124</v>
      </c>
    </row>
    <row r="1627" spans="1:3" x14ac:dyDescent="0.2">
      <c r="A1627" s="164" t="s">
        <v>6783</v>
      </c>
      <c r="B1627" s="181" t="s">
        <v>6784</v>
      </c>
      <c r="C1627" s="164" t="s">
        <v>13124</v>
      </c>
    </row>
    <row r="1628" spans="1:3" x14ac:dyDescent="0.2">
      <c r="A1628" s="164" t="s">
        <v>6785</v>
      </c>
      <c r="B1628" s="181" t="s">
        <v>6786</v>
      </c>
      <c r="C1628" s="164" t="s">
        <v>13124</v>
      </c>
    </row>
    <row r="1629" spans="1:3" x14ac:dyDescent="0.2">
      <c r="A1629" s="164" t="s">
        <v>6787</v>
      </c>
      <c r="B1629" s="181" t="s">
        <v>6788</v>
      </c>
      <c r="C1629" s="164" t="s">
        <v>13124</v>
      </c>
    </row>
    <row r="1630" spans="1:3" x14ac:dyDescent="0.2">
      <c r="A1630" s="164" t="s">
        <v>6790</v>
      </c>
      <c r="B1630" s="181" t="s">
        <v>6791</v>
      </c>
      <c r="C1630" s="164" t="s">
        <v>13124</v>
      </c>
    </row>
    <row r="1631" spans="1:3" x14ac:dyDescent="0.2">
      <c r="A1631" s="164" t="s">
        <v>6792</v>
      </c>
      <c r="B1631" s="181" t="s">
        <v>6793</v>
      </c>
      <c r="C1631" s="164" t="s">
        <v>13124</v>
      </c>
    </row>
    <row r="1632" spans="1:3" x14ac:dyDescent="0.2">
      <c r="A1632" s="164" t="s">
        <v>6794</v>
      </c>
      <c r="B1632" s="181" t="s">
        <v>6795</v>
      </c>
      <c r="C1632" s="164" t="s">
        <v>13124</v>
      </c>
    </row>
    <row r="1633" spans="1:3" x14ac:dyDescent="0.2">
      <c r="A1633" s="164" t="s">
        <v>6801</v>
      </c>
      <c r="B1633" s="181" t="s">
        <v>6802</v>
      </c>
      <c r="C1633" s="164" t="s">
        <v>13124</v>
      </c>
    </row>
    <row r="1634" spans="1:3" x14ac:dyDescent="0.2">
      <c r="A1634" s="164" t="s">
        <v>6803</v>
      </c>
      <c r="B1634" s="181" t="s">
        <v>6804</v>
      </c>
      <c r="C1634" s="164" t="s">
        <v>13124</v>
      </c>
    </row>
    <row r="1635" spans="1:3" x14ac:dyDescent="0.2">
      <c r="A1635" s="164" t="s">
        <v>7122</v>
      </c>
      <c r="B1635" s="181" t="s">
        <v>7123</v>
      </c>
      <c r="C1635" s="164" t="s">
        <v>13124</v>
      </c>
    </row>
    <row r="1636" spans="1:3" x14ac:dyDescent="0.2">
      <c r="A1636" s="164" t="s">
        <v>7398</v>
      </c>
      <c r="B1636" s="181" t="s">
        <v>7399</v>
      </c>
      <c r="C1636" s="164" t="s">
        <v>13124</v>
      </c>
    </row>
    <row r="1637" spans="1:3" x14ac:dyDescent="0.2">
      <c r="A1637" s="164" t="s">
        <v>7426</v>
      </c>
      <c r="B1637" s="181" t="s">
        <v>7427</v>
      </c>
      <c r="C1637" s="164" t="s">
        <v>13124</v>
      </c>
    </row>
    <row r="1638" spans="1:3" x14ac:dyDescent="0.2">
      <c r="A1638" s="164" t="s">
        <v>7632</v>
      </c>
      <c r="B1638" s="181" t="s">
        <v>7633</v>
      </c>
      <c r="C1638" s="164" t="s">
        <v>13124</v>
      </c>
    </row>
    <row r="1639" spans="1:3" x14ac:dyDescent="0.2">
      <c r="A1639" s="164" t="s">
        <v>7636</v>
      </c>
      <c r="B1639" s="181" t="s">
        <v>7637</v>
      </c>
      <c r="C1639" s="164" t="s">
        <v>13124</v>
      </c>
    </row>
    <row r="1640" spans="1:3" x14ac:dyDescent="0.2">
      <c r="A1640" s="164" t="s">
        <v>7638</v>
      </c>
      <c r="B1640" s="181" t="s">
        <v>7639</v>
      </c>
      <c r="C1640" s="164" t="s">
        <v>13124</v>
      </c>
    </row>
    <row r="1641" spans="1:3" x14ac:dyDescent="0.2">
      <c r="A1641" s="164" t="s">
        <v>7656</v>
      </c>
      <c r="B1641" s="181" t="s">
        <v>13284</v>
      </c>
      <c r="C1641" s="164" t="s">
        <v>13124</v>
      </c>
    </row>
    <row r="1642" spans="1:3" x14ac:dyDescent="0.2">
      <c r="A1642" s="164" t="s">
        <v>7657</v>
      </c>
      <c r="B1642" s="181" t="s">
        <v>7658</v>
      </c>
      <c r="C1642" s="164" t="s">
        <v>13124</v>
      </c>
    </row>
    <row r="1643" spans="1:3" x14ac:dyDescent="0.2">
      <c r="A1643" s="164" t="s">
        <v>7677</v>
      </c>
      <c r="B1643" s="181" t="s">
        <v>7678</v>
      </c>
      <c r="C1643" s="164" t="s">
        <v>13124</v>
      </c>
    </row>
    <row r="1644" spans="1:3" x14ac:dyDescent="0.2">
      <c r="A1644" s="164" t="s">
        <v>7679</v>
      </c>
      <c r="B1644" s="181" t="s">
        <v>7680</v>
      </c>
      <c r="C1644" s="164" t="s">
        <v>13124</v>
      </c>
    </row>
    <row r="1645" spans="1:3" x14ac:dyDescent="0.2">
      <c r="A1645" s="164" t="s">
        <v>7681</v>
      </c>
      <c r="B1645" s="181" t="s">
        <v>7682</v>
      </c>
      <c r="C1645" s="164" t="s">
        <v>13124</v>
      </c>
    </row>
    <row r="1646" spans="1:3" x14ac:dyDescent="0.2">
      <c r="A1646" s="164" t="s">
        <v>7701</v>
      </c>
      <c r="B1646" s="181" t="s">
        <v>7702</v>
      </c>
      <c r="C1646" s="164" t="s">
        <v>13124</v>
      </c>
    </row>
    <row r="1647" spans="1:3" x14ac:dyDescent="0.2">
      <c r="A1647" s="164" t="s">
        <v>7711</v>
      </c>
      <c r="B1647" s="181" t="s">
        <v>7712</v>
      </c>
      <c r="C1647" s="164" t="s">
        <v>13124</v>
      </c>
    </row>
    <row r="1648" spans="1:3" x14ac:dyDescent="0.2">
      <c r="A1648" s="164" t="s">
        <v>8008</v>
      </c>
      <c r="B1648" s="181" t="s">
        <v>8009</v>
      </c>
      <c r="C1648" s="164" t="s">
        <v>13124</v>
      </c>
    </row>
    <row r="1649" spans="1:3" x14ac:dyDescent="0.2">
      <c r="A1649" s="164" t="s">
        <v>8010</v>
      </c>
      <c r="B1649" s="181" t="s">
        <v>8011</v>
      </c>
      <c r="C1649" s="164" t="s">
        <v>13124</v>
      </c>
    </row>
    <row r="1650" spans="1:3" x14ac:dyDescent="0.2">
      <c r="A1650" s="164" t="s">
        <v>8012</v>
      </c>
      <c r="B1650" s="181" t="s">
        <v>8013</v>
      </c>
      <c r="C1650" s="164" t="s">
        <v>13124</v>
      </c>
    </row>
    <row r="1651" spans="1:3" x14ac:dyDescent="0.2">
      <c r="A1651" s="164" t="s">
        <v>8014</v>
      </c>
      <c r="B1651" s="181" t="s">
        <v>8015</v>
      </c>
      <c r="C1651" s="164" t="s">
        <v>13124</v>
      </c>
    </row>
    <row r="1652" spans="1:3" x14ac:dyDescent="0.2">
      <c r="A1652" s="164" t="s">
        <v>8048</v>
      </c>
      <c r="B1652" s="181" t="s">
        <v>8049</v>
      </c>
      <c r="C1652" s="164" t="s">
        <v>13124</v>
      </c>
    </row>
    <row r="1653" spans="1:3" x14ac:dyDescent="0.2">
      <c r="A1653" s="164" t="s">
        <v>8145</v>
      </c>
      <c r="B1653" s="181" t="s">
        <v>8146</v>
      </c>
      <c r="C1653" s="164" t="s">
        <v>13124</v>
      </c>
    </row>
    <row r="1654" spans="1:3" x14ac:dyDescent="0.2">
      <c r="A1654" s="164" t="s">
        <v>8324</v>
      </c>
      <c r="B1654" s="181" t="s">
        <v>8325</v>
      </c>
      <c r="C1654" s="164" t="s">
        <v>13124</v>
      </c>
    </row>
    <row r="1655" spans="1:3" x14ac:dyDescent="0.2">
      <c r="A1655" s="164" t="s">
        <v>8421</v>
      </c>
      <c r="B1655" s="181" t="s">
        <v>8422</v>
      </c>
      <c r="C1655" s="164" t="s">
        <v>13124</v>
      </c>
    </row>
    <row r="1656" spans="1:3" x14ac:dyDescent="0.2">
      <c r="A1656" s="164" t="s">
        <v>8423</v>
      </c>
      <c r="B1656" s="181" t="s">
        <v>8424</v>
      </c>
      <c r="C1656" s="164" t="s">
        <v>13124</v>
      </c>
    </row>
    <row r="1657" spans="1:3" x14ac:dyDescent="0.2">
      <c r="A1657" s="164" t="s">
        <v>8425</v>
      </c>
      <c r="B1657" s="181" t="s">
        <v>8426</v>
      </c>
      <c r="C1657" s="164" t="s">
        <v>13124</v>
      </c>
    </row>
    <row r="1658" spans="1:3" x14ac:dyDescent="0.2">
      <c r="A1658" s="164" t="s">
        <v>8799</v>
      </c>
      <c r="B1658" s="181" t="s">
        <v>8800</v>
      </c>
      <c r="C1658" s="164" t="s">
        <v>13124</v>
      </c>
    </row>
    <row r="1659" spans="1:3" x14ac:dyDescent="0.2">
      <c r="A1659" s="164" t="s">
        <v>8801</v>
      </c>
      <c r="B1659" s="181" t="s">
        <v>8802</v>
      </c>
      <c r="C1659" s="164" t="s">
        <v>13124</v>
      </c>
    </row>
    <row r="1660" spans="1:3" x14ac:dyDescent="0.2">
      <c r="A1660" s="164" t="s">
        <v>8954</v>
      </c>
      <c r="B1660" s="181" t="s">
        <v>8955</v>
      </c>
      <c r="C1660" s="164" t="s">
        <v>13124</v>
      </c>
    </row>
    <row r="1661" spans="1:3" x14ac:dyDescent="0.2">
      <c r="A1661" s="164" t="s">
        <v>13285</v>
      </c>
      <c r="B1661" s="181" t="s">
        <v>13286</v>
      </c>
      <c r="C1661" s="164" t="s">
        <v>13111</v>
      </c>
    </row>
    <row r="1662" spans="1:3" x14ac:dyDescent="0.2">
      <c r="A1662" s="164" t="s">
        <v>13287</v>
      </c>
      <c r="B1662" s="181" t="s">
        <v>13288</v>
      </c>
      <c r="C1662" s="164" t="s">
        <v>13111</v>
      </c>
    </row>
    <row r="1663" spans="1:3" x14ac:dyDescent="0.2">
      <c r="A1663" s="164" t="s">
        <v>13289</v>
      </c>
      <c r="B1663" s="181" t="s">
        <v>13290</v>
      </c>
      <c r="C1663" s="164" t="s">
        <v>13111</v>
      </c>
    </row>
    <row r="1664" spans="1:3" x14ac:dyDescent="0.2">
      <c r="A1664" s="164" t="s">
        <v>210</v>
      </c>
      <c r="B1664" s="181" t="s">
        <v>211</v>
      </c>
      <c r="C1664" s="164" t="s">
        <v>13111</v>
      </c>
    </row>
    <row r="1665" spans="1:3" x14ac:dyDescent="0.2">
      <c r="A1665" s="164" t="s">
        <v>13291</v>
      </c>
      <c r="B1665" s="181" t="s">
        <v>13292</v>
      </c>
      <c r="C1665" s="164" t="s">
        <v>13111</v>
      </c>
    </row>
    <row r="1666" spans="1:3" x14ac:dyDescent="0.2">
      <c r="A1666" s="164" t="s">
        <v>13293</v>
      </c>
      <c r="B1666" s="181" t="s">
        <v>13294</v>
      </c>
      <c r="C1666" s="164" t="s">
        <v>13111</v>
      </c>
    </row>
    <row r="1667" spans="1:3" x14ac:dyDescent="0.2">
      <c r="A1667" s="164" t="s">
        <v>212</v>
      </c>
      <c r="B1667" s="181" t="s">
        <v>213</v>
      </c>
      <c r="C1667" s="164" t="s">
        <v>13111</v>
      </c>
    </row>
    <row r="1668" spans="1:3" x14ac:dyDescent="0.2">
      <c r="A1668" s="164" t="s">
        <v>13295</v>
      </c>
      <c r="B1668" s="181" t="s">
        <v>13296</v>
      </c>
      <c r="C1668" s="164" t="s">
        <v>13111</v>
      </c>
    </row>
    <row r="1669" spans="1:3" x14ac:dyDescent="0.2">
      <c r="A1669" s="164" t="s">
        <v>214</v>
      </c>
      <c r="B1669" s="181" t="s">
        <v>215</v>
      </c>
      <c r="C1669" s="164" t="s">
        <v>13111</v>
      </c>
    </row>
    <row r="1670" spans="1:3" x14ac:dyDescent="0.2">
      <c r="A1670" s="164" t="s">
        <v>222</v>
      </c>
      <c r="B1670" s="181" t="s">
        <v>223</v>
      </c>
      <c r="C1670" s="164" t="s">
        <v>13111</v>
      </c>
    </row>
    <row r="1671" spans="1:3" x14ac:dyDescent="0.2">
      <c r="A1671" s="164" t="s">
        <v>224</v>
      </c>
      <c r="B1671" s="181" t="s">
        <v>225</v>
      </c>
      <c r="C1671" s="164" t="s">
        <v>13111</v>
      </c>
    </row>
    <row r="1672" spans="1:3" x14ac:dyDescent="0.2">
      <c r="A1672" s="164" t="s">
        <v>226</v>
      </c>
      <c r="B1672" s="181" t="s">
        <v>227</v>
      </c>
      <c r="C1672" s="164" t="s">
        <v>13111</v>
      </c>
    </row>
    <row r="1673" spans="1:3" x14ac:dyDescent="0.2">
      <c r="A1673" s="164" t="s">
        <v>228</v>
      </c>
      <c r="B1673" s="181" t="s">
        <v>229</v>
      </c>
      <c r="C1673" s="164" t="s">
        <v>13111</v>
      </c>
    </row>
    <row r="1674" spans="1:3" x14ac:dyDescent="0.2">
      <c r="A1674" s="164" t="s">
        <v>234</v>
      </c>
      <c r="B1674" s="181" t="s">
        <v>235</v>
      </c>
      <c r="C1674" s="164" t="s">
        <v>13111</v>
      </c>
    </row>
    <row r="1675" spans="1:3" x14ac:dyDescent="0.2">
      <c r="A1675" s="164" t="s">
        <v>236</v>
      </c>
      <c r="B1675" s="181" t="s">
        <v>237</v>
      </c>
      <c r="C1675" s="164" t="s">
        <v>13111</v>
      </c>
    </row>
    <row r="1676" spans="1:3" x14ac:dyDescent="0.2">
      <c r="A1676" s="164" t="s">
        <v>253</v>
      </c>
      <c r="B1676" s="181" t="s">
        <v>254</v>
      </c>
      <c r="C1676" s="164" t="s">
        <v>13111</v>
      </c>
    </row>
    <row r="1677" spans="1:3" x14ac:dyDescent="0.2">
      <c r="A1677" s="164" t="s">
        <v>258</v>
      </c>
      <c r="B1677" s="181" t="s">
        <v>259</v>
      </c>
      <c r="C1677" s="164" t="s">
        <v>13111</v>
      </c>
    </row>
    <row r="1678" spans="1:3" x14ac:dyDescent="0.2">
      <c r="A1678" s="164" t="s">
        <v>264</v>
      </c>
      <c r="B1678" s="181" t="s">
        <v>265</v>
      </c>
      <c r="C1678" s="164" t="s">
        <v>13111</v>
      </c>
    </row>
    <row r="1679" spans="1:3" x14ac:dyDescent="0.2">
      <c r="A1679" s="164" t="s">
        <v>307</v>
      </c>
      <c r="B1679" s="181" t="s">
        <v>308</v>
      </c>
      <c r="C1679" s="164" t="s">
        <v>13111</v>
      </c>
    </row>
    <row r="1680" spans="1:3" x14ac:dyDescent="0.2">
      <c r="A1680" s="164" t="s">
        <v>309</v>
      </c>
      <c r="B1680" s="181" t="s">
        <v>310</v>
      </c>
      <c r="C1680" s="164" t="s">
        <v>13111</v>
      </c>
    </row>
    <row r="1681" spans="1:3" x14ac:dyDescent="0.2">
      <c r="A1681" s="164" t="s">
        <v>324</v>
      </c>
      <c r="B1681" s="181" t="s">
        <v>325</v>
      </c>
      <c r="C1681" s="164" t="s">
        <v>13111</v>
      </c>
    </row>
    <row r="1682" spans="1:3" x14ac:dyDescent="0.2">
      <c r="A1682" s="164" t="s">
        <v>326</v>
      </c>
      <c r="B1682" s="181" t="s">
        <v>327</v>
      </c>
      <c r="C1682" s="164" t="s">
        <v>13111</v>
      </c>
    </row>
    <row r="1683" spans="1:3" x14ac:dyDescent="0.2">
      <c r="A1683" s="164" t="s">
        <v>328</v>
      </c>
      <c r="B1683" s="181" t="s">
        <v>329</v>
      </c>
      <c r="C1683" s="164" t="s">
        <v>13111</v>
      </c>
    </row>
    <row r="1684" spans="1:3" x14ac:dyDescent="0.2">
      <c r="A1684" s="164" t="s">
        <v>332</v>
      </c>
      <c r="B1684" s="181" t="s">
        <v>333</v>
      </c>
      <c r="C1684" s="164" t="s">
        <v>13111</v>
      </c>
    </row>
    <row r="1685" spans="1:3" x14ac:dyDescent="0.2">
      <c r="A1685" s="164" t="s">
        <v>363</v>
      </c>
      <c r="B1685" s="181" t="s">
        <v>364</v>
      </c>
      <c r="C1685" s="164" t="s">
        <v>13111</v>
      </c>
    </row>
    <row r="1686" spans="1:3" x14ac:dyDescent="0.2">
      <c r="A1686" s="164" t="s">
        <v>371</v>
      </c>
      <c r="B1686" s="181" t="s">
        <v>372</v>
      </c>
      <c r="C1686" s="164" t="s">
        <v>13111</v>
      </c>
    </row>
    <row r="1687" spans="1:3" x14ac:dyDescent="0.2">
      <c r="A1687" s="164" t="s">
        <v>377</v>
      </c>
      <c r="B1687" s="181" t="s">
        <v>378</v>
      </c>
      <c r="C1687" s="164" t="s">
        <v>13111</v>
      </c>
    </row>
    <row r="1688" spans="1:3" x14ac:dyDescent="0.2">
      <c r="A1688" s="164" t="s">
        <v>409</v>
      </c>
      <c r="B1688" s="181" t="s">
        <v>410</v>
      </c>
      <c r="C1688" s="164" t="s">
        <v>13111</v>
      </c>
    </row>
    <row r="1689" spans="1:3" x14ac:dyDescent="0.2">
      <c r="A1689" s="164" t="s">
        <v>413</v>
      </c>
      <c r="B1689" s="181" t="s">
        <v>414</v>
      </c>
      <c r="C1689" s="164" t="s">
        <v>13111</v>
      </c>
    </row>
    <row r="1690" spans="1:3" x14ac:dyDescent="0.2">
      <c r="A1690" s="164" t="s">
        <v>395</v>
      </c>
      <c r="B1690" s="181" t="s">
        <v>396</v>
      </c>
      <c r="C1690" s="164" t="s">
        <v>13111</v>
      </c>
    </row>
    <row r="1691" spans="1:3" x14ac:dyDescent="0.2">
      <c r="A1691" s="164" t="s">
        <v>399</v>
      </c>
      <c r="B1691" s="181" t="s">
        <v>400</v>
      </c>
      <c r="C1691" s="164" t="s">
        <v>13111</v>
      </c>
    </row>
    <row r="1692" spans="1:3" x14ac:dyDescent="0.2">
      <c r="A1692" s="164" t="s">
        <v>417</v>
      </c>
      <c r="B1692" s="181" t="s">
        <v>418</v>
      </c>
      <c r="C1692" s="164" t="s">
        <v>13111</v>
      </c>
    </row>
    <row r="1693" spans="1:3" x14ac:dyDescent="0.2">
      <c r="A1693" s="164" t="s">
        <v>431</v>
      </c>
      <c r="B1693" s="181" t="s">
        <v>432</v>
      </c>
      <c r="C1693" s="164" t="s">
        <v>13111</v>
      </c>
    </row>
    <row r="1694" spans="1:3" x14ac:dyDescent="0.2">
      <c r="A1694" s="164" t="s">
        <v>441</v>
      </c>
      <c r="B1694" s="181" t="s">
        <v>442</v>
      </c>
      <c r="C1694" s="164" t="s">
        <v>13111</v>
      </c>
    </row>
    <row r="1695" spans="1:3" x14ac:dyDescent="0.2">
      <c r="A1695" s="164" t="s">
        <v>449</v>
      </c>
      <c r="B1695" s="181" t="s">
        <v>450</v>
      </c>
      <c r="C1695" s="164" t="s">
        <v>13111</v>
      </c>
    </row>
    <row r="1696" spans="1:3" x14ac:dyDescent="0.2">
      <c r="A1696" s="164" t="s">
        <v>463</v>
      </c>
      <c r="B1696" s="181" t="s">
        <v>464</v>
      </c>
      <c r="C1696" s="164" t="s">
        <v>13111</v>
      </c>
    </row>
    <row r="1697" spans="1:3" x14ac:dyDescent="0.2">
      <c r="A1697" s="164" t="s">
        <v>451</v>
      </c>
      <c r="B1697" s="181" t="s">
        <v>452</v>
      </c>
      <c r="C1697" s="164" t="s">
        <v>13111</v>
      </c>
    </row>
    <row r="1698" spans="1:3" x14ac:dyDescent="0.2">
      <c r="A1698" s="164" t="s">
        <v>455</v>
      </c>
      <c r="B1698" s="181" t="s">
        <v>456</v>
      </c>
      <c r="C1698" s="164" t="s">
        <v>13111</v>
      </c>
    </row>
    <row r="1699" spans="1:3" x14ac:dyDescent="0.2">
      <c r="A1699" s="164" t="s">
        <v>457</v>
      </c>
      <c r="B1699" s="181" t="s">
        <v>458</v>
      </c>
      <c r="C1699" s="164" t="s">
        <v>13111</v>
      </c>
    </row>
    <row r="1700" spans="1:3" x14ac:dyDescent="0.2">
      <c r="A1700" s="164" t="s">
        <v>461</v>
      </c>
      <c r="B1700" s="181" t="s">
        <v>462</v>
      </c>
      <c r="C1700" s="164" t="s">
        <v>13111</v>
      </c>
    </row>
    <row r="1701" spans="1:3" x14ac:dyDescent="0.2">
      <c r="A1701" s="164" t="s">
        <v>478</v>
      </c>
      <c r="B1701" s="181" t="s">
        <v>479</v>
      </c>
      <c r="C1701" s="164" t="s">
        <v>13111</v>
      </c>
    </row>
    <row r="1702" spans="1:3" x14ac:dyDescent="0.2">
      <c r="A1702" s="164" t="s">
        <v>484</v>
      </c>
      <c r="B1702" s="181" t="s">
        <v>485</v>
      </c>
      <c r="C1702" s="164" t="s">
        <v>13111</v>
      </c>
    </row>
    <row r="1703" spans="1:3" x14ac:dyDescent="0.2">
      <c r="A1703" s="164" t="s">
        <v>486</v>
      </c>
      <c r="B1703" s="181" t="s">
        <v>487</v>
      </c>
      <c r="C1703" s="164" t="s">
        <v>13111</v>
      </c>
    </row>
    <row r="1704" spans="1:3" x14ac:dyDescent="0.2">
      <c r="A1704" s="164" t="s">
        <v>488</v>
      </c>
      <c r="B1704" s="181" t="s">
        <v>489</v>
      </c>
      <c r="C1704" s="164" t="s">
        <v>13111</v>
      </c>
    </row>
    <row r="1705" spans="1:3" x14ac:dyDescent="0.2">
      <c r="A1705" s="164" t="s">
        <v>492</v>
      </c>
      <c r="B1705" s="181" t="s">
        <v>493</v>
      </c>
      <c r="C1705" s="164" t="s">
        <v>13111</v>
      </c>
    </row>
    <row r="1706" spans="1:3" x14ac:dyDescent="0.2">
      <c r="A1706" s="164" t="s">
        <v>13297</v>
      </c>
      <c r="B1706" s="181" t="s">
        <v>13298</v>
      </c>
      <c r="C1706" s="164" t="s">
        <v>13111</v>
      </c>
    </row>
    <row r="1707" spans="1:3" x14ac:dyDescent="0.2">
      <c r="A1707" s="164" t="s">
        <v>519</v>
      </c>
      <c r="B1707" s="181" t="s">
        <v>520</v>
      </c>
      <c r="C1707" s="164" t="s">
        <v>13111</v>
      </c>
    </row>
    <row r="1708" spans="1:3" x14ac:dyDescent="0.2">
      <c r="A1708" s="164" t="s">
        <v>521</v>
      </c>
      <c r="B1708" s="181" t="s">
        <v>522</v>
      </c>
      <c r="C1708" s="164" t="s">
        <v>13111</v>
      </c>
    </row>
    <row r="1709" spans="1:3" x14ac:dyDescent="0.2">
      <c r="A1709" s="164" t="s">
        <v>523</v>
      </c>
      <c r="B1709" s="181" t="s">
        <v>524</v>
      </c>
      <c r="C1709" s="164" t="s">
        <v>13111</v>
      </c>
    </row>
    <row r="1710" spans="1:3" x14ac:dyDescent="0.2">
      <c r="A1710" s="164" t="s">
        <v>525</v>
      </c>
      <c r="B1710" s="181" t="s">
        <v>526</v>
      </c>
      <c r="C1710" s="164" t="s">
        <v>13111</v>
      </c>
    </row>
    <row r="1711" spans="1:3" x14ac:dyDescent="0.2">
      <c r="A1711" s="164" t="s">
        <v>527</v>
      </c>
      <c r="B1711" s="181" t="s">
        <v>528</v>
      </c>
      <c r="C1711" s="164" t="s">
        <v>13111</v>
      </c>
    </row>
    <row r="1712" spans="1:3" x14ac:dyDescent="0.2">
      <c r="A1712" s="164" t="s">
        <v>545</v>
      </c>
      <c r="B1712" s="181" t="s">
        <v>546</v>
      </c>
      <c r="C1712" s="164" t="s">
        <v>13111</v>
      </c>
    </row>
    <row r="1713" spans="1:3" x14ac:dyDescent="0.2">
      <c r="A1713" s="164" t="s">
        <v>570</v>
      </c>
      <c r="B1713" s="181" t="s">
        <v>571</v>
      </c>
      <c r="C1713" s="164" t="s">
        <v>13111</v>
      </c>
    </row>
    <row r="1714" spans="1:3" x14ac:dyDescent="0.2">
      <c r="A1714" s="164" t="s">
        <v>582</v>
      </c>
      <c r="B1714" s="181" t="s">
        <v>583</v>
      </c>
      <c r="C1714" s="164" t="s">
        <v>13111</v>
      </c>
    </row>
    <row r="1715" spans="1:3" x14ac:dyDescent="0.2">
      <c r="A1715" s="164" t="s">
        <v>586</v>
      </c>
      <c r="B1715" s="181" t="s">
        <v>587</v>
      </c>
      <c r="C1715" s="164" t="s">
        <v>13111</v>
      </c>
    </row>
    <row r="1716" spans="1:3" x14ac:dyDescent="0.2">
      <c r="A1716" s="164" t="s">
        <v>588</v>
      </c>
      <c r="B1716" s="181" t="s">
        <v>589</v>
      </c>
      <c r="C1716" s="164" t="s">
        <v>13111</v>
      </c>
    </row>
    <row r="1717" spans="1:3" x14ac:dyDescent="0.2">
      <c r="A1717" s="164" t="s">
        <v>594</v>
      </c>
      <c r="B1717" s="181" t="s">
        <v>595</v>
      </c>
      <c r="C1717" s="164" t="s">
        <v>13111</v>
      </c>
    </row>
    <row r="1718" spans="1:3" x14ac:dyDescent="0.2">
      <c r="A1718" s="164" t="s">
        <v>602</v>
      </c>
      <c r="B1718" s="181" t="s">
        <v>603</v>
      </c>
      <c r="C1718" s="164" t="s">
        <v>13111</v>
      </c>
    </row>
    <row r="1719" spans="1:3" x14ac:dyDescent="0.2">
      <c r="A1719" s="164" t="s">
        <v>606</v>
      </c>
      <c r="B1719" s="181" t="s">
        <v>607</v>
      </c>
      <c r="C1719" s="164" t="s">
        <v>13111</v>
      </c>
    </row>
    <row r="1720" spans="1:3" x14ac:dyDescent="0.2">
      <c r="A1720" s="164" t="s">
        <v>608</v>
      </c>
      <c r="B1720" s="181" t="s">
        <v>609</v>
      </c>
      <c r="C1720" s="164" t="s">
        <v>13111</v>
      </c>
    </row>
    <row r="1721" spans="1:3" x14ac:dyDescent="0.2">
      <c r="A1721" s="164" t="s">
        <v>616</v>
      </c>
      <c r="B1721" s="181" t="s">
        <v>617</v>
      </c>
      <c r="C1721" s="164" t="s">
        <v>13111</v>
      </c>
    </row>
    <row r="1722" spans="1:3" x14ac:dyDescent="0.2">
      <c r="A1722" s="164" t="s">
        <v>618</v>
      </c>
      <c r="B1722" s="181" t="s">
        <v>619</v>
      </c>
      <c r="C1722" s="164" t="s">
        <v>13111</v>
      </c>
    </row>
    <row r="1723" spans="1:3" x14ac:dyDescent="0.2">
      <c r="A1723" s="164" t="s">
        <v>665</v>
      </c>
      <c r="B1723" s="181" t="s">
        <v>666</v>
      </c>
      <c r="C1723" s="164" t="s">
        <v>13111</v>
      </c>
    </row>
    <row r="1724" spans="1:3" x14ac:dyDescent="0.2">
      <c r="A1724" s="164" t="s">
        <v>716</v>
      </c>
      <c r="B1724" s="181" t="s">
        <v>717</v>
      </c>
      <c r="C1724" s="164" t="s">
        <v>13111</v>
      </c>
    </row>
    <row r="1725" spans="1:3" x14ac:dyDescent="0.2">
      <c r="A1725" s="164" t="s">
        <v>746</v>
      </c>
      <c r="B1725" s="181" t="s">
        <v>747</v>
      </c>
      <c r="C1725" s="164" t="s">
        <v>13111</v>
      </c>
    </row>
    <row r="1726" spans="1:3" x14ac:dyDescent="0.2">
      <c r="A1726" s="164" t="s">
        <v>777</v>
      </c>
      <c r="B1726" s="181" t="s">
        <v>778</v>
      </c>
      <c r="C1726" s="164" t="s">
        <v>13111</v>
      </c>
    </row>
    <row r="1727" spans="1:3" x14ac:dyDescent="0.2">
      <c r="A1727" s="164" t="s">
        <v>779</v>
      </c>
      <c r="B1727" s="181" t="s">
        <v>780</v>
      </c>
      <c r="C1727" s="164" t="s">
        <v>13111</v>
      </c>
    </row>
    <row r="1728" spans="1:3" x14ac:dyDescent="0.2">
      <c r="A1728" s="164" t="s">
        <v>785</v>
      </c>
      <c r="B1728" s="181" t="s">
        <v>786</v>
      </c>
      <c r="C1728" s="164" t="s">
        <v>13111</v>
      </c>
    </row>
    <row r="1729" spans="1:3" x14ac:dyDescent="0.2">
      <c r="A1729" s="164" t="s">
        <v>789</v>
      </c>
      <c r="B1729" s="181" t="s">
        <v>790</v>
      </c>
      <c r="C1729" s="164" t="s">
        <v>13111</v>
      </c>
    </row>
    <row r="1730" spans="1:3" x14ac:dyDescent="0.2">
      <c r="A1730" s="164" t="s">
        <v>787</v>
      </c>
      <c r="B1730" s="181" t="s">
        <v>788</v>
      </c>
      <c r="C1730" s="164" t="s">
        <v>13111</v>
      </c>
    </row>
    <row r="1731" spans="1:3" x14ac:dyDescent="0.2">
      <c r="A1731" s="164" t="s">
        <v>791</v>
      </c>
      <c r="B1731" s="181" t="s">
        <v>792</v>
      </c>
      <c r="C1731" s="164" t="s">
        <v>13111</v>
      </c>
    </row>
    <row r="1732" spans="1:3" x14ac:dyDescent="0.2">
      <c r="A1732" s="164" t="s">
        <v>793</v>
      </c>
      <c r="B1732" s="181" t="s">
        <v>794</v>
      </c>
      <c r="C1732" s="164" t="s">
        <v>13111</v>
      </c>
    </row>
    <row r="1733" spans="1:3" x14ac:dyDescent="0.2">
      <c r="A1733" s="164" t="s">
        <v>821</v>
      </c>
      <c r="B1733" s="181" t="s">
        <v>822</v>
      </c>
      <c r="C1733" s="164" t="s">
        <v>13111</v>
      </c>
    </row>
    <row r="1734" spans="1:3" x14ac:dyDescent="0.2">
      <c r="A1734" s="164" t="s">
        <v>852</v>
      </c>
      <c r="B1734" s="181" t="s">
        <v>853</v>
      </c>
      <c r="C1734" s="164" t="s">
        <v>13111</v>
      </c>
    </row>
    <row r="1735" spans="1:3" x14ac:dyDescent="0.2">
      <c r="A1735" s="164" t="s">
        <v>854</v>
      </c>
      <c r="B1735" s="181" t="s">
        <v>855</v>
      </c>
      <c r="C1735" s="164" t="s">
        <v>13111</v>
      </c>
    </row>
    <row r="1736" spans="1:3" x14ac:dyDescent="0.2">
      <c r="A1736" s="164" t="s">
        <v>856</v>
      </c>
      <c r="B1736" s="181" t="s">
        <v>857</v>
      </c>
      <c r="C1736" s="164" t="s">
        <v>13111</v>
      </c>
    </row>
    <row r="1737" spans="1:3" x14ac:dyDescent="0.2">
      <c r="A1737" s="164" t="s">
        <v>858</v>
      </c>
      <c r="B1737" s="181" t="s">
        <v>859</v>
      </c>
      <c r="C1737" s="164" t="s">
        <v>13111</v>
      </c>
    </row>
    <row r="1738" spans="1:3" x14ac:dyDescent="0.2">
      <c r="A1738" s="164" t="s">
        <v>860</v>
      </c>
      <c r="B1738" s="181" t="s">
        <v>861</v>
      </c>
      <c r="C1738" s="164" t="s">
        <v>13111</v>
      </c>
    </row>
    <row r="1739" spans="1:3" x14ac:dyDescent="0.2">
      <c r="A1739" s="164" t="s">
        <v>862</v>
      </c>
      <c r="B1739" s="181" t="s">
        <v>863</v>
      </c>
      <c r="C1739" s="164" t="s">
        <v>13111</v>
      </c>
    </row>
    <row r="1740" spans="1:3" x14ac:dyDescent="0.2">
      <c r="A1740" s="164" t="s">
        <v>864</v>
      </c>
      <c r="B1740" s="181" t="s">
        <v>865</v>
      </c>
      <c r="C1740" s="164" t="s">
        <v>13111</v>
      </c>
    </row>
    <row r="1741" spans="1:3" x14ac:dyDescent="0.2">
      <c r="A1741" s="164" t="s">
        <v>866</v>
      </c>
      <c r="B1741" s="181" t="s">
        <v>867</v>
      </c>
      <c r="C1741" s="164" t="s">
        <v>13111</v>
      </c>
    </row>
    <row r="1742" spans="1:3" x14ac:dyDescent="0.2">
      <c r="A1742" s="164" t="s">
        <v>868</v>
      </c>
      <c r="B1742" s="181" t="s">
        <v>869</v>
      </c>
      <c r="C1742" s="164" t="s">
        <v>13111</v>
      </c>
    </row>
    <row r="1743" spans="1:3" x14ac:dyDescent="0.2">
      <c r="A1743" s="164" t="s">
        <v>870</v>
      </c>
      <c r="B1743" s="181" t="s">
        <v>871</v>
      </c>
      <c r="C1743" s="164" t="s">
        <v>13111</v>
      </c>
    </row>
    <row r="1744" spans="1:3" x14ac:dyDescent="0.2">
      <c r="A1744" s="164" t="s">
        <v>872</v>
      </c>
      <c r="B1744" s="181" t="s">
        <v>873</v>
      </c>
      <c r="C1744" s="164" t="s">
        <v>13111</v>
      </c>
    </row>
    <row r="1745" spans="1:3" x14ac:dyDescent="0.2">
      <c r="A1745" s="164" t="s">
        <v>874</v>
      </c>
      <c r="B1745" s="181" t="s">
        <v>875</v>
      </c>
      <c r="C1745" s="164" t="s">
        <v>13111</v>
      </c>
    </row>
    <row r="1746" spans="1:3" x14ac:dyDescent="0.2">
      <c r="A1746" s="164" t="s">
        <v>876</v>
      </c>
      <c r="B1746" s="181" t="s">
        <v>877</v>
      </c>
      <c r="C1746" s="164" t="s">
        <v>13111</v>
      </c>
    </row>
    <row r="1747" spans="1:3" x14ac:dyDescent="0.2">
      <c r="A1747" s="164" t="s">
        <v>878</v>
      </c>
      <c r="B1747" s="181" t="s">
        <v>879</v>
      </c>
      <c r="C1747" s="164" t="s">
        <v>13111</v>
      </c>
    </row>
    <row r="1748" spans="1:3" x14ac:dyDescent="0.2">
      <c r="A1748" s="164" t="s">
        <v>880</v>
      </c>
      <c r="B1748" s="181" t="s">
        <v>881</v>
      </c>
      <c r="C1748" s="164" t="s">
        <v>13111</v>
      </c>
    </row>
    <row r="1749" spans="1:3" x14ac:dyDescent="0.2">
      <c r="A1749" s="164" t="s">
        <v>882</v>
      </c>
      <c r="B1749" s="181" t="s">
        <v>883</v>
      </c>
      <c r="C1749" s="164" t="s">
        <v>13111</v>
      </c>
    </row>
    <row r="1750" spans="1:3" x14ac:dyDescent="0.2">
      <c r="A1750" s="164" t="s">
        <v>884</v>
      </c>
      <c r="B1750" s="181" t="s">
        <v>885</v>
      </c>
      <c r="C1750" s="164" t="s">
        <v>13111</v>
      </c>
    </row>
    <row r="1751" spans="1:3" x14ac:dyDescent="0.2">
      <c r="A1751" s="164" t="s">
        <v>886</v>
      </c>
      <c r="B1751" s="181" t="s">
        <v>887</v>
      </c>
      <c r="C1751" s="164" t="s">
        <v>13111</v>
      </c>
    </row>
    <row r="1752" spans="1:3" x14ac:dyDescent="0.2">
      <c r="A1752" s="164" t="s">
        <v>888</v>
      </c>
      <c r="B1752" s="181" t="s">
        <v>889</v>
      </c>
      <c r="C1752" s="164" t="s">
        <v>13111</v>
      </c>
    </row>
    <row r="1753" spans="1:3" x14ac:dyDescent="0.2">
      <c r="A1753" s="164" t="s">
        <v>890</v>
      </c>
      <c r="B1753" s="181" t="s">
        <v>891</v>
      </c>
      <c r="C1753" s="164" t="s">
        <v>13111</v>
      </c>
    </row>
    <row r="1754" spans="1:3" x14ac:dyDescent="0.2">
      <c r="A1754" s="164" t="s">
        <v>892</v>
      </c>
      <c r="B1754" s="181" t="s">
        <v>893</v>
      </c>
      <c r="C1754" s="164" t="s">
        <v>13111</v>
      </c>
    </row>
    <row r="1755" spans="1:3" x14ac:dyDescent="0.2">
      <c r="A1755" s="164" t="s">
        <v>894</v>
      </c>
      <c r="B1755" s="181" t="s">
        <v>895</v>
      </c>
      <c r="C1755" s="164" t="s">
        <v>13111</v>
      </c>
    </row>
    <row r="1756" spans="1:3" x14ac:dyDescent="0.2">
      <c r="A1756" s="164" t="s">
        <v>896</v>
      </c>
      <c r="B1756" s="181" t="s">
        <v>897</v>
      </c>
      <c r="C1756" s="164" t="s">
        <v>13111</v>
      </c>
    </row>
    <row r="1757" spans="1:3" x14ac:dyDescent="0.2">
      <c r="A1757" s="164" t="s">
        <v>898</v>
      </c>
      <c r="B1757" s="181" t="s">
        <v>899</v>
      </c>
      <c r="C1757" s="164" t="s">
        <v>13111</v>
      </c>
    </row>
    <row r="1758" spans="1:3" x14ac:dyDescent="0.2">
      <c r="A1758" s="164" t="s">
        <v>902</v>
      </c>
      <c r="B1758" s="181" t="s">
        <v>903</v>
      </c>
      <c r="C1758" s="164" t="s">
        <v>13111</v>
      </c>
    </row>
    <row r="1759" spans="1:3" x14ac:dyDescent="0.2">
      <c r="A1759" s="164" t="s">
        <v>906</v>
      </c>
      <c r="B1759" s="181" t="s">
        <v>907</v>
      </c>
      <c r="C1759" s="164" t="s">
        <v>13111</v>
      </c>
    </row>
    <row r="1760" spans="1:3" x14ac:dyDescent="0.2">
      <c r="A1760" s="164" t="s">
        <v>930</v>
      </c>
      <c r="B1760" s="181" t="s">
        <v>931</v>
      </c>
      <c r="C1760" s="164" t="s">
        <v>13111</v>
      </c>
    </row>
    <row r="1761" spans="1:3" x14ac:dyDescent="0.2">
      <c r="A1761" s="164" t="s">
        <v>932</v>
      </c>
      <c r="B1761" s="181" t="s">
        <v>933</v>
      </c>
      <c r="C1761" s="164" t="s">
        <v>13111</v>
      </c>
    </row>
    <row r="1762" spans="1:3" x14ac:dyDescent="0.2">
      <c r="A1762" s="164" t="s">
        <v>934</v>
      </c>
      <c r="B1762" s="181" t="s">
        <v>935</v>
      </c>
      <c r="C1762" s="164" t="s">
        <v>13111</v>
      </c>
    </row>
    <row r="1763" spans="1:3" x14ac:dyDescent="0.2">
      <c r="A1763" s="164" t="s">
        <v>955</v>
      </c>
      <c r="B1763" s="181" t="s">
        <v>956</v>
      </c>
      <c r="C1763" s="164" t="s">
        <v>13111</v>
      </c>
    </row>
    <row r="1764" spans="1:3" x14ac:dyDescent="0.2">
      <c r="A1764" s="164" t="s">
        <v>1009</v>
      </c>
      <c r="B1764" s="181" t="s">
        <v>1010</v>
      </c>
      <c r="C1764" s="164" t="s">
        <v>13111</v>
      </c>
    </row>
    <row r="1765" spans="1:3" x14ac:dyDescent="0.2">
      <c r="A1765" s="164" t="s">
        <v>1011</v>
      </c>
      <c r="B1765" s="181" t="s">
        <v>1012</v>
      </c>
      <c r="C1765" s="164" t="s">
        <v>13111</v>
      </c>
    </row>
    <row r="1766" spans="1:3" x14ac:dyDescent="0.2">
      <c r="A1766" s="164" t="s">
        <v>1013</v>
      </c>
      <c r="B1766" s="181" t="s">
        <v>1014</v>
      </c>
      <c r="C1766" s="164" t="s">
        <v>13111</v>
      </c>
    </row>
    <row r="1767" spans="1:3" x14ac:dyDescent="0.2">
      <c r="A1767" s="164" t="s">
        <v>13299</v>
      </c>
      <c r="B1767" s="181" t="s">
        <v>13300</v>
      </c>
      <c r="C1767" s="164" t="s">
        <v>13111</v>
      </c>
    </row>
    <row r="1768" spans="1:3" x14ac:dyDescent="0.2">
      <c r="A1768" s="164" t="s">
        <v>1059</v>
      </c>
      <c r="B1768" s="181" t="s">
        <v>1060</v>
      </c>
      <c r="C1768" s="164" t="s">
        <v>13111</v>
      </c>
    </row>
    <row r="1769" spans="1:3" x14ac:dyDescent="0.2">
      <c r="A1769" s="164" t="s">
        <v>1070</v>
      </c>
      <c r="B1769" s="181" t="s">
        <v>1071</v>
      </c>
      <c r="C1769" s="164" t="s">
        <v>13111</v>
      </c>
    </row>
    <row r="1770" spans="1:3" x14ac:dyDescent="0.2">
      <c r="A1770" s="164" t="s">
        <v>1133</v>
      </c>
      <c r="B1770" s="181" t="s">
        <v>1134</v>
      </c>
      <c r="C1770" s="164" t="s">
        <v>13111</v>
      </c>
    </row>
    <row r="1771" spans="1:3" x14ac:dyDescent="0.2">
      <c r="A1771" s="164" t="s">
        <v>1232</v>
      </c>
      <c r="B1771" s="181" t="s">
        <v>1233</v>
      </c>
      <c r="C1771" s="164" t="s">
        <v>13111</v>
      </c>
    </row>
    <row r="1772" spans="1:3" x14ac:dyDescent="0.2">
      <c r="A1772" s="164" t="s">
        <v>1287</v>
      </c>
      <c r="B1772" s="181" t="s">
        <v>1288</v>
      </c>
      <c r="C1772" s="164" t="s">
        <v>13111</v>
      </c>
    </row>
    <row r="1773" spans="1:3" x14ac:dyDescent="0.2">
      <c r="A1773" s="164" t="s">
        <v>1293</v>
      </c>
      <c r="B1773" s="181" t="s">
        <v>1294</v>
      </c>
      <c r="C1773" s="164" t="s">
        <v>13111</v>
      </c>
    </row>
    <row r="1774" spans="1:3" x14ac:dyDescent="0.2">
      <c r="A1774" s="164" t="s">
        <v>1369</v>
      </c>
      <c r="B1774" s="181" t="s">
        <v>1370</v>
      </c>
      <c r="C1774" s="164" t="s">
        <v>13111</v>
      </c>
    </row>
    <row r="1775" spans="1:3" x14ac:dyDescent="0.2">
      <c r="A1775" s="164" t="s">
        <v>1373</v>
      </c>
      <c r="B1775" s="181" t="s">
        <v>1374</v>
      </c>
      <c r="C1775" s="164" t="s">
        <v>13111</v>
      </c>
    </row>
    <row r="1776" spans="1:3" x14ac:dyDescent="0.2">
      <c r="A1776" s="164" t="s">
        <v>1382</v>
      </c>
      <c r="B1776" s="181" t="s">
        <v>1383</v>
      </c>
      <c r="C1776" s="164" t="s">
        <v>13111</v>
      </c>
    </row>
    <row r="1777" spans="1:3" x14ac:dyDescent="0.2">
      <c r="A1777" s="164" t="s">
        <v>1450</v>
      </c>
      <c r="B1777" s="181" t="s">
        <v>1451</v>
      </c>
      <c r="C1777" s="164" t="s">
        <v>13111</v>
      </c>
    </row>
    <row r="1778" spans="1:3" x14ac:dyDescent="0.2">
      <c r="A1778" s="164" t="s">
        <v>1454</v>
      </c>
      <c r="B1778" s="181" t="s">
        <v>1455</v>
      </c>
      <c r="C1778" s="164" t="s">
        <v>13111</v>
      </c>
    </row>
    <row r="1779" spans="1:3" x14ac:dyDescent="0.2">
      <c r="A1779" s="164" t="s">
        <v>1456</v>
      </c>
      <c r="B1779" s="181" t="s">
        <v>1457</v>
      </c>
      <c r="C1779" s="164" t="s">
        <v>13111</v>
      </c>
    </row>
    <row r="1780" spans="1:3" x14ac:dyDescent="0.2">
      <c r="A1780" s="164" t="s">
        <v>13301</v>
      </c>
      <c r="B1780" s="181" t="s">
        <v>13302</v>
      </c>
      <c r="C1780" s="164" t="s">
        <v>13111</v>
      </c>
    </row>
    <row r="1781" spans="1:3" x14ac:dyDescent="0.2">
      <c r="A1781" s="164" t="s">
        <v>1520</v>
      </c>
      <c r="B1781" s="181" t="s">
        <v>1521</v>
      </c>
      <c r="C1781" s="164" t="s">
        <v>13111</v>
      </c>
    </row>
    <row r="1782" spans="1:3" x14ac:dyDescent="0.2">
      <c r="A1782" s="164" t="s">
        <v>1538</v>
      </c>
      <c r="B1782" s="181" t="s">
        <v>1539</v>
      </c>
      <c r="C1782" s="164" t="s">
        <v>13111</v>
      </c>
    </row>
    <row r="1783" spans="1:3" x14ac:dyDescent="0.2">
      <c r="A1783" s="164" t="s">
        <v>1540</v>
      </c>
      <c r="B1783" s="181" t="s">
        <v>1541</v>
      </c>
      <c r="C1783" s="164" t="s">
        <v>13111</v>
      </c>
    </row>
    <row r="1784" spans="1:3" x14ac:dyDescent="0.2">
      <c r="A1784" s="164" t="s">
        <v>1546</v>
      </c>
      <c r="B1784" s="181" t="s">
        <v>1547</v>
      </c>
      <c r="C1784" s="164" t="s">
        <v>13111</v>
      </c>
    </row>
    <row r="1785" spans="1:3" x14ac:dyDescent="0.2">
      <c r="A1785" s="164" t="s">
        <v>1594</v>
      </c>
      <c r="B1785" s="181" t="s">
        <v>1595</v>
      </c>
      <c r="C1785" s="164" t="s">
        <v>13111</v>
      </c>
    </row>
    <row r="1786" spans="1:3" x14ac:dyDescent="0.2">
      <c r="A1786" s="164" t="s">
        <v>1604</v>
      </c>
      <c r="B1786" s="181" t="s">
        <v>1605</v>
      </c>
      <c r="C1786" s="164" t="s">
        <v>13111</v>
      </c>
    </row>
    <row r="1787" spans="1:3" x14ac:dyDescent="0.2">
      <c r="A1787" s="164" t="s">
        <v>1616</v>
      </c>
      <c r="B1787" s="181" t="s">
        <v>1617</v>
      </c>
      <c r="C1787" s="164" t="s">
        <v>13111</v>
      </c>
    </row>
    <row r="1788" spans="1:3" x14ac:dyDescent="0.2">
      <c r="A1788" s="164" t="s">
        <v>1619</v>
      </c>
      <c r="B1788" s="181" t="s">
        <v>1620</v>
      </c>
      <c r="C1788" s="164" t="s">
        <v>13111</v>
      </c>
    </row>
    <row r="1789" spans="1:3" x14ac:dyDescent="0.2">
      <c r="A1789" s="164" t="s">
        <v>1639</v>
      </c>
      <c r="B1789" s="181" t="s">
        <v>1640</v>
      </c>
      <c r="C1789" s="164" t="s">
        <v>13111</v>
      </c>
    </row>
    <row r="1790" spans="1:3" x14ac:dyDescent="0.2">
      <c r="A1790" s="164" t="s">
        <v>1641</v>
      </c>
      <c r="B1790" s="181" t="s">
        <v>1642</v>
      </c>
      <c r="C1790" s="164" t="s">
        <v>13111</v>
      </c>
    </row>
    <row r="1791" spans="1:3" x14ac:dyDescent="0.2">
      <c r="A1791" s="164" t="s">
        <v>1649</v>
      </c>
      <c r="B1791" s="181" t="s">
        <v>1650</v>
      </c>
      <c r="C1791" s="164" t="s">
        <v>13111</v>
      </c>
    </row>
    <row r="1792" spans="1:3" x14ac:dyDescent="0.2">
      <c r="A1792" s="164" t="s">
        <v>1735</v>
      </c>
      <c r="B1792" s="181" t="s">
        <v>1736</v>
      </c>
      <c r="C1792" s="164" t="s">
        <v>13111</v>
      </c>
    </row>
    <row r="1793" spans="1:3" x14ac:dyDescent="0.2">
      <c r="A1793" s="164" t="s">
        <v>1741</v>
      </c>
      <c r="B1793" s="181" t="s">
        <v>1742</v>
      </c>
      <c r="C1793" s="164" t="s">
        <v>13111</v>
      </c>
    </row>
    <row r="1794" spans="1:3" x14ac:dyDescent="0.2">
      <c r="A1794" s="164" t="s">
        <v>1743</v>
      </c>
      <c r="B1794" s="181" t="s">
        <v>1744</v>
      </c>
      <c r="C1794" s="164" t="s">
        <v>13111</v>
      </c>
    </row>
    <row r="1795" spans="1:3" x14ac:dyDescent="0.2">
      <c r="A1795" s="164" t="s">
        <v>1752</v>
      </c>
      <c r="B1795" s="181" t="s">
        <v>1753</v>
      </c>
      <c r="C1795" s="164" t="s">
        <v>13111</v>
      </c>
    </row>
    <row r="1796" spans="1:3" x14ac:dyDescent="0.2">
      <c r="A1796" s="164" t="s">
        <v>1770</v>
      </c>
      <c r="B1796" s="181" t="s">
        <v>1771</v>
      </c>
      <c r="C1796" s="164" t="s">
        <v>13111</v>
      </c>
    </row>
    <row r="1797" spans="1:3" x14ac:dyDescent="0.2">
      <c r="A1797" s="164" t="s">
        <v>1845</v>
      </c>
      <c r="B1797" s="181" t="s">
        <v>1846</v>
      </c>
      <c r="C1797" s="164" t="s">
        <v>13111</v>
      </c>
    </row>
    <row r="1798" spans="1:3" x14ac:dyDescent="0.2">
      <c r="A1798" s="164" t="s">
        <v>13303</v>
      </c>
      <c r="B1798" s="181" t="s">
        <v>13304</v>
      </c>
      <c r="C1798" s="164" t="s">
        <v>13111</v>
      </c>
    </row>
    <row r="1799" spans="1:3" x14ac:dyDescent="0.2">
      <c r="A1799" s="164" t="s">
        <v>1891</v>
      </c>
      <c r="B1799" s="181" t="s">
        <v>1892</v>
      </c>
      <c r="C1799" s="164" t="s">
        <v>13111</v>
      </c>
    </row>
    <row r="1800" spans="1:3" x14ac:dyDescent="0.2">
      <c r="A1800" s="164" t="s">
        <v>1909</v>
      </c>
      <c r="B1800" s="181" t="s">
        <v>1910</v>
      </c>
      <c r="C1800" s="164" t="s">
        <v>13111</v>
      </c>
    </row>
    <row r="1801" spans="1:3" x14ac:dyDescent="0.2">
      <c r="A1801" s="164" t="s">
        <v>1913</v>
      </c>
      <c r="B1801" s="181" t="s">
        <v>1914</v>
      </c>
      <c r="C1801" s="164" t="s">
        <v>13111</v>
      </c>
    </row>
    <row r="1802" spans="1:3" x14ac:dyDescent="0.2">
      <c r="A1802" s="164" t="s">
        <v>1921</v>
      </c>
      <c r="B1802" s="181" t="s">
        <v>1922</v>
      </c>
      <c r="C1802" s="164" t="s">
        <v>13111</v>
      </c>
    </row>
    <row r="1803" spans="1:3" x14ac:dyDescent="0.2">
      <c r="A1803" s="164" t="s">
        <v>2011</v>
      </c>
      <c r="B1803" s="181" t="s">
        <v>2012</v>
      </c>
      <c r="C1803" s="164" t="s">
        <v>13111</v>
      </c>
    </row>
    <row r="1804" spans="1:3" x14ac:dyDescent="0.2">
      <c r="A1804" s="164" t="s">
        <v>2015</v>
      </c>
      <c r="B1804" s="181" t="s">
        <v>2016</v>
      </c>
      <c r="C1804" s="164" t="s">
        <v>13111</v>
      </c>
    </row>
    <row r="1805" spans="1:3" x14ac:dyDescent="0.2">
      <c r="A1805" s="164" t="s">
        <v>2041</v>
      </c>
      <c r="B1805" s="181" t="s">
        <v>2042</v>
      </c>
      <c r="C1805" s="164" t="s">
        <v>13111</v>
      </c>
    </row>
    <row r="1806" spans="1:3" x14ac:dyDescent="0.2">
      <c r="A1806" s="164" t="s">
        <v>2043</v>
      </c>
      <c r="B1806" s="181" t="s">
        <v>2044</v>
      </c>
      <c r="C1806" s="164" t="s">
        <v>13111</v>
      </c>
    </row>
    <row r="1807" spans="1:3" x14ac:dyDescent="0.2">
      <c r="A1807" s="164" t="s">
        <v>2045</v>
      </c>
      <c r="B1807" s="181" t="s">
        <v>2046</v>
      </c>
      <c r="C1807" s="164" t="s">
        <v>13111</v>
      </c>
    </row>
    <row r="1808" spans="1:3" x14ac:dyDescent="0.2">
      <c r="A1808" s="164" t="s">
        <v>2049</v>
      </c>
      <c r="B1808" s="181" t="s">
        <v>2050</v>
      </c>
      <c r="C1808" s="164" t="s">
        <v>13111</v>
      </c>
    </row>
    <row r="1809" spans="1:3" x14ac:dyDescent="0.2">
      <c r="A1809" s="164" t="s">
        <v>2051</v>
      </c>
      <c r="B1809" s="181" t="s">
        <v>2052</v>
      </c>
      <c r="C1809" s="164" t="s">
        <v>13111</v>
      </c>
    </row>
    <row r="1810" spans="1:3" x14ac:dyDescent="0.2">
      <c r="A1810" s="164" t="s">
        <v>2107</v>
      </c>
      <c r="B1810" s="181" t="s">
        <v>2108</v>
      </c>
      <c r="C1810" s="164" t="s">
        <v>13111</v>
      </c>
    </row>
    <row r="1811" spans="1:3" x14ac:dyDescent="0.2">
      <c r="A1811" s="164" t="s">
        <v>2109</v>
      </c>
      <c r="B1811" s="181" t="s">
        <v>2110</v>
      </c>
      <c r="C1811" s="164" t="s">
        <v>13111</v>
      </c>
    </row>
    <row r="1812" spans="1:3" x14ac:dyDescent="0.2">
      <c r="A1812" s="164" t="s">
        <v>2141</v>
      </c>
      <c r="B1812" s="181" t="s">
        <v>2142</v>
      </c>
      <c r="C1812" s="164" t="s">
        <v>13111</v>
      </c>
    </row>
    <row r="1813" spans="1:3" x14ac:dyDescent="0.2">
      <c r="A1813" s="164" t="s">
        <v>2157</v>
      </c>
      <c r="B1813" s="181" t="s">
        <v>2158</v>
      </c>
      <c r="C1813" s="164" t="s">
        <v>13111</v>
      </c>
    </row>
    <row r="1814" spans="1:3" x14ac:dyDescent="0.2">
      <c r="A1814" s="164" t="s">
        <v>2159</v>
      </c>
      <c r="B1814" s="181" t="s">
        <v>2160</v>
      </c>
      <c r="C1814" s="164" t="s">
        <v>13111</v>
      </c>
    </row>
    <row r="1815" spans="1:3" x14ac:dyDescent="0.2">
      <c r="A1815" s="164" t="s">
        <v>2163</v>
      </c>
      <c r="B1815" s="181" t="s">
        <v>2164</v>
      </c>
      <c r="C1815" s="164" t="s">
        <v>13111</v>
      </c>
    </row>
    <row r="1816" spans="1:3" x14ac:dyDescent="0.2">
      <c r="A1816" s="164" t="s">
        <v>2165</v>
      </c>
      <c r="B1816" s="181" t="s">
        <v>2166</v>
      </c>
      <c r="C1816" s="164" t="s">
        <v>13111</v>
      </c>
    </row>
    <row r="1817" spans="1:3" x14ac:dyDescent="0.2">
      <c r="A1817" s="164" t="s">
        <v>2167</v>
      </c>
      <c r="B1817" s="181" t="s">
        <v>2168</v>
      </c>
      <c r="C1817" s="164" t="s">
        <v>13111</v>
      </c>
    </row>
    <row r="1818" spans="1:3" x14ac:dyDescent="0.2">
      <c r="A1818" s="164" t="s">
        <v>2169</v>
      </c>
      <c r="B1818" s="181" t="s">
        <v>2170</v>
      </c>
      <c r="C1818" s="164" t="s">
        <v>13111</v>
      </c>
    </row>
    <row r="1819" spans="1:3" x14ac:dyDescent="0.2">
      <c r="A1819" s="164" t="s">
        <v>2171</v>
      </c>
      <c r="B1819" s="181" t="s">
        <v>2172</v>
      </c>
      <c r="C1819" s="164" t="s">
        <v>13111</v>
      </c>
    </row>
    <row r="1820" spans="1:3" x14ac:dyDescent="0.2">
      <c r="A1820" s="164" t="s">
        <v>2173</v>
      </c>
      <c r="B1820" s="181" t="s">
        <v>2174</v>
      </c>
      <c r="C1820" s="164" t="s">
        <v>13111</v>
      </c>
    </row>
    <row r="1821" spans="1:3" x14ac:dyDescent="0.2">
      <c r="A1821" s="164" t="s">
        <v>2175</v>
      </c>
      <c r="B1821" s="181" t="s">
        <v>2176</v>
      </c>
      <c r="C1821" s="164" t="s">
        <v>13111</v>
      </c>
    </row>
    <row r="1822" spans="1:3" x14ac:dyDescent="0.2">
      <c r="A1822" s="164" t="s">
        <v>2177</v>
      </c>
      <c r="B1822" s="181" t="s">
        <v>2178</v>
      </c>
      <c r="C1822" s="164" t="s">
        <v>13111</v>
      </c>
    </row>
    <row r="1823" spans="1:3" x14ac:dyDescent="0.2">
      <c r="A1823" s="164" t="s">
        <v>2179</v>
      </c>
      <c r="B1823" s="181" t="s">
        <v>2180</v>
      </c>
      <c r="C1823" s="164" t="s">
        <v>13111</v>
      </c>
    </row>
    <row r="1824" spans="1:3" x14ac:dyDescent="0.2">
      <c r="A1824" s="164" t="s">
        <v>2181</v>
      </c>
      <c r="B1824" s="181" t="s">
        <v>2182</v>
      </c>
      <c r="C1824" s="164" t="s">
        <v>13111</v>
      </c>
    </row>
    <row r="1825" spans="1:3" x14ac:dyDescent="0.2">
      <c r="A1825" s="164" t="s">
        <v>2189</v>
      </c>
      <c r="B1825" s="181" t="s">
        <v>2190</v>
      </c>
      <c r="C1825" s="164" t="s">
        <v>13111</v>
      </c>
    </row>
    <row r="1826" spans="1:3" x14ac:dyDescent="0.2">
      <c r="A1826" s="164" t="s">
        <v>2201</v>
      </c>
      <c r="B1826" s="181" t="s">
        <v>2202</v>
      </c>
      <c r="C1826" s="164" t="s">
        <v>13111</v>
      </c>
    </row>
    <row r="1827" spans="1:3" x14ac:dyDescent="0.2">
      <c r="A1827" s="164" t="s">
        <v>2244</v>
      </c>
      <c r="B1827" s="181" t="s">
        <v>2245</v>
      </c>
      <c r="C1827" s="164" t="s">
        <v>13111</v>
      </c>
    </row>
    <row r="1828" spans="1:3" x14ac:dyDescent="0.2">
      <c r="A1828" s="164" t="s">
        <v>2275</v>
      </c>
      <c r="B1828" s="181" t="s">
        <v>2276</v>
      </c>
      <c r="C1828" s="164" t="s">
        <v>13111</v>
      </c>
    </row>
    <row r="1829" spans="1:3" x14ac:dyDescent="0.2">
      <c r="A1829" s="164" t="s">
        <v>2277</v>
      </c>
      <c r="B1829" s="181" t="s">
        <v>2278</v>
      </c>
      <c r="C1829" s="164" t="s">
        <v>13111</v>
      </c>
    </row>
    <row r="1830" spans="1:3" x14ac:dyDescent="0.2">
      <c r="A1830" s="164" t="s">
        <v>2322</v>
      </c>
      <c r="B1830" s="181" t="s">
        <v>2323</v>
      </c>
      <c r="C1830" s="164" t="s">
        <v>13111</v>
      </c>
    </row>
    <row r="1831" spans="1:3" x14ac:dyDescent="0.2">
      <c r="A1831" s="164" t="s">
        <v>2348</v>
      </c>
      <c r="B1831" s="181" t="s">
        <v>2349</v>
      </c>
      <c r="C1831" s="164" t="s">
        <v>13111</v>
      </c>
    </row>
    <row r="1832" spans="1:3" x14ac:dyDescent="0.2">
      <c r="A1832" s="164" t="s">
        <v>2360</v>
      </c>
      <c r="B1832" s="181" t="s">
        <v>2361</v>
      </c>
      <c r="C1832" s="164" t="s">
        <v>13111</v>
      </c>
    </row>
    <row r="1833" spans="1:3" x14ac:dyDescent="0.2">
      <c r="A1833" s="164" t="s">
        <v>2362</v>
      </c>
      <c r="B1833" s="181" t="s">
        <v>2363</v>
      </c>
      <c r="C1833" s="164" t="s">
        <v>13111</v>
      </c>
    </row>
    <row r="1834" spans="1:3" x14ac:dyDescent="0.2">
      <c r="A1834" s="164" t="s">
        <v>2374</v>
      </c>
      <c r="B1834" s="181" t="s">
        <v>2375</v>
      </c>
      <c r="C1834" s="164" t="s">
        <v>13111</v>
      </c>
    </row>
    <row r="1835" spans="1:3" x14ac:dyDescent="0.2">
      <c r="A1835" s="164" t="s">
        <v>2378</v>
      </c>
      <c r="B1835" s="181" t="s">
        <v>2379</v>
      </c>
      <c r="C1835" s="164" t="s">
        <v>13111</v>
      </c>
    </row>
    <row r="1836" spans="1:3" x14ac:dyDescent="0.2">
      <c r="A1836" s="164" t="s">
        <v>2398</v>
      </c>
      <c r="B1836" s="181" t="s">
        <v>2399</v>
      </c>
      <c r="C1836" s="164" t="s">
        <v>13111</v>
      </c>
    </row>
    <row r="1837" spans="1:3" x14ac:dyDescent="0.2">
      <c r="A1837" s="164" t="s">
        <v>2401</v>
      </c>
      <c r="B1837" s="181" t="s">
        <v>2402</v>
      </c>
      <c r="C1837" s="164" t="s">
        <v>13111</v>
      </c>
    </row>
    <row r="1838" spans="1:3" x14ac:dyDescent="0.2">
      <c r="A1838" s="164" t="s">
        <v>2403</v>
      </c>
      <c r="B1838" s="181" t="s">
        <v>2404</v>
      </c>
      <c r="C1838" s="164" t="s">
        <v>13111</v>
      </c>
    </row>
    <row r="1839" spans="1:3" x14ac:dyDescent="0.2">
      <c r="A1839" s="164" t="s">
        <v>2412</v>
      </c>
      <c r="B1839" s="181" t="s">
        <v>2413</v>
      </c>
      <c r="C1839" s="164" t="s">
        <v>13111</v>
      </c>
    </row>
    <row r="1840" spans="1:3" x14ac:dyDescent="0.2">
      <c r="A1840" s="164" t="s">
        <v>2420</v>
      </c>
      <c r="B1840" s="181" t="s">
        <v>2421</v>
      </c>
      <c r="C1840" s="164" t="s">
        <v>13111</v>
      </c>
    </row>
    <row r="1841" spans="1:3" x14ac:dyDescent="0.2">
      <c r="A1841" s="164" t="s">
        <v>2422</v>
      </c>
      <c r="B1841" s="181" t="s">
        <v>2423</v>
      </c>
      <c r="C1841" s="164" t="s">
        <v>13111</v>
      </c>
    </row>
    <row r="1842" spans="1:3" x14ac:dyDescent="0.2">
      <c r="A1842" s="164" t="s">
        <v>2424</v>
      </c>
      <c r="B1842" s="181" t="s">
        <v>2425</v>
      </c>
      <c r="C1842" s="164" t="s">
        <v>13111</v>
      </c>
    </row>
    <row r="1843" spans="1:3" x14ac:dyDescent="0.2">
      <c r="A1843" s="164" t="s">
        <v>2442</v>
      </c>
      <c r="B1843" s="181" t="s">
        <v>2443</v>
      </c>
      <c r="C1843" s="164" t="s">
        <v>13111</v>
      </c>
    </row>
    <row r="1844" spans="1:3" x14ac:dyDescent="0.2">
      <c r="A1844" s="164" t="s">
        <v>2504</v>
      </c>
      <c r="B1844" s="181" t="s">
        <v>2505</v>
      </c>
      <c r="C1844" s="164" t="s">
        <v>13111</v>
      </c>
    </row>
    <row r="1845" spans="1:3" x14ac:dyDescent="0.2">
      <c r="A1845" s="164" t="s">
        <v>2508</v>
      </c>
      <c r="B1845" s="181" t="s">
        <v>2509</v>
      </c>
      <c r="C1845" s="164" t="s">
        <v>13111</v>
      </c>
    </row>
    <row r="1846" spans="1:3" x14ac:dyDescent="0.2">
      <c r="A1846" s="164" t="s">
        <v>2510</v>
      </c>
      <c r="B1846" s="181" t="s">
        <v>2511</v>
      </c>
      <c r="C1846" s="164" t="s">
        <v>13111</v>
      </c>
    </row>
    <row r="1847" spans="1:3" x14ac:dyDescent="0.2">
      <c r="A1847" s="164" t="s">
        <v>2524</v>
      </c>
      <c r="B1847" s="181" t="s">
        <v>2525</v>
      </c>
      <c r="C1847" s="164" t="s">
        <v>13111</v>
      </c>
    </row>
    <row r="1848" spans="1:3" x14ac:dyDescent="0.2">
      <c r="A1848" s="164" t="s">
        <v>2528</v>
      </c>
      <c r="B1848" s="181" t="s">
        <v>2529</v>
      </c>
      <c r="C1848" s="164" t="s">
        <v>13111</v>
      </c>
    </row>
    <row r="1849" spans="1:3" x14ac:dyDescent="0.2">
      <c r="A1849" s="164" t="s">
        <v>2550</v>
      </c>
      <c r="B1849" s="181" t="s">
        <v>2551</v>
      </c>
      <c r="C1849" s="164" t="s">
        <v>13111</v>
      </c>
    </row>
    <row r="1850" spans="1:3" x14ac:dyDescent="0.2">
      <c r="A1850" s="164" t="s">
        <v>2558</v>
      </c>
      <c r="B1850" s="181" t="s">
        <v>2559</v>
      </c>
      <c r="C1850" s="164" t="s">
        <v>13111</v>
      </c>
    </row>
    <row r="1851" spans="1:3" x14ac:dyDescent="0.2">
      <c r="A1851" s="164" t="s">
        <v>2568</v>
      </c>
      <c r="B1851" s="181" t="s">
        <v>2569</v>
      </c>
      <c r="C1851" s="164" t="s">
        <v>13111</v>
      </c>
    </row>
    <row r="1852" spans="1:3" x14ac:dyDescent="0.2">
      <c r="A1852" s="164" t="s">
        <v>2570</v>
      </c>
      <c r="B1852" s="181" t="s">
        <v>2571</v>
      </c>
      <c r="C1852" s="164" t="s">
        <v>13111</v>
      </c>
    </row>
    <row r="1853" spans="1:3" x14ac:dyDescent="0.2">
      <c r="A1853" s="164" t="s">
        <v>2572</v>
      </c>
      <c r="B1853" s="181" t="s">
        <v>2573</v>
      </c>
      <c r="C1853" s="164" t="s">
        <v>13111</v>
      </c>
    </row>
    <row r="1854" spans="1:3" x14ac:dyDescent="0.2">
      <c r="A1854" s="164" t="s">
        <v>2574</v>
      </c>
      <c r="B1854" s="181" t="s">
        <v>2575</v>
      </c>
      <c r="C1854" s="164" t="s">
        <v>13111</v>
      </c>
    </row>
    <row r="1855" spans="1:3" x14ac:dyDescent="0.2">
      <c r="A1855" s="164" t="s">
        <v>2576</v>
      </c>
      <c r="B1855" s="181" t="s">
        <v>2577</v>
      </c>
      <c r="C1855" s="164" t="s">
        <v>13111</v>
      </c>
    </row>
    <row r="1856" spans="1:3" x14ac:dyDescent="0.2">
      <c r="A1856" s="164" t="s">
        <v>2578</v>
      </c>
      <c r="B1856" s="181" t="s">
        <v>2579</v>
      </c>
      <c r="C1856" s="164" t="s">
        <v>13111</v>
      </c>
    </row>
    <row r="1857" spans="1:3" x14ac:dyDescent="0.2">
      <c r="A1857" s="164" t="s">
        <v>2580</v>
      </c>
      <c r="B1857" s="181" t="s">
        <v>2581</v>
      </c>
      <c r="C1857" s="164" t="s">
        <v>13111</v>
      </c>
    </row>
    <row r="1858" spans="1:3" x14ac:dyDescent="0.2">
      <c r="A1858" s="164" t="s">
        <v>2582</v>
      </c>
      <c r="B1858" s="181" t="s">
        <v>2583</v>
      </c>
      <c r="C1858" s="164" t="s">
        <v>13111</v>
      </c>
    </row>
    <row r="1859" spans="1:3" x14ac:dyDescent="0.2">
      <c r="A1859" s="164" t="s">
        <v>2584</v>
      </c>
      <c r="B1859" s="181" t="s">
        <v>2585</v>
      </c>
      <c r="C1859" s="164" t="s">
        <v>13111</v>
      </c>
    </row>
    <row r="1860" spans="1:3" x14ac:dyDescent="0.2">
      <c r="A1860" s="164" t="s">
        <v>2586</v>
      </c>
      <c r="B1860" s="181" t="s">
        <v>2587</v>
      </c>
      <c r="C1860" s="164" t="s">
        <v>13111</v>
      </c>
    </row>
    <row r="1861" spans="1:3" x14ac:dyDescent="0.2">
      <c r="A1861" s="164" t="s">
        <v>2594</v>
      </c>
      <c r="B1861" s="181" t="s">
        <v>2595</v>
      </c>
      <c r="C1861" s="164" t="s">
        <v>13111</v>
      </c>
    </row>
    <row r="1862" spans="1:3" x14ac:dyDescent="0.2">
      <c r="A1862" s="164" t="s">
        <v>2609</v>
      </c>
      <c r="B1862" s="181" t="s">
        <v>2610</v>
      </c>
      <c r="C1862" s="164" t="s">
        <v>13111</v>
      </c>
    </row>
    <row r="1863" spans="1:3" x14ac:dyDescent="0.2">
      <c r="A1863" s="164" t="s">
        <v>2619</v>
      </c>
      <c r="B1863" s="181" t="s">
        <v>2620</v>
      </c>
      <c r="C1863" s="164" t="s">
        <v>13111</v>
      </c>
    </row>
    <row r="1864" spans="1:3" x14ac:dyDescent="0.2">
      <c r="A1864" s="164" t="s">
        <v>2623</v>
      </c>
      <c r="B1864" s="181" t="s">
        <v>2624</v>
      </c>
      <c r="C1864" s="164" t="s">
        <v>13111</v>
      </c>
    </row>
    <row r="1865" spans="1:3" x14ac:dyDescent="0.2">
      <c r="A1865" s="164" t="s">
        <v>2637</v>
      </c>
      <c r="B1865" s="181" t="s">
        <v>2638</v>
      </c>
      <c r="C1865" s="164" t="s">
        <v>13111</v>
      </c>
    </row>
    <row r="1866" spans="1:3" x14ac:dyDescent="0.2">
      <c r="A1866" s="164" t="s">
        <v>13305</v>
      </c>
      <c r="B1866" s="181" t="s">
        <v>13306</v>
      </c>
      <c r="C1866" s="164" t="s">
        <v>13111</v>
      </c>
    </row>
    <row r="1867" spans="1:3" x14ac:dyDescent="0.2">
      <c r="A1867" s="164" t="s">
        <v>2661</v>
      </c>
      <c r="B1867" s="181" t="s">
        <v>2662</v>
      </c>
      <c r="C1867" s="164" t="s">
        <v>13111</v>
      </c>
    </row>
    <row r="1868" spans="1:3" x14ac:dyDescent="0.2">
      <c r="A1868" s="164" t="s">
        <v>2663</v>
      </c>
      <c r="B1868" s="181" t="s">
        <v>2664</v>
      </c>
      <c r="C1868" s="164" t="s">
        <v>13111</v>
      </c>
    </row>
    <row r="1869" spans="1:3" x14ac:dyDescent="0.2">
      <c r="A1869" s="164" t="s">
        <v>2667</v>
      </c>
      <c r="B1869" s="181" t="s">
        <v>2668</v>
      </c>
      <c r="C1869" s="164" t="s">
        <v>13111</v>
      </c>
    </row>
    <row r="1870" spans="1:3" x14ac:dyDescent="0.2">
      <c r="A1870" s="164" t="s">
        <v>2700</v>
      </c>
      <c r="B1870" s="181" t="s">
        <v>2701</v>
      </c>
      <c r="C1870" s="164" t="s">
        <v>13111</v>
      </c>
    </row>
    <row r="1871" spans="1:3" x14ac:dyDescent="0.2">
      <c r="A1871" s="164" t="s">
        <v>2736</v>
      </c>
      <c r="B1871" s="181" t="s">
        <v>2737</v>
      </c>
      <c r="C1871" s="164" t="s">
        <v>13111</v>
      </c>
    </row>
    <row r="1872" spans="1:3" x14ac:dyDescent="0.2">
      <c r="A1872" s="164" t="s">
        <v>2738</v>
      </c>
      <c r="B1872" s="181" t="s">
        <v>2739</v>
      </c>
      <c r="C1872" s="164" t="s">
        <v>13111</v>
      </c>
    </row>
    <row r="1873" spans="1:3" x14ac:dyDescent="0.2">
      <c r="A1873" s="164" t="s">
        <v>2744</v>
      </c>
      <c r="B1873" s="181" t="s">
        <v>2745</v>
      </c>
      <c r="C1873" s="164" t="s">
        <v>13111</v>
      </c>
    </row>
    <row r="1874" spans="1:3" x14ac:dyDescent="0.2">
      <c r="A1874" s="164" t="s">
        <v>2754</v>
      </c>
      <c r="B1874" s="181" t="s">
        <v>2755</v>
      </c>
      <c r="C1874" s="164" t="s">
        <v>13111</v>
      </c>
    </row>
    <row r="1875" spans="1:3" x14ac:dyDescent="0.2">
      <c r="A1875" s="164" t="s">
        <v>2780</v>
      </c>
      <c r="B1875" s="181" t="s">
        <v>2781</v>
      </c>
      <c r="C1875" s="164" t="s">
        <v>13111</v>
      </c>
    </row>
    <row r="1876" spans="1:3" x14ac:dyDescent="0.2">
      <c r="A1876" s="164" t="s">
        <v>2782</v>
      </c>
      <c r="B1876" s="181" t="s">
        <v>2783</v>
      </c>
      <c r="C1876" s="164" t="s">
        <v>13111</v>
      </c>
    </row>
    <row r="1877" spans="1:3" x14ac:dyDescent="0.2">
      <c r="A1877" s="164" t="s">
        <v>2790</v>
      </c>
      <c r="B1877" s="181" t="s">
        <v>2791</v>
      </c>
      <c r="C1877" s="164" t="s">
        <v>13111</v>
      </c>
    </row>
    <row r="1878" spans="1:3" x14ac:dyDescent="0.2">
      <c r="A1878" s="164" t="s">
        <v>2924</v>
      </c>
      <c r="B1878" s="181" t="s">
        <v>2925</v>
      </c>
      <c r="C1878" s="164" t="s">
        <v>13111</v>
      </c>
    </row>
    <row r="1879" spans="1:3" x14ac:dyDescent="0.2">
      <c r="A1879" s="164" t="s">
        <v>2930</v>
      </c>
      <c r="B1879" s="181" t="s">
        <v>2931</v>
      </c>
      <c r="C1879" s="164" t="s">
        <v>13111</v>
      </c>
    </row>
    <row r="1880" spans="1:3" x14ac:dyDescent="0.2">
      <c r="A1880" s="164" t="s">
        <v>2936</v>
      </c>
      <c r="B1880" s="181" t="s">
        <v>2937</v>
      </c>
      <c r="C1880" s="164" t="s">
        <v>13111</v>
      </c>
    </row>
    <row r="1881" spans="1:3" x14ac:dyDescent="0.2">
      <c r="A1881" s="164" t="s">
        <v>2977</v>
      </c>
      <c r="B1881" s="181" t="s">
        <v>2978</v>
      </c>
      <c r="C1881" s="164" t="s">
        <v>13111</v>
      </c>
    </row>
    <row r="1882" spans="1:3" x14ac:dyDescent="0.2">
      <c r="A1882" s="164" t="s">
        <v>2993</v>
      </c>
      <c r="B1882" s="181" t="s">
        <v>2994</v>
      </c>
      <c r="C1882" s="164" t="s">
        <v>13111</v>
      </c>
    </row>
    <row r="1883" spans="1:3" x14ac:dyDescent="0.2">
      <c r="A1883" s="164" t="s">
        <v>2999</v>
      </c>
      <c r="B1883" s="181" t="s">
        <v>3000</v>
      </c>
      <c r="C1883" s="164" t="s">
        <v>13111</v>
      </c>
    </row>
    <row r="1884" spans="1:3" x14ac:dyDescent="0.2">
      <c r="A1884" s="164" t="s">
        <v>3003</v>
      </c>
      <c r="B1884" s="181" t="s">
        <v>3004</v>
      </c>
      <c r="C1884" s="164" t="s">
        <v>13111</v>
      </c>
    </row>
    <row r="1885" spans="1:3" x14ac:dyDescent="0.2">
      <c r="A1885" s="164" t="s">
        <v>3019</v>
      </c>
      <c r="B1885" s="181" t="s">
        <v>3020</v>
      </c>
      <c r="C1885" s="164" t="s">
        <v>13111</v>
      </c>
    </row>
    <row r="1886" spans="1:3" x14ac:dyDescent="0.2">
      <c r="A1886" s="164" t="s">
        <v>3025</v>
      </c>
      <c r="B1886" s="181" t="s">
        <v>3026</v>
      </c>
      <c r="C1886" s="164" t="s">
        <v>13111</v>
      </c>
    </row>
    <row r="1887" spans="1:3" x14ac:dyDescent="0.2">
      <c r="A1887" s="164" t="s">
        <v>3055</v>
      </c>
      <c r="B1887" s="181" t="s">
        <v>3056</v>
      </c>
      <c r="C1887" s="164" t="s">
        <v>13111</v>
      </c>
    </row>
    <row r="1888" spans="1:3" x14ac:dyDescent="0.2">
      <c r="A1888" s="164" t="s">
        <v>3057</v>
      </c>
      <c r="B1888" s="181" t="s">
        <v>3058</v>
      </c>
      <c r="C1888" s="164" t="s">
        <v>13111</v>
      </c>
    </row>
    <row r="1889" spans="1:3" x14ac:dyDescent="0.2">
      <c r="A1889" s="164" t="s">
        <v>3063</v>
      </c>
      <c r="B1889" s="181" t="s">
        <v>3064</v>
      </c>
      <c r="C1889" s="164" t="s">
        <v>13111</v>
      </c>
    </row>
    <row r="1890" spans="1:3" x14ac:dyDescent="0.2">
      <c r="A1890" s="164" t="s">
        <v>3085</v>
      </c>
      <c r="B1890" s="181" t="s">
        <v>3086</v>
      </c>
      <c r="C1890" s="164" t="s">
        <v>13111</v>
      </c>
    </row>
    <row r="1891" spans="1:3" x14ac:dyDescent="0.2">
      <c r="A1891" s="164" t="s">
        <v>3109</v>
      </c>
      <c r="B1891" s="181" t="s">
        <v>3110</v>
      </c>
      <c r="C1891" s="164" t="s">
        <v>13111</v>
      </c>
    </row>
    <row r="1892" spans="1:3" x14ac:dyDescent="0.2">
      <c r="A1892" s="164" t="s">
        <v>3119</v>
      </c>
      <c r="B1892" s="181" t="s">
        <v>3120</v>
      </c>
      <c r="C1892" s="164" t="s">
        <v>13111</v>
      </c>
    </row>
    <row r="1893" spans="1:3" x14ac:dyDescent="0.2">
      <c r="A1893" s="164" t="s">
        <v>3129</v>
      </c>
      <c r="B1893" s="181" t="s">
        <v>3130</v>
      </c>
      <c r="C1893" s="164" t="s">
        <v>13111</v>
      </c>
    </row>
    <row r="1894" spans="1:3" x14ac:dyDescent="0.2">
      <c r="A1894" s="164" t="s">
        <v>3135</v>
      </c>
      <c r="B1894" s="181" t="s">
        <v>3136</v>
      </c>
      <c r="C1894" s="164" t="s">
        <v>13111</v>
      </c>
    </row>
    <row r="1895" spans="1:3" x14ac:dyDescent="0.2">
      <c r="A1895" s="164" t="s">
        <v>3141</v>
      </c>
      <c r="B1895" s="181" t="s">
        <v>3142</v>
      </c>
      <c r="C1895" s="164" t="s">
        <v>13111</v>
      </c>
    </row>
    <row r="1896" spans="1:3" x14ac:dyDescent="0.2">
      <c r="A1896" s="164" t="s">
        <v>3143</v>
      </c>
      <c r="B1896" s="181" t="s">
        <v>3144</v>
      </c>
      <c r="C1896" s="164" t="s">
        <v>13111</v>
      </c>
    </row>
    <row r="1897" spans="1:3" x14ac:dyDescent="0.2">
      <c r="A1897" s="164" t="s">
        <v>3145</v>
      </c>
      <c r="B1897" s="181" t="s">
        <v>3146</v>
      </c>
      <c r="C1897" s="164" t="s">
        <v>13111</v>
      </c>
    </row>
    <row r="1898" spans="1:3" x14ac:dyDescent="0.2">
      <c r="A1898" s="164" t="s">
        <v>3155</v>
      </c>
      <c r="B1898" s="181" t="s">
        <v>3156</v>
      </c>
      <c r="C1898" s="164" t="s">
        <v>13111</v>
      </c>
    </row>
    <row r="1899" spans="1:3" x14ac:dyDescent="0.2">
      <c r="A1899" s="164" t="s">
        <v>3157</v>
      </c>
      <c r="B1899" s="181" t="s">
        <v>3158</v>
      </c>
      <c r="C1899" s="164" t="s">
        <v>13111</v>
      </c>
    </row>
    <row r="1900" spans="1:3" x14ac:dyDescent="0.2">
      <c r="A1900" s="164" t="s">
        <v>3159</v>
      </c>
      <c r="B1900" s="181" t="s">
        <v>3160</v>
      </c>
      <c r="C1900" s="164" t="s">
        <v>13111</v>
      </c>
    </row>
    <row r="1901" spans="1:3" x14ac:dyDescent="0.2">
      <c r="A1901" s="164" t="s">
        <v>3170</v>
      </c>
      <c r="B1901" s="181" t="s">
        <v>3171</v>
      </c>
      <c r="C1901" s="164" t="s">
        <v>13111</v>
      </c>
    </row>
    <row r="1902" spans="1:3" x14ac:dyDescent="0.2">
      <c r="A1902" s="164" t="s">
        <v>13307</v>
      </c>
      <c r="B1902" s="181" t="s">
        <v>13308</v>
      </c>
      <c r="C1902" s="164" t="s">
        <v>13111</v>
      </c>
    </row>
    <row r="1903" spans="1:3" x14ac:dyDescent="0.2">
      <c r="A1903" s="164" t="s">
        <v>3182</v>
      </c>
      <c r="B1903" s="181" t="s">
        <v>3183</v>
      </c>
      <c r="C1903" s="164" t="s">
        <v>13111</v>
      </c>
    </row>
    <row r="1904" spans="1:3" x14ac:dyDescent="0.2">
      <c r="A1904" s="164" t="s">
        <v>3214</v>
      </c>
      <c r="B1904" s="181" t="s">
        <v>3215</v>
      </c>
      <c r="C1904" s="164" t="s">
        <v>13111</v>
      </c>
    </row>
    <row r="1905" spans="1:3" x14ac:dyDescent="0.2">
      <c r="A1905" s="164" t="s">
        <v>3222</v>
      </c>
      <c r="B1905" s="181" t="s">
        <v>3223</v>
      </c>
      <c r="C1905" s="164" t="s">
        <v>13111</v>
      </c>
    </row>
    <row r="1906" spans="1:3" x14ac:dyDescent="0.2">
      <c r="A1906" s="164" t="s">
        <v>3278</v>
      </c>
      <c r="B1906" s="181" t="s">
        <v>3279</v>
      </c>
      <c r="C1906" s="164" t="s">
        <v>13111</v>
      </c>
    </row>
    <row r="1907" spans="1:3" x14ac:dyDescent="0.2">
      <c r="A1907" s="164" t="s">
        <v>3298</v>
      </c>
      <c r="B1907" s="181" t="s">
        <v>3299</v>
      </c>
      <c r="C1907" s="164" t="s">
        <v>13111</v>
      </c>
    </row>
    <row r="1908" spans="1:3" x14ac:dyDescent="0.2">
      <c r="A1908" s="164" t="s">
        <v>3306</v>
      </c>
      <c r="B1908" s="181" t="s">
        <v>3307</v>
      </c>
      <c r="C1908" s="164" t="s">
        <v>13111</v>
      </c>
    </row>
    <row r="1909" spans="1:3" x14ac:dyDescent="0.2">
      <c r="A1909" s="164" t="s">
        <v>3322</v>
      </c>
      <c r="B1909" s="181" t="s">
        <v>3323</v>
      </c>
      <c r="C1909" s="164" t="s">
        <v>13111</v>
      </c>
    </row>
    <row r="1910" spans="1:3" x14ac:dyDescent="0.2">
      <c r="A1910" s="164" t="s">
        <v>3326</v>
      </c>
      <c r="B1910" s="181" t="s">
        <v>3327</v>
      </c>
      <c r="C1910" s="164" t="s">
        <v>13111</v>
      </c>
    </row>
    <row r="1911" spans="1:3" x14ac:dyDescent="0.2">
      <c r="A1911" s="164" t="s">
        <v>3330</v>
      </c>
      <c r="B1911" s="181" t="s">
        <v>3331</v>
      </c>
      <c r="C1911" s="164" t="s">
        <v>13111</v>
      </c>
    </row>
    <row r="1912" spans="1:3" x14ac:dyDescent="0.2">
      <c r="A1912" s="164" t="s">
        <v>3376</v>
      </c>
      <c r="B1912" s="181" t="s">
        <v>3377</v>
      </c>
      <c r="C1912" s="164" t="s">
        <v>13111</v>
      </c>
    </row>
    <row r="1913" spans="1:3" x14ac:dyDescent="0.2">
      <c r="A1913" s="164" t="s">
        <v>3411</v>
      </c>
      <c r="B1913" s="181" t="s">
        <v>3412</v>
      </c>
      <c r="C1913" s="164" t="s">
        <v>13111</v>
      </c>
    </row>
    <row r="1914" spans="1:3" x14ac:dyDescent="0.2">
      <c r="A1914" s="164" t="s">
        <v>3413</v>
      </c>
      <c r="B1914" s="181" t="s">
        <v>3414</v>
      </c>
      <c r="C1914" s="164" t="s">
        <v>13111</v>
      </c>
    </row>
    <row r="1915" spans="1:3" x14ac:dyDescent="0.2">
      <c r="A1915" s="164" t="s">
        <v>3415</v>
      </c>
      <c r="B1915" s="181" t="s">
        <v>3416</v>
      </c>
      <c r="C1915" s="164" t="s">
        <v>13111</v>
      </c>
    </row>
    <row r="1916" spans="1:3" x14ac:dyDescent="0.2">
      <c r="A1916" s="164" t="s">
        <v>3427</v>
      </c>
      <c r="B1916" s="181" t="s">
        <v>3428</v>
      </c>
      <c r="C1916" s="164" t="s">
        <v>13111</v>
      </c>
    </row>
    <row r="1917" spans="1:3" x14ac:dyDescent="0.2">
      <c r="A1917" s="164" t="s">
        <v>3435</v>
      </c>
      <c r="B1917" s="181" t="s">
        <v>3436</v>
      </c>
      <c r="C1917" s="164" t="s">
        <v>13111</v>
      </c>
    </row>
    <row r="1918" spans="1:3" x14ac:dyDescent="0.2">
      <c r="A1918" s="164" t="s">
        <v>3444</v>
      </c>
      <c r="B1918" s="181" t="s">
        <v>3445</v>
      </c>
      <c r="C1918" s="164" t="s">
        <v>13111</v>
      </c>
    </row>
    <row r="1919" spans="1:3" x14ac:dyDescent="0.2">
      <c r="A1919" s="164" t="s">
        <v>3448</v>
      </c>
      <c r="B1919" s="181" t="s">
        <v>3449</v>
      </c>
      <c r="C1919" s="164" t="s">
        <v>13111</v>
      </c>
    </row>
    <row r="1920" spans="1:3" x14ac:dyDescent="0.2">
      <c r="A1920" s="164" t="s">
        <v>3446</v>
      </c>
      <c r="B1920" s="181" t="s">
        <v>3447</v>
      </c>
      <c r="C1920" s="164" t="s">
        <v>13111</v>
      </c>
    </row>
    <row r="1921" spans="1:3" x14ac:dyDescent="0.2">
      <c r="A1921" s="164" t="s">
        <v>3450</v>
      </c>
      <c r="B1921" s="181" t="s">
        <v>3451</v>
      </c>
      <c r="C1921" s="164" t="s">
        <v>13111</v>
      </c>
    </row>
    <row r="1922" spans="1:3" x14ac:dyDescent="0.2">
      <c r="A1922" s="164" t="s">
        <v>3454</v>
      </c>
      <c r="B1922" s="181" t="s">
        <v>3455</v>
      </c>
      <c r="C1922" s="164" t="s">
        <v>13111</v>
      </c>
    </row>
    <row r="1923" spans="1:3" x14ac:dyDescent="0.2">
      <c r="A1923" s="164" t="s">
        <v>3462</v>
      </c>
      <c r="B1923" s="181" t="s">
        <v>3463</v>
      </c>
      <c r="C1923" s="164" t="s">
        <v>13111</v>
      </c>
    </row>
    <row r="1924" spans="1:3" x14ac:dyDescent="0.2">
      <c r="A1924" s="164" t="s">
        <v>3452</v>
      </c>
      <c r="B1924" s="181" t="s">
        <v>3453</v>
      </c>
      <c r="C1924" s="164" t="s">
        <v>13111</v>
      </c>
    </row>
    <row r="1925" spans="1:3" x14ac:dyDescent="0.2">
      <c r="A1925" s="164" t="s">
        <v>3472</v>
      </c>
      <c r="B1925" s="181" t="s">
        <v>3473</v>
      </c>
      <c r="C1925" s="164" t="s">
        <v>13111</v>
      </c>
    </row>
    <row r="1926" spans="1:3" x14ac:dyDescent="0.2">
      <c r="A1926" s="164" t="s">
        <v>3478</v>
      </c>
      <c r="B1926" s="181" t="s">
        <v>3479</v>
      </c>
      <c r="C1926" s="164" t="s">
        <v>13111</v>
      </c>
    </row>
    <row r="1927" spans="1:3" x14ac:dyDescent="0.2">
      <c r="A1927" s="164" t="s">
        <v>3506</v>
      </c>
      <c r="B1927" s="181" t="s">
        <v>3507</v>
      </c>
      <c r="C1927" s="164" t="s">
        <v>13111</v>
      </c>
    </row>
    <row r="1928" spans="1:3" x14ac:dyDescent="0.2">
      <c r="A1928" s="164" t="s">
        <v>3528</v>
      </c>
      <c r="B1928" s="181" t="s">
        <v>3529</v>
      </c>
      <c r="C1928" s="164" t="s">
        <v>13111</v>
      </c>
    </row>
    <row r="1929" spans="1:3" x14ac:dyDescent="0.2">
      <c r="A1929" s="164" t="s">
        <v>3586</v>
      </c>
      <c r="B1929" s="181" t="s">
        <v>3587</v>
      </c>
      <c r="C1929" s="164" t="s">
        <v>13111</v>
      </c>
    </row>
    <row r="1930" spans="1:3" x14ac:dyDescent="0.2">
      <c r="A1930" s="164" t="s">
        <v>3588</v>
      </c>
      <c r="B1930" s="181" t="s">
        <v>3589</v>
      </c>
      <c r="C1930" s="164" t="s">
        <v>13111</v>
      </c>
    </row>
    <row r="1931" spans="1:3" x14ac:dyDescent="0.2">
      <c r="A1931" s="164" t="s">
        <v>3592</v>
      </c>
      <c r="B1931" s="181" t="s">
        <v>3593</v>
      </c>
      <c r="C1931" s="164" t="s">
        <v>13111</v>
      </c>
    </row>
    <row r="1932" spans="1:3" x14ac:dyDescent="0.2">
      <c r="A1932" s="164" t="s">
        <v>3610</v>
      </c>
      <c r="B1932" s="181" t="s">
        <v>3611</v>
      </c>
      <c r="C1932" s="164" t="s">
        <v>13111</v>
      </c>
    </row>
    <row r="1933" spans="1:3" x14ac:dyDescent="0.2">
      <c r="A1933" s="164" t="s">
        <v>3612</v>
      </c>
      <c r="B1933" s="181" t="s">
        <v>3613</v>
      </c>
      <c r="C1933" s="164" t="s">
        <v>13111</v>
      </c>
    </row>
    <row r="1934" spans="1:3" x14ac:dyDescent="0.2">
      <c r="A1934" s="164" t="s">
        <v>3634</v>
      </c>
      <c r="B1934" s="181" t="s">
        <v>3635</v>
      </c>
      <c r="C1934" s="164" t="s">
        <v>13111</v>
      </c>
    </row>
    <row r="1935" spans="1:3" x14ac:dyDescent="0.2">
      <c r="A1935" s="164" t="s">
        <v>3636</v>
      </c>
      <c r="B1935" s="181" t="s">
        <v>3637</v>
      </c>
      <c r="C1935" s="164" t="s">
        <v>13111</v>
      </c>
    </row>
    <row r="1936" spans="1:3" x14ac:dyDescent="0.2">
      <c r="A1936" s="164" t="s">
        <v>3638</v>
      </c>
      <c r="B1936" s="181" t="s">
        <v>3639</v>
      </c>
      <c r="C1936" s="164" t="s">
        <v>13111</v>
      </c>
    </row>
    <row r="1937" spans="1:3" x14ac:dyDescent="0.2">
      <c r="A1937" s="164" t="s">
        <v>3640</v>
      </c>
      <c r="B1937" s="181" t="s">
        <v>3641</v>
      </c>
      <c r="C1937" s="164" t="s">
        <v>13111</v>
      </c>
    </row>
    <row r="1938" spans="1:3" x14ac:dyDescent="0.2">
      <c r="A1938" s="164" t="s">
        <v>3642</v>
      </c>
      <c r="B1938" s="181" t="s">
        <v>3643</v>
      </c>
      <c r="C1938" s="164" t="s">
        <v>13111</v>
      </c>
    </row>
    <row r="1939" spans="1:3" x14ac:dyDescent="0.2">
      <c r="A1939" s="164" t="s">
        <v>3644</v>
      </c>
      <c r="B1939" s="181" t="s">
        <v>3645</v>
      </c>
      <c r="C1939" s="164" t="s">
        <v>13111</v>
      </c>
    </row>
    <row r="1940" spans="1:3" x14ac:dyDescent="0.2">
      <c r="A1940" s="164" t="s">
        <v>3670</v>
      </c>
      <c r="B1940" s="181" t="s">
        <v>3671</v>
      </c>
      <c r="C1940" s="164" t="s">
        <v>13111</v>
      </c>
    </row>
    <row r="1941" spans="1:3" x14ac:dyDescent="0.2">
      <c r="A1941" s="164" t="s">
        <v>3688</v>
      </c>
      <c r="B1941" s="181" t="s">
        <v>3689</v>
      </c>
      <c r="C1941" s="164" t="s">
        <v>13111</v>
      </c>
    </row>
    <row r="1942" spans="1:3" x14ac:dyDescent="0.2">
      <c r="A1942" s="164" t="s">
        <v>13309</v>
      </c>
      <c r="B1942" s="181" t="s">
        <v>13310</v>
      </c>
      <c r="C1942" s="164" t="s">
        <v>13111</v>
      </c>
    </row>
    <row r="1943" spans="1:3" x14ac:dyDescent="0.2">
      <c r="A1943" s="164" t="s">
        <v>3690</v>
      </c>
      <c r="B1943" s="181" t="s">
        <v>3691</v>
      </c>
      <c r="C1943" s="164" t="s">
        <v>13111</v>
      </c>
    </row>
    <row r="1944" spans="1:3" x14ac:dyDescent="0.2">
      <c r="A1944" s="164" t="s">
        <v>3704</v>
      </c>
      <c r="B1944" s="181" t="s">
        <v>3705</v>
      </c>
      <c r="C1944" s="164" t="s">
        <v>13111</v>
      </c>
    </row>
    <row r="1945" spans="1:3" x14ac:dyDescent="0.2">
      <c r="A1945" s="164" t="s">
        <v>3706</v>
      </c>
      <c r="B1945" s="181" t="s">
        <v>3707</v>
      </c>
      <c r="C1945" s="164" t="s">
        <v>13111</v>
      </c>
    </row>
    <row r="1946" spans="1:3" x14ac:dyDescent="0.2">
      <c r="A1946" s="164" t="s">
        <v>3738</v>
      </c>
      <c r="B1946" s="181" t="s">
        <v>3739</v>
      </c>
      <c r="C1946" s="164" t="s">
        <v>13111</v>
      </c>
    </row>
    <row r="1947" spans="1:3" x14ac:dyDescent="0.2">
      <c r="A1947" s="164" t="s">
        <v>3744</v>
      </c>
      <c r="B1947" s="181" t="s">
        <v>3745</v>
      </c>
      <c r="C1947" s="164" t="s">
        <v>13111</v>
      </c>
    </row>
    <row r="1948" spans="1:3" x14ac:dyDescent="0.2">
      <c r="A1948" s="164" t="s">
        <v>3760</v>
      </c>
      <c r="B1948" s="181" t="s">
        <v>3761</v>
      </c>
      <c r="C1948" s="164" t="s">
        <v>13111</v>
      </c>
    </row>
    <row r="1949" spans="1:3" x14ac:dyDescent="0.2">
      <c r="A1949" s="164" t="s">
        <v>3770</v>
      </c>
      <c r="B1949" s="181" t="s">
        <v>3771</v>
      </c>
      <c r="C1949" s="164" t="s">
        <v>13111</v>
      </c>
    </row>
    <row r="1950" spans="1:3" x14ac:dyDescent="0.2">
      <c r="A1950" s="164" t="s">
        <v>3794</v>
      </c>
      <c r="B1950" s="181" t="s">
        <v>3795</v>
      </c>
      <c r="C1950" s="164" t="s">
        <v>13111</v>
      </c>
    </row>
    <row r="1951" spans="1:3" x14ac:dyDescent="0.2">
      <c r="A1951" s="164" t="s">
        <v>3798</v>
      </c>
      <c r="B1951" s="181" t="s">
        <v>3799</v>
      </c>
      <c r="C1951" s="164" t="s">
        <v>13111</v>
      </c>
    </row>
    <row r="1952" spans="1:3" x14ac:dyDescent="0.2">
      <c r="A1952" s="164" t="s">
        <v>3810</v>
      </c>
      <c r="B1952" s="181" t="s">
        <v>3811</v>
      </c>
      <c r="C1952" s="164" t="s">
        <v>13111</v>
      </c>
    </row>
    <row r="1953" spans="1:3" x14ac:dyDescent="0.2">
      <c r="A1953" s="164" t="s">
        <v>3814</v>
      </c>
      <c r="B1953" s="181" t="s">
        <v>3815</v>
      </c>
      <c r="C1953" s="164" t="s">
        <v>13111</v>
      </c>
    </row>
    <row r="1954" spans="1:3" x14ac:dyDescent="0.2">
      <c r="A1954" s="164" t="s">
        <v>3816</v>
      </c>
      <c r="B1954" s="181" t="s">
        <v>3817</v>
      </c>
      <c r="C1954" s="164" t="s">
        <v>13111</v>
      </c>
    </row>
    <row r="1955" spans="1:3" x14ac:dyDescent="0.2">
      <c r="A1955" s="164" t="s">
        <v>3822</v>
      </c>
      <c r="B1955" s="181" t="s">
        <v>3823</v>
      </c>
      <c r="C1955" s="164" t="s">
        <v>13111</v>
      </c>
    </row>
    <row r="1956" spans="1:3" x14ac:dyDescent="0.2">
      <c r="A1956" s="164" t="s">
        <v>3824</v>
      </c>
      <c r="B1956" s="181" t="s">
        <v>3825</v>
      </c>
      <c r="C1956" s="164" t="s">
        <v>13111</v>
      </c>
    </row>
    <row r="1957" spans="1:3" x14ac:dyDescent="0.2">
      <c r="A1957" s="164" t="s">
        <v>3836</v>
      </c>
      <c r="B1957" s="181" t="s">
        <v>3837</v>
      </c>
      <c r="C1957" s="164" t="s">
        <v>13111</v>
      </c>
    </row>
    <row r="1958" spans="1:3" x14ac:dyDescent="0.2">
      <c r="A1958" s="164" t="s">
        <v>3869</v>
      </c>
      <c r="B1958" s="181" t="s">
        <v>3870</v>
      </c>
      <c r="C1958" s="164" t="s">
        <v>13111</v>
      </c>
    </row>
    <row r="1959" spans="1:3" x14ac:dyDescent="0.2">
      <c r="A1959" s="164" t="s">
        <v>3875</v>
      </c>
      <c r="B1959" s="181" t="s">
        <v>3876</v>
      </c>
      <c r="C1959" s="164" t="s">
        <v>13111</v>
      </c>
    </row>
    <row r="1960" spans="1:3" x14ac:dyDescent="0.2">
      <c r="A1960" s="164" t="s">
        <v>3940</v>
      </c>
      <c r="B1960" s="181" t="s">
        <v>3941</v>
      </c>
      <c r="C1960" s="164" t="s">
        <v>13111</v>
      </c>
    </row>
    <row r="1961" spans="1:3" x14ac:dyDescent="0.2">
      <c r="A1961" s="164" t="s">
        <v>3929</v>
      </c>
      <c r="B1961" s="181" t="s">
        <v>3930</v>
      </c>
      <c r="C1961" s="164" t="s">
        <v>13111</v>
      </c>
    </row>
    <row r="1962" spans="1:3" x14ac:dyDescent="0.2">
      <c r="A1962" s="164" t="s">
        <v>3931</v>
      </c>
      <c r="B1962" s="181" t="s">
        <v>3932</v>
      </c>
      <c r="C1962" s="164" t="s">
        <v>13111</v>
      </c>
    </row>
    <row r="1963" spans="1:3" x14ac:dyDescent="0.2">
      <c r="A1963" s="164" t="s">
        <v>3942</v>
      </c>
      <c r="B1963" s="181" t="s">
        <v>3943</v>
      </c>
      <c r="C1963" s="164" t="s">
        <v>13111</v>
      </c>
    </row>
    <row r="1964" spans="1:3" x14ac:dyDescent="0.2">
      <c r="A1964" s="164" t="s">
        <v>3944</v>
      </c>
      <c r="B1964" s="181" t="s">
        <v>3945</v>
      </c>
      <c r="C1964" s="164" t="s">
        <v>13111</v>
      </c>
    </row>
    <row r="1965" spans="1:3" x14ac:dyDescent="0.2">
      <c r="A1965" s="164" t="s">
        <v>3946</v>
      </c>
      <c r="B1965" s="181" t="s">
        <v>3947</v>
      </c>
      <c r="C1965" s="164" t="s">
        <v>13111</v>
      </c>
    </row>
    <row r="1966" spans="1:3" x14ac:dyDescent="0.2">
      <c r="A1966" s="164" t="s">
        <v>3962</v>
      </c>
      <c r="B1966" s="181" t="s">
        <v>3963</v>
      </c>
      <c r="C1966" s="164" t="s">
        <v>13111</v>
      </c>
    </row>
    <row r="1967" spans="1:3" x14ac:dyDescent="0.2">
      <c r="A1967" s="164" t="s">
        <v>3968</v>
      </c>
      <c r="B1967" s="181" t="s">
        <v>3969</v>
      </c>
      <c r="C1967" s="164" t="s">
        <v>13111</v>
      </c>
    </row>
    <row r="1968" spans="1:3" x14ac:dyDescent="0.2">
      <c r="A1968" s="164" t="s">
        <v>3976</v>
      </c>
      <c r="B1968" s="181" t="s">
        <v>3977</v>
      </c>
      <c r="C1968" s="164" t="s">
        <v>13111</v>
      </c>
    </row>
    <row r="1969" spans="1:3" x14ac:dyDescent="0.2">
      <c r="A1969" s="164" t="s">
        <v>3978</v>
      </c>
      <c r="B1969" s="181" t="s">
        <v>3979</v>
      </c>
      <c r="C1969" s="164" t="s">
        <v>13111</v>
      </c>
    </row>
    <row r="1970" spans="1:3" x14ac:dyDescent="0.2">
      <c r="A1970" s="164" t="s">
        <v>13311</v>
      </c>
      <c r="B1970" s="181" t="s">
        <v>13312</v>
      </c>
      <c r="C1970" s="164" t="s">
        <v>13111</v>
      </c>
    </row>
    <row r="1971" spans="1:3" x14ac:dyDescent="0.2">
      <c r="A1971" s="164" t="s">
        <v>3984</v>
      </c>
      <c r="B1971" s="181" t="s">
        <v>3985</v>
      </c>
      <c r="C1971" s="164" t="s">
        <v>13111</v>
      </c>
    </row>
    <row r="1972" spans="1:3" x14ac:dyDescent="0.2">
      <c r="A1972" s="164" t="s">
        <v>3998</v>
      </c>
      <c r="B1972" s="181" t="s">
        <v>3999</v>
      </c>
      <c r="C1972" s="164" t="s">
        <v>13111</v>
      </c>
    </row>
    <row r="1973" spans="1:3" x14ac:dyDescent="0.2">
      <c r="A1973" s="164" t="s">
        <v>4000</v>
      </c>
      <c r="B1973" s="181" t="s">
        <v>4001</v>
      </c>
      <c r="C1973" s="164" t="s">
        <v>13111</v>
      </c>
    </row>
    <row r="1974" spans="1:3" x14ac:dyDescent="0.2">
      <c r="A1974" s="164" t="s">
        <v>4044</v>
      </c>
      <c r="B1974" s="181" t="s">
        <v>4045</v>
      </c>
      <c r="C1974" s="164" t="s">
        <v>13111</v>
      </c>
    </row>
    <row r="1975" spans="1:3" x14ac:dyDescent="0.2">
      <c r="A1975" s="164" t="s">
        <v>4056</v>
      </c>
      <c r="B1975" s="181" t="s">
        <v>4057</v>
      </c>
      <c r="C1975" s="164" t="s">
        <v>13111</v>
      </c>
    </row>
    <row r="1976" spans="1:3" x14ac:dyDescent="0.2">
      <c r="A1976" s="164" t="s">
        <v>4062</v>
      </c>
      <c r="B1976" s="181" t="s">
        <v>4063</v>
      </c>
      <c r="C1976" s="164" t="s">
        <v>13111</v>
      </c>
    </row>
    <row r="1977" spans="1:3" x14ac:dyDescent="0.2">
      <c r="A1977" s="164" t="s">
        <v>4126</v>
      </c>
      <c r="B1977" s="181" t="s">
        <v>4127</v>
      </c>
      <c r="C1977" s="164" t="s">
        <v>13111</v>
      </c>
    </row>
    <row r="1978" spans="1:3" x14ac:dyDescent="0.2">
      <c r="A1978" s="164" t="s">
        <v>4128</v>
      </c>
      <c r="B1978" s="181" t="s">
        <v>4129</v>
      </c>
      <c r="C1978" s="164" t="s">
        <v>13111</v>
      </c>
    </row>
    <row r="1979" spans="1:3" x14ac:dyDescent="0.2">
      <c r="A1979" s="164" t="s">
        <v>4130</v>
      </c>
      <c r="B1979" s="181" t="s">
        <v>4131</v>
      </c>
      <c r="C1979" s="164" t="s">
        <v>13111</v>
      </c>
    </row>
    <row r="1980" spans="1:3" x14ac:dyDescent="0.2">
      <c r="A1980" s="164" t="s">
        <v>4136</v>
      </c>
      <c r="B1980" s="181" t="s">
        <v>4137</v>
      </c>
      <c r="C1980" s="164" t="s">
        <v>13111</v>
      </c>
    </row>
    <row r="1981" spans="1:3" x14ac:dyDescent="0.2">
      <c r="A1981" s="164" t="s">
        <v>4138</v>
      </c>
      <c r="B1981" s="181" t="s">
        <v>4139</v>
      </c>
      <c r="C1981" s="164" t="s">
        <v>13111</v>
      </c>
    </row>
    <row r="1982" spans="1:3" x14ac:dyDescent="0.2">
      <c r="A1982" s="164" t="s">
        <v>4144</v>
      </c>
      <c r="B1982" s="181" t="s">
        <v>4145</v>
      </c>
      <c r="C1982" s="164" t="s">
        <v>13111</v>
      </c>
    </row>
    <row r="1983" spans="1:3" x14ac:dyDescent="0.2">
      <c r="A1983" s="164" t="s">
        <v>4148</v>
      </c>
      <c r="B1983" s="181" t="s">
        <v>4149</v>
      </c>
      <c r="C1983" s="164" t="s">
        <v>13111</v>
      </c>
    </row>
    <row r="1984" spans="1:3" x14ac:dyDescent="0.2">
      <c r="A1984" s="164" t="s">
        <v>13313</v>
      </c>
      <c r="B1984" s="181" t="s">
        <v>13314</v>
      </c>
      <c r="C1984" s="164" t="s">
        <v>13111</v>
      </c>
    </row>
    <row r="1985" spans="1:3" x14ac:dyDescent="0.2">
      <c r="A1985" s="164" t="s">
        <v>4169</v>
      </c>
      <c r="B1985" s="181" t="s">
        <v>4170</v>
      </c>
      <c r="C1985" s="164" t="s">
        <v>13111</v>
      </c>
    </row>
    <row r="1986" spans="1:3" x14ac:dyDescent="0.2">
      <c r="A1986" s="164" t="s">
        <v>4227</v>
      </c>
      <c r="B1986" s="181" t="s">
        <v>4228</v>
      </c>
      <c r="C1986" s="164" t="s">
        <v>13111</v>
      </c>
    </row>
    <row r="1987" spans="1:3" x14ac:dyDescent="0.2">
      <c r="A1987" s="164" t="s">
        <v>4229</v>
      </c>
      <c r="B1987" s="181" t="s">
        <v>4230</v>
      </c>
      <c r="C1987" s="164" t="s">
        <v>13111</v>
      </c>
    </row>
    <row r="1988" spans="1:3" x14ac:dyDescent="0.2">
      <c r="A1988" s="164" t="s">
        <v>4231</v>
      </c>
      <c r="B1988" s="181" t="s">
        <v>4232</v>
      </c>
      <c r="C1988" s="164" t="s">
        <v>13111</v>
      </c>
    </row>
    <row r="1989" spans="1:3" x14ac:dyDescent="0.2">
      <c r="A1989" s="164" t="s">
        <v>4257</v>
      </c>
      <c r="B1989" s="181" t="s">
        <v>4258</v>
      </c>
      <c r="C1989" s="164" t="s">
        <v>13111</v>
      </c>
    </row>
    <row r="1990" spans="1:3" x14ac:dyDescent="0.2">
      <c r="A1990" s="164" t="s">
        <v>4260</v>
      </c>
      <c r="B1990" s="181" t="s">
        <v>4261</v>
      </c>
      <c r="C1990" s="164" t="s">
        <v>13111</v>
      </c>
    </row>
    <row r="1991" spans="1:3" x14ac:dyDescent="0.2">
      <c r="A1991" s="164" t="s">
        <v>4262</v>
      </c>
      <c r="B1991" s="181" t="s">
        <v>4263</v>
      </c>
      <c r="C1991" s="164" t="s">
        <v>13111</v>
      </c>
    </row>
    <row r="1992" spans="1:3" x14ac:dyDescent="0.2">
      <c r="A1992" s="164" t="s">
        <v>4266</v>
      </c>
      <c r="B1992" s="181" t="s">
        <v>4267</v>
      </c>
      <c r="C1992" s="164" t="s">
        <v>13111</v>
      </c>
    </row>
    <row r="1993" spans="1:3" x14ac:dyDescent="0.2">
      <c r="A1993" s="164" t="s">
        <v>4270</v>
      </c>
      <c r="B1993" s="181" t="s">
        <v>4271</v>
      </c>
      <c r="C1993" s="164" t="s">
        <v>13111</v>
      </c>
    </row>
    <row r="1994" spans="1:3" x14ac:dyDescent="0.2">
      <c r="A1994" s="164" t="s">
        <v>13315</v>
      </c>
      <c r="B1994" s="181" t="s">
        <v>13316</v>
      </c>
      <c r="C1994" s="164" t="s">
        <v>13111</v>
      </c>
    </row>
    <row r="1995" spans="1:3" x14ac:dyDescent="0.2">
      <c r="A1995" s="164" t="s">
        <v>4360</v>
      </c>
      <c r="B1995" s="181" t="s">
        <v>4361</v>
      </c>
      <c r="C1995" s="164" t="s">
        <v>13111</v>
      </c>
    </row>
    <row r="1996" spans="1:3" x14ac:dyDescent="0.2">
      <c r="A1996" s="164" t="s">
        <v>4368</v>
      </c>
      <c r="B1996" s="181" t="s">
        <v>4369</v>
      </c>
      <c r="C1996" s="164" t="s">
        <v>13111</v>
      </c>
    </row>
    <row r="1997" spans="1:3" x14ac:dyDescent="0.2">
      <c r="A1997" s="164" t="s">
        <v>4380</v>
      </c>
      <c r="B1997" s="181" t="s">
        <v>4381</v>
      </c>
      <c r="C1997" s="164" t="s">
        <v>13111</v>
      </c>
    </row>
    <row r="1998" spans="1:3" x14ac:dyDescent="0.2">
      <c r="A1998" s="164" t="s">
        <v>4423</v>
      </c>
      <c r="B1998" s="181" t="s">
        <v>4424</v>
      </c>
      <c r="C1998" s="164" t="s">
        <v>13111</v>
      </c>
    </row>
    <row r="1999" spans="1:3" x14ac:dyDescent="0.2">
      <c r="A1999" s="164" t="s">
        <v>4431</v>
      </c>
      <c r="B1999" s="181" t="s">
        <v>4432</v>
      </c>
      <c r="C1999" s="164" t="s">
        <v>13111</v>
      </c>
    </row>
    <row r="2000" spans="1:3" x14ac:dyDescent="0.2">
      <c r="A2000" s="164" t="s">
        <v>4443</v>
      </c>
      <c r="B2000" s="181" t="s">
        <v>4444</v>
      </c>
      <c r="C2000" s="164" t="s">
        <v>13111</v>
      </c>
    </row>
    <row r="2001" spans="1:3" x14ac:dyDescent="0.2">
      <c r="A2001" s="164" t="s">
        <v>4445</v>
      </c>
      <c r="B2001" s="181" t="s">
        <v>4446</v>
      </c>
      <c r="C2001" s="164" t="s">
        <v>13111</v>
      </c>
    </row>
    <row r="2002" spans="1:3" x14ac:dyDescent="0.2">
      <c r="A2002" s="164" t="s">
        <v>13317</v>
      </c>
      <c r="B2002" s="181" t="s">
        <v>13318</v>
      </c>
      <c r="C2002" s="164" t="s">
        <v>13111</v>
      </c>
    </row>
    <row r="2003" spans="1:3" x14ac:dyDescent="0.2">
      <c r="A2003" s="164" t="s">
        <v>4489</v>
      </c>
      <c r="B2003" s="181" t="s">
        <v>4490</v>
      </c>
      <c r="C2003" s="164" t="s">
        <v>13111</v>
      </c>
    </row>
    <row r="2004" spans="1:3" x14ac:dyDescent="0.2">
      <c r="A2004" s="164" t="s">
        <v>4493</v>
      </c>
      <c r="B2004" s="181" t="s">
        <v>4494</v>
      </c>
      <c r="C2004" s="164" t="s">
        <v>13111</v>
      </c>
    </row>
    <row r="2005" spans="1:3" x14ac:dyDescent="0.2">
      <c r="A2005" s="164" t="s">
        <v>4514</v>
      </c>
      <c r="B2005" s="181" t="s">
        <v>4515</v>
      </c>
      <c r="C2005" s="164" t="s">
        <v>13111</v>
      </c>
    </row>
    <row r="2006" spans="1:3" x14ac:dyDescent="0.2">
      <c r="A2006" s="164" t="s">
        <v>4539</v>
      </c>
      <c r="B2006" s="181" t="s">
        <v>4540</v>
      </c>
      <c r="C2006" s="164" t="s">
        <v>13111</v>
      </c>
    </row>
    <row r="2007" spans="1:3" x14ac:dyDescent="0.2">
      <c r="A2007" s="164" t="s">
        <v>4545</v>
      </c>
      <c r="B2007" s="181" t="s">
        <v>4546</v>
      </c>
      <c r="C2007" s="164" t="s">
        <v>13111</v>
      </c>
    </row>
    <row r="2008" spans="1:3" x14ac:dyDescent="0.2">
      <c r="A2008" s="164" t="s">
        <v>4547</v>
      </c>
      <c r="B2008" s="181" t="s">
        <v>4548</v>
      </c>
      <c r="C2008" s="164" t="s">
        <v>13111</v>
      </c>
    </row>
    <row r="2009" spans="1:3" x14ac:dyDescent="0.2">
      <c r="A2009" s="164" t="s">
        <v>4553</v>
      </c>
      <c r="B2009" s="181" t="s">
        <v>4554</v>
      </c>
      <c r="C2009" s="164" t="s">
        <v>13111</v>
      </c>
    </row>
    <row r="2010" spans="1:3" x14ac:dyDescent="0.2">
      <c r="A2010" s="164" t="s">
        <v>4555</v>
      </c>
      <c r="B2010" s="181" t="s">
        <v>4556</v>
      </c>
      <c r="C2010" s="164" t="s">
        <v>13111</v>
      </c>
    </row>
    <row r="2011" spans="1:3" x14ac:dyDescent="0.2">
      <c r="A2011" s="164" t="s">
        <v>4570</v>
      </c>
      <c r="B2011" s="181" t="s">
        <v>4571</v>
      </c>
      <c r="C2011" s="164" t="s">
        <v>13111</v>
      </c>
    </row>
    <row r="2012" spans="1:3" x14ac:dyDescent="0.2">
      <c r="A2012" s="164" t="s">
        <v>4600</v>
      </c>
      <c r="B2012" s="181" t="s">
        <v>4601</v>
      </c>
      <c r="C2012" s="164" t="s">
        <v>13111</v>
      </c>
    </row>
    <row r="2013" spans="1:3" x14ac:dyDescent="0.2">
      <c r="A2013" s="164" t="s">
        <v>4737</v>
      </c>
      <c r="B2013" s="181" t="s">
        <v>4738</v>
      </c>
      <c r="C2013" s="164" t="s">
        <v>13111</v>
      </c>
    </row>
    <row r="2014" spans="1:3" x14ac:dyDescent="0.2">
      <c r="A2014" s="164" t="s">
        <v>4735</v>
      </c>
      <c r="B2014" s="181" t="s">
        <v>4736</v>
      </c>
      <c r="C2014" s="164" t="s">
        <v>13111</v>
      </c>
    </row>
    <row r="2015" spans="1:3" x14ac:dyDescent="0.2">
      <c r="A2015" s="164" t="s">
        <v>4739</v>
      </c>
      <c r="B2015" s="181" t="s">
        <v>4740</v>
      </c>
      <c r="C2015" s="164" t="s">
        <v>13111</v>
      </c>
    </row>
    <row r="2016" spans="1:3" x14ac:dyDescent="0.2">
      <c r="A2016" s="164" t="s">
        <v>4802</v>
      </c>
      <c r="B2016" s="181" t="s">
        <v>4803</v>
      </c>
      <c r="C2016" s="164" t="s">
        <v>13111</v>
      </c>
    </row>
    <row r="2017" spans="1:3" x14ac:dyDescent="0.2">
      <c r="A2017" s="164" t="s">
        <v>4804</v>
      </c>
      <c r="B2017" s="181" t="s">
        <v>4805</v>
      </c>
      <c r="C2017" s="164" t="s">
        <v>13111</v>
      </c>
    </row>
    <row r="2018" spans="1:3" x14ac:dyDescent="0.2">
      <c r="A2018" s="164" t="s">
        <v>4811</v>
      </c>
      <c r="B2018" s="181" t="s">
        <v>4812</v>
      </c>
      <c r="C2018" s="164" t="s">
        <v>13111</v>
      </c>
    </row>
    <row r="2019" spans="1:3" x14ac:dyDescent="0.2">
      <c r="A2019" s="164" t="s">
        <v>4817</v>
      </c>
      <c r="B2019" s="181" t="s">
        <v>4818</v>
      </c>
      <c r="C2019" s="164" t="s">
        <v>13111</v>
      </c>
    </row>
    <row r="2020" spans="1:3" x14ac:dyDescent="0.2">
      <c r="A2020" s="164" t="s">
        <v>4874</v>
      </c>
      <c r="B2020" s="181" t="s">
        <v>4875</v>
      </c>
      <c r="C2020" s="164" t="s">
        <v>13111</v>
      </c>
    </row>
    <row r="2021" spans="1:3" x14ac:dyDescent="0.2">
      <c r="A2021" s="164" t="s">
        <v>5065</v>
      </c>
      <c r="B2021" s="181" t="s">
        <v>5066</v>
      </c>
      <c r="C2021" s="164" t="s">
        <v>13111</v>
      </c>
    </row>
    <row r="2022" spans="1:3" x14ac:dyDescent="0.2">
      <c r="A2022" s="164" t="s">
        <v>5143</v>
      </c>
      <c r="B2022" s="181" t="s">
        <v>13319</v>
      </c>
      <c r="C2022" s="164" t="s">
        <v>13111</v>
      </c>
    </row>
    <row r="2023" spans="1:3" x14ac:dyDescent="0.2">
      <c r="A2023" s="164" t="s">
        <v>5430</v>
      </c>
      <c r="B2023" s="181" t="s">
        <v>5431</v>
      </c>
      <c r="C2023" s="164" t="s">
        <v>13111</v>
      </c>
    </row>
    <row r="2024" spans="1:3" x14ac:dyDescent="0.2">
      <c r="A2024" s="164" t="s">
        <v>5451</v>
      </c>
      <c r="B2024" s="181" t="s">
        <v>5452</v>
      </c>
      <c r="C2024" s="164" t="s">
        <v>13111</v>
      </c>
    </row>
    <row r="2025" spans="1:3" x14ac:dyDescent="0.2">
      <c r="A2025" s="164" t="s">
        <v>5453</v>
      </c>
      <c r="B2025" s="181" t="s">
        <v>5454</v>
      </c>
      <c r="C2025" s="164" t="s">
        <v>13111</v>
      </c>
    </row>
    <row r="2026" spans="1:3" x14ac:dyDescent="0.2">
      <c r="A2026" s="164" t="s">
        <v>5457</v>
      </c>
      <c r="B2026" s="181" t="s">
        <v>5458</v>
      </c>
      <c r="C2026" s="164" t="s">
        <v>13111</v>
      </c>
    </row>
    <row r="2027" spans="1:3" x14ac:dyDescent="0.2">
      <c r="A2027" s="164" t="s">
        <v>5477</v>
      </c>
      <c r="B2027" s="181" t="s">
        <v>5478</v>
      </c>
      <c r="C2027" s="164" t="s">
        <v>13111</v>
      </c>
    </row>
    <row r="2028" spans="1:3" x14ac:dyDescent="0.2">
      <c r="A2028" s="164" t="s">
        <v>5471</v>
      </c>
      <c r="B2028" s="181" t="s">
        <v>5472</v>
      </c>
      <c r="C2028" s="164" t="s">
        <v>13111</v>
      </c>
    </row>
    <row r="2029" spans="1:3" x14ac:dyDescent="0.2">
      <c r="A2029" s="164" t="s">
        <v>5459</v>
      </c>
      <c r="B2029" s="181" t="s">
        <v>5460</v>
      </c>
      <c r="C2029" s="164" t="s">
        <v>13111</v>
      </c>
    </row>
    <row r="2030" spans="1:3" x14ac:dyDescent="0.2">
      <c r="A2030" s="164" t="s">
        <v>5479</v>
      </c>
      <c r="B2030" s="181" t="s">
        <v>5480</v>
      </c>
      <c r="C2030" s="164" t="s">
        <v>13111</v>
      </c>
    </row>
    <row r="2031" spans="1:3" x14ac:dyDescent="0.2">
      <c r="A2031" s="164" t="s">
        <v>5481</v>
      </c>
      <c r="B2031" s="181" t="s">
        <v>5482</v>
      </c>
      <c r="C2031" s="164" t="s">
        <v>13111</v>
      </c>
    </row>
    <row r="2032" spans="1:3" x14ac:dyDescent="0.2">
      <c r="A2032" s="164" t="s">
        <v>5461</v>
      </c>
      <c r="B2032" s="181" t="s">
        <v>5462</v>
      </c>
      <c r="C2032" s="164" t="s">
        <v>13111</v>
      </c>
    </row>
    <row r="2033" spans="1:3" x14ac:dyDescent="0.2">
      <c r="A2033" s="164" t="s">
        <v>5483</v>
      </c>
      <c r="B2033" s="181" t="s">
        <v>5484</v>
      </c>
      <c r="C2033" s="164" t="s">
        <v>13111</v>
      </c>
    </row>
    <row r="2034" spans="1:3" x14ac:dyDescent="0.2">
      <c r="A2034" s="164" t="s">
        <v>5485</v>
      </c>
      <c r="B2034" s="181" t="s">
        <v>5486</v>
      </c>
      <c r="C2034" s="164" t="s">
        <v>13111</v>
      </c>
    </row>
    <row r="2035" spans="1:3" x14ac:dyDescent="0.2">
      <c r="A2035" s="164" t="s">
        <v>5463</v>
      </c>
      <c r="B2035" s="181" t="s">
        <v>5464</v>
      </c>
      <c r="C2035" s="164" t="s">
        <v>13111</v>
      </c>
    </row>
    <row r="2036" spans="1:3" x14ac:dyDescent="0.2">
      <c r="A2036" s="164" t="s">
        <v>5487</v>
      </c>
      <c r="B2036" s="181" t="s">
        <v>5488</v>
      </c>
      <c r="C2036" s="164" t="s">
        <v>13111</v>
      </c>
    </row>
    <row r="2037" spans="1:3" x14ac:dyDescent="0.2">
      <c r="A2037" s="164" t="s">
        <v>5467</v>
      </c>
      <c r="B2037" s="181" t="s">
        <v>5468</v>
      </c>
      <c r="C2037" s="164" t="s">
        <v>13111</v>
      </c>
    </row>
    <row r="2038" spans="1:3" x14ac:dyDescent="0.2">
      <c r="A2038" s="164" t="s">
        <v>5495</v>
      </c>
      <c r="B2038" s="181" t="s">
        <v>5496</v>
      </c>
      <c r="C2038" s="164" t="s">
        <v>13111</v>
      </c>
    </row>
    <row r="2039" spans="1:3" x14ac:dyDescent="0.2">
      <c r="A2039" s="164" t="s">
        <v>5499</v>
      </c>
      <c r="B2039" s="181" t="s">
        <v>5500</v>
      </c>
      <c r="C2039" s="164" t="s">
        <v>13111</v>
      </c>
    </row>
    <row r="2040" spans="1:3" x14ac:dyDescent="0.2">
      <c r="A2040" s="164" t="s">
        <v>5505</v>
      </c>
      <c r="B2040" s="181" t="s">
        <v>5506</v>
      </c>
      <c r="C2040" s="164" t="s">
        <v>13111</v>
      </c>
    </row>
    <row r="2041" spans="1:3" x14ac:dyDescent="0.2">
      <c r="A2041" s="164" t="s">
        <v>5469</v>
      </c>
      <c r="B2041" s="181" t="s">
        <v>5470</v>
      </c>
      <c r="C2041" s="164" t="s">
        <v>13111</v>
      </c>
    </row>
    <row r="2042" spans="1:3" x14ac:dyDescent="0.2">
      <c r="A2042" s="164" t="s">
        <v>5491</v>
      </c>
      <c r="B2042" s="181" t="s">
        <v>5492</v>
      </c>
      <c r="C2042" s="164" t="s">
        <v>13111</v>
      </c>
    </row>
    <row r="2043" spans="1:3" x14ac:dyDescent="0.2">
      <c r="A2043" s="164" t="s">
        <v>5507</v>
      </c>
      <c r="B2043" s="181" t="s">
        <v>5508</v>
      </c>
      <c r="C2043" s="164" t="s">
        <v>13111</v>
      </c>
    </row>
    <row r="2044" spans="1:3" x14ac:dyDescent="0.2">
      <c r="A2044" s="164" t="s">
        <v>5509</v>
      </c>
      <c r="B2044" s="181" t="s">
        <v>5510</v>
      </c>
      <c r="C2044" s="164" t="s">
        <v>13111</v>
      </c>
    </row>
    <row r="2045" spans="1:3" x14ac:dyDescent="0.2">
      <c r="A2045" s="164" t="s">
        <v>5511</v>
      </c>
      <c r="B2045" s="181" t="s">
        <v>5512</v>
      </c>
      <c r="C2045" s="164" t="s">
        <v>13111</v>
      </c>
    </row>
    <row r="2046" spans="1:3" x14ac:dyDescent="0.2">
      <c r="A2046" s="164" t="s">
        <v>5515</v>
      </c>
      <c r="B2046" s="181" t="s">
        <v>5516</v>
      </c>
      <c r="C2046" s="164" t="s">
        <v>13111</v>
      </c>
    </row>
    <row r="2047" spans="1:3" x14ac:dyDescent="0.2">
      <c r="A2047" s="164" t="s">
        <v>5517</v>
      </c>
      <c r="B2047" s="181" t="s">
        <v>5518</v>
      </c>
      <c r="C2047" s="164" t="s">
        <v>13111</v>
      </c>
    </row>
    <row r="2048" spans="1:3" x14ac:dyDescent="0.2">
      <c r="A2048" s="164" t="s">
        <v>5522</v>
      </c>
      <c r="B2048" s="181" t="s">
        <v>5523</v>
      </c>
      <c r="C2048" s="164" t="s">
        <v>13111</v>
      </c>
    </row>
    <row r="2049" spans="1:3" x14ac:dyDescent="0.2">
      <c r="A2049" s="164" t="s">
        <v>5714</v>
      </c>
      <c r="B2049" s="181" t="s">
        <v>5715</v>
      </c>
      <c r="C2049" s="164" t="s">
        <v>13111</v>
      </c>
    </row>
    <row r="2050" spans="1:3" x14ac:dyDescent="0.2">
      <c r="A2050" s="164" t="s">
        <v>5726</v>
      </c>
      <c r="B2050" s="181" t="s">
        <v>5727</v>
      </c>
      <c r="C2050" s="164" t="s">
        <v>13111</v>
      </c>
    </row>
    <row r="2051" spans="1:3" x14ac:dyDescent="0.2">
      <c r="A2051" s="164" t="s">
        <v>5748</v>
      </c>
      <c r="B2051" s="181" t="s">
        <v>5749</v>
      </c>
      <c r="C2051" s="164" t="s">
        <v>13111</v>
      </c>
    </row>
    <row r="2052" spans="1:3" x14ac:dyDescent="0.2">
      <c r="A2052" s="164" t="s">
        <v>5752</v>
      </c>
      <c r="B2052" s="181" t="s">
        <v>5753</v>
      </c>
      <c r="C2052" s="164" t="s">
        <v>13111</v>
      </c>
    </row>
    <row r="2053" spans="1:3" x14ac:dyDescent="0.2">
      <c r="A2053" s="164" t="s">
        <v>5754</v>
      </c>
      <c r="B2053" s="181" t="s">
        <v>5755</v>
      </c>
      <c r="C2053" s="164" t="s">
        <v>13111</v>
      </c>
    </row>
    <row r="2054" spans="1:3" x14ac:dyDescent="0.2">
      <c r="A2054" s="164" t="s">
        <v>5768</v>
      </c>
      <c r="B2054" s="181" t="s">
        <v>5769</v>
      </c>
      <c r="C2054" s="164" t="s">
        <v>13111</v>
      </c>
    </row>
    <row r="2055" spans="1:3" x14ac:dyDescent="0.2">
      <c r="A2055" s="164" t="s">
        <v>5776</v>
      </c>
      <c r="B2055" s="181" t="s">
        <v>5777</v>
      </c>
      <c r="C2055" s="164" t="s">
        <v>13111</v>
      </c>
    </row>
    <row r="2056" spans="1:3" x14ac:dyDescent="0.2">
      <c r="A2056" s="164" t="s">
        <v>5782</v>
      </c>
      <c r="B2056" s="181" t="s">
        <v>13320</v>
      </c>
      <c r="C2056" s="164" t="s">
        <v>13111</v>
      </c>
    </row>
    <row r="2057" spans="1:3" x14ac:dyDescent="0.2">
      <c r="A2057" s="164" t="s">
        <v>5859</v>
      </c>
      <c r="B2057" s="181" t="s">
        <v>5860</v>
      </c>
      <c r="C2057" s="164" t="s">
        <v>13111</v>
      </c>
    </row>
    <row r="2058" spans="1:3" x14ac:dyDescent="0.2">
      <c r="A2058" s="164" t="s">
        <v>5910</v>
      </c>
      <c r="B2058" s="181" t="s">
        <v>5911</v>
      </c>
      <c r="C2058" s="164" t="s">
        <v>13111</v>
      </c>
    </row>
    <row r="2059" spans="1:3" x14ac:dyDescent="0.2">
      <c r="A2059" s="164" t="s">
        <v>5918</v>
      </c>
      <c r="B2059" s="181" t="s">
        <v>5919</v>
      </c>
      <c r="C2059" s="164" t="s">
        <v>13111</v>
      </c>
    </row>
    <row r="2060" spans="1:3" x14ac:dyDescent="0.2">
      <c r="A2060" s="164" t="s">
        <v>5956</v>
      </c>
      <c r="B2060" s="181" t="s">
        <v>5957</v>
      </c>
      <c r="C2060" s="164" t="s">
        <v>13111</v>
      </c>
    </row>
    <row r="2061" spans="1:3" x14ac:dyDescent="0.2">
      <c r="A2061" s="164" t="s">
        <v>5962</v>
      </c>
      <c r="B2061" s="181" t="s">
        <v>5963</v>
      </c>
      <c r="C2061" s="164" t="s">
        <v>13111</v>
      </c>
    </row>
    <row r="2062" spans="1:3" x14ac:dyDescent="0.2">
      <c r="A2062" s="164" t="s">
        <v>5968</v>
      </c>
      <c r="B2062" s="181" t="s">
        <v>5969</v>
      </c>
      <c r="C2062" s="164" t="s">
        <v>13111</v>
      </c>
    </row>
    <row r="2063" spans="1:3" x14ac:dyDescent="0.2">
      <c r="A2063" s="164" t="s">
        <v>5976</v>
      </c>
      <c r="B2063" s="181" t="s">
        <v>5977</v>
      </c>
      <c r="C2063" s="164" t="s">
        <v>13111</v>
      </c>
    </row>
    <row r="2064" spans="1:3" x14ac:dyDescent="0.2">
      <c r="A2064" s="164" t="s">
        <v>5978</v>
      </c>
      <c r="B2064" s="181" t="s">
        <v>5979</v>
      </c>
      <c r="C2064" s="164" t="s">
        <v>13111</v>
      </c>
    </row>
    <row r="2065" spans="1:3" x14ac:dyDescent="0.2">
      <c r="A2065" s="164" t="s">
        <v>6022</v>
      </c>
      <c r="B2065" s="181" t="s">
        <v>6023</v>
      </c>
      <c r="C2065" s="164" t="s">
        <v>13111</v>
      </c>
    </row>
    <row r="2066" spans="1:3" x14ac:dyDescent="0.2">
      <c r="A2066" s="164" t="s">
        <v>6066</v>
      </c>
      <c r="B2066" s="181" t="s">
        <v>6067</v>
      </c>
      <c r="C2066" s="164" t="s">
        <v>13111</v>
      </c>
    </row>
    <row r="2067" spans="1:3" x14ac:dyDescent="0.2">
      <c r="A2067" s="164" t="s">
        <v>6034</v>
      </c>
      <c r="B2067" s="181" t="s">
        <v>6035</v>
      </c>
      <c r="C2067" s="164" t="s">
        <v>13111</v>
      </c>
    </row>
    <row r="2068" spans="1:3" x14ac:dyDescent="0.2">
      <c r="A2068" s="164" t="s">
        <v>6179</v>
      </c>
      <c r="B2068" s="181" t="s">
        <v>6180</v>
      </c>
      <c r="C2068" s="164" t="s">
        <v>13111</v>
      </c>
    </row>
    <row r="2069" spans="1:3" x14ac:dyDescent="0.2">
      <c r="A2069" s="164" t="s">
        <v>6183</v>
      </c>
      <c r="B2069" s="181" t="s">
        <v>6184</v>
      </c>
      <c r="C2069" s="164" t="s">
        <v>13111</v>
      </c>
    </row>
    <row r="2070" spans="1:3" x14ac:dyDescent="0.2">
      <c r="A2070" s="164" t="s">
        <v>6189</v>
      </c>
      <c r="B2070" s="181" t="s">
        <v>6190</v>
      </c>
      <c r="C2070" s="164" t="s">
        <v>13111</v>
      </c>
    </row>
    <row r="2071" spans="1:3" x14ac:dyDescent="0.2">
      <c r="A2071" s="164" t="s">
        <v>6191</v>
      </c>
      <c r="B2071" s="181" t="s">
        <v>6192</v>
      </c>
      <c r="C2071" s="164" t="s">
        <v>13111</v>
      </c>
    </row>
    <row r="2072" spans="1:3" x14ac:dyDescent="0.2">
      <c r="A2072" s="164" t="s">
        <v>6193</v>
      </c>
      <c r="B2072" s="181" t="s">
        <v>6194</v>
      </c>
      <c r="C2072" s="164" t="s">
        <v>13111</v>
      </c>
    </row>
    <row r="2073" spans="1:3" x14ac:dyDescent="0.2">
      <c r="A2073" s="164" t="s">
        <v>6195</v>
      </c>
      <c r="B2073" s="181" t="s">
        <v>6196</v>
      </c>
      <c r="C2073" s="164" t="s">
        <v>13111</v>
      </c>
    </row>
    <row r="2074" spans="1:3" x14ac:dyDescent="0.2">
      <c r="A2074" s="164" t="s">
        <v>6197</v>
      </c>
      <c r="B2074" s="181" t="s">
        <v>6198</v>
      </c>
      <c r="C2074" s="164" t="s">
        <v>13111</v>
      </c>
    </row>
    <row r="2075" spans="1:3" x14ac:dyDescent="0.2">
      <c r="A2075" s="164" t="s">
        <v>6201</v>
      </c>
      <c r="B2075" s="181" t="s">
        <v>6202</v>
      </c>
      <c r="C2075" s="164" t="s">
        <v>13111</v>
      </c>
    </row>
    <row r="2076" spans="1:3" x14ac:dyDescent="0.2">
      <c r="A2076" s="164" t="s">
        <v>6209</v>
      </c>
      <c r="B2076" s="181" t="s">
        <v>6210</v>
      </c>
      <c r="C2076" s="164" t="s">
        <v>13111</v>
      </c>
    </row>
    <row r="2077" spans="1:3" x14ac:dyDescent="0.2">
      <c r="A2077" s="164" t="s">
        <v>6215</v>
      </c>
      <c r="B2077" s="181" t="s">
        <v>6216</v>
      </c>
      <c r="C2077" s="164" t="s">
        <v>13111</v>
      </c>
    </row>
    <row r="2078" spans="1:3" x14ac:dyDescent="0.2">
      <c r="A2078" s="164" t="s">
        <v>6217</v>
      </c>
      <c r="B2078" s="181" t="s">
        <v>6218</v>
      </c>
      <c r="C2078" s="164" t="s">
        <v>13111</v>
      </c>
    </row>
    <row r="2079" spans="1:3" x14ac:dyDescent="0.2">
      <c r="A2079" s="164" t="s">
        <v>6267</v>
      </c>
      <c r="B2079" s="181" t="s">
        <v>6268</v>
      </c>
      <c r="C2079" s="164" t="s">
        <v>13111</v>
      </c>
    </row>
    <row r="2080" spans="1:3" x14ac:dyDescent="0.2">
      <c r="A2080" s="164" t="s">
        <v>6275</v>
      </c>
      <c r="B2080" s="181" t="s">
        <v>6276</v>
      </c>
      <c r="C2080" s="164" t="s">
        <v>13111</v>
      </c>
    </row>
    <row r="2081" spans="1:3" x14ac:dyDescent="0.2">
      <c r="A2081" s="164" t="s">
        <v>6281</v>
      </c>
      <c r="B2081" s="181" t="s">
        <v>6282</v>
      </c>
      <c r="C2081" s="164" t="s">
        <v>13111</v>
      </c>
    </row>
    <row r="2082" spans="1:3" x14ac:dyDescent="0.2">
      <c r="A2082" s="164" t="s">
        <v>6285</v>
      </c>
      <c r="B2082" s="181" t="s">
        <v>6286</v>
      </c>
      <c r="C2082" s="164" t="s">
        <v>13111</v>
      </c>
    </row>
    <row r="2083" spans="1:3" x14ac:dyDescent="0.2">
      <c r="A2083" s="164" t="s">
        <v>6287</v>
      </c>
      <c r="B2083" s="181" t="s">
        <v>6288</v>
      </c>
      <c r="C2083" s="164" t="s">
        <v>13111</v>
      </c>
    </row>
    <row r="2084" spans="1:3" x14ac:dyDescent="0.2">
      <c r="A2084" s="164" t="s">
        <v>6291</v>
      </c>
      <c r="B2084" s="181" t="s">
        <v>6292</v>
      </c>
      <c r="C2084" s="164" t="s">
        <v>13111</v>
      </c>
    </row>
    <row r="2085" spans="1:3" x14ac:dyDescent="0.2">
      <c r="A2085" s="164" t="s">
        <v>6301</v>
      </c>
      <c r="B2085" s="181" t="s">
        <v>6302</v>
      </c>
      <c r="C2085" s="164" t="s">
        <v>13111</v>
      </c>
    </row>
    <row r="2086" spans="1:3" x14ac:dyDescent="0.2">
      <c r="A2086" s="164" t="s">
        <v>6327</v>
      </c>
      <c r="B2086" s="181" t="s">
        <v>6328</v>
      </c>
      <c r="C2086" s="164" t="s">
        <v>13111</v>
      </c>
    </row>
    <row r="2087" spans="1:3" x14ac:dyDescent="0.2">
      <c r="A2087" s="164" t="s">
        <v>6329</v>
      </c>
      <c r="B2087" s="181" t="s">
        <v>6330</v>
      </c>
      <c r="C2087" s="164" t="s">
        <v>13111</v>
      </c>
    </row>
    <row r="2088" spans="1:3" x14ac:dyDescent="0.2">
      <c r="A2088" s="164" t="s">
        <v>6331</v>
      </c>
      <c r="B2088" s="181" t="s">
        <v>6332</v>
      </c>
      <c r="C2088" s="164" t="s">
        <v>13111</v>
      </c>
    </row>
    <row r="2089" spans="1:3" x14ac:dyDescent="0.2">
      <c r="A2089" s="164" t="s">
        <v>6333</v>
      </c>
      <c r="B2089" s="181" t="s">
        <v>6334</v>
      </c>
      <c r="C2089" s="164" t="s">
        <v>13111</v>
      </c>
    </row>
    <row r="2090" spans="1:3" x14ac:dyDescent="0.2">
      <c r="A2090" s="164" t="s">
        <v>6335</v>
      </c>
      <c r="B2090" s="181" t="s">
        <v>6336</v>
      </c>
      <c r="C2090" s="164" t="s">
        <v>13111</v>
      </c>
    </row>
    <row r="2091" spans="1:3" x14ac:dyDescent="0.2">
      <c r="A2091" s="164" t="s">
        <v>6339</v>
      </c>
      <c r="B2091" s="181" t="s">
        <v>6340</v>
      </c>
      <c r="C2091" s="164" t="s">
        <v>13111</v>
      </c>
    </row>
    <row r="2092" spans="1:3" x14ac:dyDescent="0.2">
      <c r="A2092" s="164" t="s">
        <v>6347</v>
      </c>
      <c r="B2092" s="181" t="s">
        <v>6348</v>
      </c>
      <c r="C2092" s="164" t="s">
        <v>13111</v>
      </c>
    </row>
    <row r="2093" spans="1:3" x14ac:dyDescent="0.2">
      <c r="A2093" s="164" t="s">
        <v>6357</v>
      </c>
      <c r="B2093" s="181" t="s">
        <v>6358</v>
      </c>
      <c r="C2093" s="164" t="s">
        <v>13111</v>
      </c>
    </row>
    <row r="2094" spans="1:3" x14ac:dyDescent="0.2">
      <c r="A2094" s="164" t="s">
        <v>6359</v>
      </c>
      <c r="B2094" s="181" t="s">
        <v>6360</v>
      </c>
      <c r="C2094" s="164" t="s">
        <v>13111</v>
      </c>
    </row>
    <row r="2095" spans="1:3" x14ac:dyDescent="0.2">
      <c r="A2095" s="164" t="s">
        <v>6361</v>
      </c>
      <c r="B2095" s="181" t="s">
        <v>6362</v>
      </c>
      <c r="C2095" s="164" t="s">
        <v>13111</v>
      </c>
    </row>
    <row r="2096" spans="1:3" x14ac:dyDescent="0.2">
      <c r="A2096" s="164" t="s">
        <v>6364</v>
      </c>
      <c r="B2096" s="181" t="s">
        <v>6365</v>
      </c>
      <c r="C2096" s="164" t="s">
        <v>13111</v>
      </c>
    </row>
    <row r="2097" spans="1:3" x14ac:dyDescent="0.2">
      <c r="A2097" s="164" t="s">
        <v>6456</v>
      </c>
      <c r="B2097" s="181" t="s">
        <v>6457</v>
      </c>
      <c r="C2097" s="164" t="s">
        <v>13111</v>
      </c>
    </row>
    <row r="2098" spans="1:3" x14ac:dyDescent="0.2">
      <c r="A2098" s="164" t="s">
        <v>6478</v>
      </c>
      <c r="B2098" s="181" t="s">
        <v>6479</v>
      </c>
      <c r="C2098" s="164" t="s">
        <v>13111</v>
      </c>
    </row>
    <row r="2099" spans="1:3" x14ac:dyDescent="0.2">
      <c r="A2099" s="164" t="s">
        <v>6480</v>
      </c>
      <c r="B2099" s="181" t="s">
        <v>6481</v>
      </c>
      <c r="C2099" s="164" t="s">
        <v>13111</v>
      </c>
    </row>
    <row r="2100" spans="1:3" x14ac:dyDescent="0.2">
      <c r="A2100" s="164" t="s">
        <v>6482</v>
      </c>
      <c r="B2100" s="181" t="s">
        <v>6483</v>
      </c>
      <c r="C2100" s="164" t="s">
        <v>13111</v>
      </c>
    </row>
    <row r="2101" spans="1:3" x14ac:dyDescent="0.2">
      <c r="A2101" s="164" t="s">
        <v>6484</v>
      </c>
      <c r="B2101" s="181" t="s">
        <v>6485</v>
      </c>
      <c r="C2101" s="164" t="s">
        <v>13111</v>
      </c>
    </row>
    <row r="2102" spans="1:3" x14ac:dyDescent="0.2">
      <c r="A2102" s="164" t="s">
        <v>6523</v>
      </c>
      <c r="B2102" s="181" t="s">
        <v>6524</v>
      </c>
      <c r="C2102" s="164" t="s">
        <v>13111</v>
      </c>
    </row>
    <row r="2103" spans="1:3" x14ac:dyDescent="0.2">
      <c r="A2103" s="164" t="s">
        <v>6527</v>
      </c>
      <c r="B2103" s="181" t="s">
        <v>6528</v>
      </c>
      <c r="C2103" s="164" t="s">
        <v>13111</v>
      </c>
    </row>
    <row r="2104" spans="1:3" x14ac:dyDescent="0.2">
      <c r="A2104" s="164" t="s">
        <v>6533</v>
      </c>
      <c r="B2104" s="181" t="s">
        <v>6534</v>
      </c>
      <c r="C2104" s="164" t="s">
        <v>13111</v>
      </c>
    </row>
    <row r="2105" spans="1:3" x14ac:dyDescent="0.2">
      <c r="A2105" s="164" t="s">
        <v>6535</v>
      </c>
      <c r="B2105" s="181" t="s">
        <v>6536</v>
      </c>
      <c r="C2105" s="164" t="s">
        <v>13111</v>
      </c>
    </row>
    <row r="2106" spans="1:3" x14ac:dyDescent="0.2">
      <c r="A2106" s="164" t="s">
        <v>6559</v>
      </c>
      <c r="B2106" s="181" t="s">
        <v>6560</v>
      </c>
      <c r="C2106" s="164" t="s">
        <v>13111</v>
      </c>
    </row>
    <row r="2107" spans="1:3" x14ac:dyDescent="0.2">
      <c r="A2107" s="164" t="s">
        <v>6563</v>
      </c>
      <c r="B2107" s="181" t="s">
        <v>6564</v>
      </c>
      <c r="C2107" s="164" t="s">
        <v>13111</v>
      </c>
    </row>
    <row r="2108" spans="1:3" x14ac:dyDescent="0.2">
      <c r="A2108" s="164" t="s">
        <v>6565</v>
      </c>
      <c r="B2108" s="181" t="s">
        <v>6566</v>
      </c>
      <c r="C2108" s="164" t="s">
        <v>13111</v>
      </c>
    </row>
    <row r="2109" spans="1:3" x14ac:dyDescent="0.2">
      <c r="A2109" s="164" t="s">
        <v>6567</v>
      </c>
      <c r="B2109" s="181" t="s">
        <v>6568</v>
      </c>
      <c r="C2109" s="164" t="s">
        <v>13111</v>
      </c>
    </row>
    <row r="2110" spans="1:3" x14ac:dyDescent="0.2">
      <c r="A2110" s="164" t="s">
        <v>6569</v>
      </c>
      <c r="B2110" s="181" t="s">
        <v>6570</v>
      </c>
      <c r="C2110" s="164" t="s">
        <v>13111</v>
      </c>
    </row>
    <row r="2111" spans="1:3" x14ac:dyDescent="0.2">
      <c r="A2111" s="164" t="s">
        <v>6577</v>
      </c>
      <c r="B2111" s="181" t="s">
        <v>6578</v>
      </c>
      <c r="C2111" s="164" t="s">
        <v>13111</v>
      </c>
    </row>
    <row r="2112" spans="1:3" x14ac:dyDescent="0.2">
      <c r="A2112" s="164" t="s">
        <v>6579</v>
      </c>
      <c r="B2112" s="181" t="s">
        <v>6580</v>
      </c>
      <c r="C2112" s="164" t="s">
        <v>13111</v>
      </c>
    </row>
    <row r="2113" spans="1:3" x14ac:dyDescent="0.2">
      <c r="A2113" s="164" t="s">
        <v>13321</v>
      </c>
      <c r="B2113" s="181" t="s">
        <v>13322</v>
      </c>
      <c r="C2113" s="164" t="s">
        <v>13111</v>
      </c>
    </row>
    <row r="2114" spans="1:3" x14ac:dyDescent="0.2">
      <c r="A2114" s="164" t="s">
        <v>6583</v>
      </c>
      <c r="B2114" s="181" t="s">
        <v>6584</v>
      </c>
      <c r="C2114" s="164" t="s">
        <v>13111</v>
      </c>
    </row>
    <row r="2115" spans="1:3" x14ac:dyDescent="0.2">
      <c r="A2115" s="164" t="s">
        <v>6587</v>
      </c>
      <c r="B2115" s="181" t="s">
        <v>6588</v>
      </c>
      <c r="C2115" s="164" t="s">
        <v>13111</v>
      </c>
    </row>
    <row r="2116" spans="1:3" x14ac:dyDescent="0.2">
      <c r="A2116" s="164" t="s">
        <v>6589</v>
      </c>
      <c r="B2116" s="181" t="s">
        <v>6590</v>
      </c>
      <c r="C2116" s="164" t="s">
        <v>13111</v>
      </c>
    </row>
    <row r="2117" spans="1:3" x14ac:dyDescent="0.2">
      <c r="A2117" s="164" t="s">
        <v>6600</v>
      </c>
      <c r="B2117" s="181" t="s">
        <v>6601</v>
      </c>
      <c r="C2117" s="164" t="s">
        <v>13111</v>
      </c>
    </row>
    <row r="2118" spans="1:3" x14ac:dyDescent="0.2">
      <c r="A2118" s="164" t="s">
        <v>6603</v>
      </c>
      <c r="B2118" s="181" t="s">
        <v>6604</v>
      </c>
      <c r="C2118" s="164" t="s">
        <v>13111</v>
      </c>
    </row>
    <row r="2119" spans="1:3" x14ac:dyDescent="0.2">
      <c r="A2119" s="164" t="s">
        <v>6649</v>
      </c>
      <c r="B2119" s="181" t="s">
        <v>6650</v>
      </c>
      <c r="C2119" s="164" t="s">
        <v>13111</v>
      </c>
    </row>
    <row r="2120" spans="1:3" x14ac:dyDescent="0.2">
      <c r="A2120" s="164" t="s">
        <v>6651</v>
      </c>
      <c r="B2120" s="181" t="s">
        <v>6652</v>
      </c>
      <c r="C2120" s="164" t="s">
        <v>13111</v>
      </c>
    </row>
    <row r="2121" spans="1:3" x14ac:dyDescent="0.2">
      <c r="A2121" s="164" t="s">
        <v>6655</v>
      </c>
      <c r="B2121" s="181" t="s">
        <v>6656</v>
      </c>
      <c r="C2121" s="164" t="s">
        <v>13111</v>
      </c>
    </row>
    <row r="2122" spans="1:3" x14ac:dyDescent="0.2">
      <c r="A2122" s="164" t="s">
        <v>6657</v>
      </c>
      <c r="B2122" s="181" t="s">
        <v>6658</v>
      </c>
      <c r="C2122" s="164" t="s">
        <v>13111</v>
      </c>
    </row>
    <row r="2123" spans="1:3" x14ac:dyDescent="0.2">
      <c r="A2123" s="164" t="s">
        <v>6709</v>
      </c>
      <c r="B2123" s="181" t="s">
        <v>6710</v>
      </c>
      <c r="C2123" s="164" t="s">
        <v>13111</v>
      </c>
    </row>
    <row r="2124" spans="1:3" x14ac:dyDescent="0.2">
      <c r="A2124" s="164" t="s">
        <v>6721</v>
      </c>
      <c r="B2124" s="181" t="s">
        <v>6722</v>
      </c>
      <c r="C2124" s="164" t="s">
        <v>13111</v>
      </c>
    </row>
    <row r="2125" spans="1:3" x14ac:dyDescent="0.2">
      <c r="A2125" s="164" t="s">
        <v>6727</v>
      </c>
      <c r="B2125" s="181" t="s">
        <v>6728</v>
      </c>
      <c r="C2125" s="164" t="s">
        <v>13111</v>
      </c>
    </row>
    <row r="2126" spans="1:3" x14ac:dyDescent="0.2">
      <c r="A2126" s="164" t="s">
        <v>6729</v>
      </c>
      <c r="B2126" s="181" t="s">
        <v>6730</v>
      </c>
      <c r="C2126" s="164" t="s">
        <v>13111</v>
      </c>
    </row>
    <row r="2127" spans="1:3" x14ac:dyDescent="0.2">
      <c r="A2127" s="164" t="s">
        <v>6731</v>
      </c>
      <c r="B2127" s="181" t="s">
        <v>6732</v>
      </c>
      <c r="C2127" s="164" t="s">
        <v>13111</v>
      </c>
    </row>
    <row r="2128" spans="1:3" x14ac:dyDescent="0.2">
      <c r="A2128" s="164" t="s">
        <v>6735</v>
      </c>
      <c r="B2128" s="181" t="s">
        <v>6736</v>
      </c>
      <c r="C2128" s="164" t="s">
        <v>13111</v>
      </c>
    </row>
    <row r="2129" spans="1:3" x14ac:dyDescent="0.2">
      <c r="A2129" s="164" t="s">
        <v>6737</v>
      </c>
      <c r="B2129" s="181" t="s">
        <v>6738</v>
      </c>
      <c r="C2129" s="164" t="s">
        <v>13111</v>
      </c>
    </row>
    <row r="2130" spans="1:3" x14ac:dyDescent="0.2">
      <c r="A2130" s="164" t="s">
        <v>6739</v>
      </c>
      <c r="B2130" s="181" t="s">
        <v>6740</v>
      </c>
      <c r="C2130" s="164" t="s">
        <v>13111</v>
      </c>
    </row>
    <row r="2131" spans="1:3" x14ac:dyDescent="0.2">
      <c r="A2131" s="164" t="s">
        <v>6745</v>
      </c>
      <c r="B2131" s="181" t="s">
        <v>6746</v>
      </c>
      <c r="C2131" s="164" t="s">
        <v>13111</v>
      </c>
    </row>
    <row r="2132" spans="1:3" x14ac:dyDescent="0.2">
      <c r="A2132" s="164" t="s">
        <v>6749</v>
      </c>
      <c r="B2132" s="181" t="s">
        <v>6750</v>
      </c>
      <c r="C2132" s="164" t="s">
        <v>13111</v>
      </c>
    </row>
    <row r="2133" spans="1:3" x14ac:dyDescent="0.2">
      <c r="A2133" s="164" t="s">
        <v>6753</v>
      </c>
      <c r="B2133" s="181" t="s">
        <v>6754</v>
      </c>
      <c r="C2133" s="164" t="s">
        <v>13111</v>
      </c>
    </row>
    <row r="2134" spans="1:3" x14ac:dyDescent="0.2">
      <c r="A2134" s="164" t="s">
        <v>6751</v>
      </c>
      <c r="B2134" s="181" t="s">
        <v>6752</v>
      </c>
      <c r="C2134" s="164" t="s">
        <v>13111</v>
      </c>
    </row>
    <row r="2135" spans="1:3" x14ac:dyDescent="0.2">
      <c r="A2135" s="164" t="s">
        <v>6769</v>
      </c>
      <c r="B2135" s="181" t="s">
        <v>6770</v>
      </c>
      <c r="C2135" s="164" t="s">
        <v>13111</v>
      </c>
    </row>
    <row r="2136" spans="1:3" x14ac:dyDescent="0.2">
      <c r="A2136" s="164" t="s">
        <v>6773</v>
      </c>
      <c r="B2136" s="181" t="s">
        <v>6774</v>
      </c>
      <c r="C2136" s="164" t="s">
        <v>13111</v>
      </c>
    </row>
    <row r="2137" spans="1:3" x14ac:dyDescent="0.2">
      <c r="A2137" s="164" t="s">
        <v>6777</v>
      </c>
      <c r="B2137" s="181" t="s">
        <v>6778</v>
      </c>
      <c r="C2137" s="164" t="s">
        <v>13111</v>
      </c>
    </row>
    <row r="2138" spans="1:3" x14ac:dyDescent="0.2">
      <c r="A2138" s="164" t="s">
        <v>6812</v>
      </c>
      <c r="B2138" s="181" t="s">
        <v>6813</v>
      </c>
      <c r="C2138" s="164" t="s">
        <v>13111</v>
      </c>
    </row>
    <row r="2139" spans="1:3" x14ac:dyDescent="0.2">
      <c r="A2139" s="164" t="s">
        <v>6851</v>
      </c>
      <c r="B2139" s="181" t="s">
        <v>6852</v>
      </c>
      <c r="C2139" s="164" t="s">
        <v>13111</v>
      </c>
    </row>
    <row r="2140" spans="1:3" x14ac:dyDescent="0.2">
      <c r="A2140" s="164" t="s">
        <v>6855</v>
      </c>
      <c r="B2140" s="181" t="s">
        <v>6856</v>
      </c>
      <c r="C2140" s="164" t="s">
        <v>13111</v>
      </c>
    </row>
    <row r="2141" spans="1:3" x14ac:dyDescent="0.2">
      <c r="A2141" s="164" t="s">
        <v>6861</v>
      </c>
      <c r="B2141" s="181" t="s">
        <v>6862</v>
      </c>
      <c r="C2141" s="164" t="s">
        <v>13111</v>
      </c>
    </row>
    <row r="2142" spans="1:3" x14ac:dyDescent="0.2">
      <c r="A2142" s="164" t="s">
        <v>6865</v>
      </c>
      <c r="B2142" s="181" t="s">
        <v>6866</v>
      </c>
      <c r="C2142" s="164" t="s">
        <v>13111</v>
      </c>
    </row>
    <row r="2143" spans="1:3" x14ac:dyDescent="0.2">
      <c r="A2143" s="164" t="s">
        <v>6883</v>
      </c>
      <c r="B2143" s="181" t="s">
        <v>6884</v>
      </c>
      <c r="C2143" s="164" t="s">
        <v>13111</v>
      </c>
    </row>
    <row r="2144" spans="1:3" x14ac:dyDescent="0.2">
      <c r="A2144" s="164" t="s">
        <v>6885</v>
      </c>
      <c r="B2144" s="181" t="s">
        <v>6886</v>
      </c>
      <c r="C2144" s="164" t="s">
        <v>13111</v>
      </c>
    </row>
    <row r="2145" spans="1:3" x14ac:dyDescent="0.2">
      <c r="A2145" s="164" t="s">
        <v>6889</v>
      </c>
      <c r="B2145" s="181" t="s">
        <v>6890</v>
      </c>
      <c r="C2145" s="164" t="s">
        <v>13111</v>
      </c>
    </row>
    <row r="2146" spans="1:3" x14ac:dyDescent="0.2">
      <c r="A2146" s="164" t="s">
        <v>6891</v>
      </c>
      <c r="B2146" s="181" t="s">
        <v>6892</v>
      </c>
      <c r="C2146" s="164" t="s">
        <v>13111</v>
      </c>
    </row>
    <row r="2147" spans="1:3" x14ac:dyDescent="0.2">
      <c r="A2147" s="164" t="s">
        <v>6898</v>
      </c>
      <c r="B2147" s="181" t="s">
        <v>6899</v>
      </c>
      <c r="C2147" s="164" t="s">
        <v>13111</v>
      </c>
    </row>
    <row r="2148" spans="1:3" x14ac:dyDescent="0.2">
      <c r="A2148" s="164" t="s">
        <v>6936</v>
      </c>
      <c r="B2148" s="181" t="s">
        <v>6937</v>
      </c>
      <c r="C2148" s="164" t="s">
        <v>13111</v>
      </c>
    </row>
    <row r="2149" spans="1:3" x14ac:dyDescent="0.2">
      <c r="A2149" s="164" t="s">
        <v>6980</v>
      </c>
      <c r="B2149" s="181" t="s">
        <v>6981</v>
      </c>
      <c r="C2149" s="164" t="s">
        <v>13111</v>
      </c>
    </row>
    <row r="2150" spans="1:3" x14ac:dyDescent="0.2">
      <c r="A2150" s="164" t="s">
        <v>6982</v>
      </c>
      <c r="B2150" s="181" t="s">
        <v>6983</v>
      </c>
      <c r="C2150" s="164" t="s">
        <v>13111</v>
      </c>
    </row>
    <row r="2151" spans="1:3" x14ac:dyDescent="0.2">
      <c r="A2151" s="164" t="s">
        <v>6998</v>
      </c>
      <c r="B2151" s="181" t="s">
        <v>6999</v>
      </c>
      <c r="C2151" s="164" t="s">
        <v>13111</v>
      </c>
    </row>
    <row r="2152" spans="1:3" x14ac:dyDescent="0.2">
      <c r="A2152" s="164" t="s">
        <v>7007</v>
      </c>
      <c r="B2152" s="181" t="s">
        <v>7008</v>
      </c>
      <c r="C2152" s="164" t="s">
        <v>13111</v>
      </c>
    </row>
    <row r="2153" spans="1:3" x14ac:dyDescent="0.2">
      <c r="A2153" s="164" t="s">
        <v>7022</v>
      </c>
      <c r="B2153" s="181" t="s">
        <v>7023</v>
      </c>
      <c r="C2153" s="164" t="s">
        <v>13111</v>
      </c>
    </row>
    <row r="2154" spans="1:3" x14ac:dyDescent="0.2">
      <c r="A2154" s="164" t="s">
        <v>7080</v>
      </c>
      <c r="B2154" s="181" t="s">
        <v>7081</v>
      </c>
      <c r="C2154" s="164" t="s">
        <v>13111</v>
      </c>
    </row>
    <row r="2155" spans="1:3" x14ac:dyDescent="0.2">
      <c r="A2155" s="164" t="s">
        <v>7082</v>
      </c>
      <c r="B2155" s="181" t="s">
        <v>7083</v>
      </c>
      <c r="C2155" s="164" t="s">
        <v>13111</v>
      </c>
    </row>
    <row r="2156" spans="1:3" x14ac:dyDescent="0.2">
      <c r="A2156" s="164" t="s">
        <v>7094</v>
      </c>
      <c r="B2156" s="181" t="s">
        <v>7095</v>
      </c>
      <c r="C2156" s="164" t="s">
        <v>13111</v>
      </c>
    </row>
    <row r="2157" spans="1:3" x14ac:dyDescent="0.2">
      <c r="A2157" s="164" t="s">
        <v>7120</v>
      </c>
      <c r="B2157" s="181" t="s">
        <v>7121</v>
      </c>
      <c r="C2157" s="164" t="s">
        <v>13111</v>
      </c>
    </row>
    <row r="2158" spans="1:3" x14ac:dyDescent="0.2">
      <c r="A2158" s="164" t="s">
        <v>7165</v>
      </c>
      <c r="B2158" s="181" t="s">
        <v>7166</v>
      </c>
      <c r="C2158" s="164" t="s">
        <v>13111</v>
      </c>
    </row>
    <row r="2159" spans="1:3" x14ac:dyDescent="0.2">
      <c r="A2159" s="164" t="s">
        <v>7171</v>
      </c>
      <c r="B2159" s="181" t="s">
        <v>7172</v>
      </c>
      <c r="C2159" s="164" t="s">
        <v>13111</v>
      </c>
    </row>
    <row r="2160" spans="1:3" x14ac:dyDescent="0.2">
      <c r="A2160" s="164" t="s">
        <v>7175</v>
      </c>
      <c r="B2160" s="181" t="s">
        <v>7176</v>
      </c>
      <c r="C2160" s="164" t="s">
        <v>13111</v>
      </c>
    </row>
    <row r="2161" spans="1:3" x14ac:dyDescent="0.2">
      <c r="A2161" s="164" t="s">
        <v>7177</v>
      </c>
      <c r="B2161" s="181" t="s">
        <v>7178</v>
      </c>
      <c r="C2161" s="164" t="s">
        <v>13111</v>
      </c>
    </row>
    <row r="2162" spans="1:3" x14ac:dyDescent="0.2">
      <c r="A2162" s="164" t="s">
        <v>7207</v>
      </c>
      <c r="B2162" s="181" t="s">
        <v>7208</v>
      </c>
      <c r="C2162" s="164" t="s">
        <v>13111</v>
      </c>
    </row>
    <row r="2163" spans="1:3" x14ac:dyDescent="0.2">
      <c r="A2163" s="164" t="s">
        <v>7211</v>
      </c>
      <c r="B2163" s="181" t="s">
        <v>7212</v>
      </c>
      <c r="C2163" s="164" t="s">
        <v>13111</v>
      </c>
    </row>
    <row r="2164" spans="1:3" x14ac:dyDescent="0.2">
      <c r="A2164" s="164" t="s">
        <v>7215</v>
      </c>
      <c r="B2164" s="181" t="s">
        <v>7216</v>
      </c>
      <c r="C2164" s="164" t="s">
        <v>13111</v>
      </c>
    </row>
    <row r="2165" spans="1:3" x14ac:dyDescent="0.2">
      <c r="A2165" s="164" t="s">
        <v>7221</v>
      </c>
      <c r="B2165" s="181" t="s">
        <v>7222</v>
      </c>
      <c r="C2165" s="164" t="s">
        <v>13111</v>
      </c>
    </row>
    <row r="2166" spans="1:3" x14ac:dyDescent="0.2">
      <c r="A2166" s="164" t="s">
        <v>7227</v>
      </c>
      <c r="B2166" s="181" t="s">
        <v>7228</v>
      </c>
      <c r="C2166" s="164" t="s">
        <v>13111</v>
      </c>
    </row>
    <row r="2167" spans="1:3" x14ac:dyDescent="0.2">
      <c r="A2167" s="164" t="s">
        <v>7235</v>
      </c>
      <c r="B2167" s="181" t="s">
        <v>7236</v>
      </c>
      <c r="C2167" s="164" t="s">
        <v>13111</v>
      </c>
    </row>
    <row r="2168" spans="1:3" x14ac:dyDescent="0.2">
      <c r="A2168" s="164" t="s">
        <v>7239</v>
      </c>
      <c r="B2168" s="181" t="s">
        <v>7240</v>
      </c>
      <c r="C2168" s="164" t="s">
        <v>13111</v>
      </c>
    </row>
    <row r="2169" spans="1:3" x14ac:dyDescent="0.2">
      <c r="A2169" s="164" t="s">
        <v>7322</v>
      </c>
      <c r="B2169" s="181" t="s">
        <v>7323</v>
      </c>
      <c r="C2169" s="164" t="s">
        <v>13111</v>
      </c>
    </row>
    <row r="2170" spans="1:3" x14ac:dyDescent="0.2">
      <c r="A2170" s="164" t="s">
        <v>7326</v>
      </c>
      <c r="B2170" s="181" t="s">
        <v>7327</v>
      </c>
      <c r="C2170" s="164" t="s">
        <v>13111</v>
      </c>
    </row>
    <row r="2171" spans="1:3" x14ac:dyDescent="0.2">
      <c r="A2171" s="164" t="s">
        <v>7338</v>
      </c>
      <c r="B2171" s="181" t="s">
        <v>7339</v>
      </c>
      <c r="C2171" s="164" t="s">
        <v>13111</v>
      </c>
    </row>
    <row r="2172" spans="1:3" x14ac:dyDescent="0.2">
      <c r="A2172" s="164" t="s">
        <v>7346</v>
      </c>
      <c r="B2172" s="181" t="s">
        <v>7347</v>
      </c>
      <c r="C2172" s="164" t="s">
        <v>13111</v>
      </c>
    </row>
    <row r="2173" spans="1:3" x14ac:dyDescent="0.2">
      <c r="A2173" s="164" t="s">
        <v>7356</v>
      </c>
      <c r="B2173" s="181" t="s">
        <v>7357</v>
      </c>
      <c r="C2173" s="164" t="s">
        <v>13111</v>
      </c>
    </row>
    <row r="2174" spans="1:3" x14ac:dyDescent="0.2">
      <c r="A2174" s="164" t="s">
        <v>7372</v>
      </c>
      <c r="B2174" s="181" t="s">
        <v>7373</v>
      </c>
      <c r="C2174" s="164" t="s">
        <v>13111</v>
      </c>
    </row>
    <row r="2175" spans="1:3" x14ac:dyDescent="0.2">
      <c r="A2175" s="164" t="s">
        <v>7412</v>
      </c>
      <c r="B2175" s="181" t="s">
        <v>7413</v>
      </c>
      <c r="C2175" s="164" t="s">
        <v>13111</v>
      </c>
    </row>
    <row r="2176" spans="1:3" x14ac:dyDescent="0.2">
      <c r="A2176" s="164" t="s">
        <v>7440</v>
      </c>
      <c r="B2176" s="181" t="s">
        <v>7441</v>
      </c>
      <c r="C2176" s="164" t="s">
        <v>13111</v>
      </c>
    </row>
    <row r="2177" spans="1:3" x14ac:dyDescent="0.2">
      <c r="A2177" s="164" t="s">
        <v>7476</v>
      </c>
      <c r="B2177" s="181" t="s">
        <v>7477</v>
      </c>
      <c r="C2177" s="164" t="s">
        <v>13111</v>
      </c>
    </row>
    <row r="2178" spans="1:3" x14ac:dyDescent="0.2">
      <c r="A2178" s="164" t="s">
        <v>7550</v>
      </c>
      <c r="B2178" s="181" t="s">
        <v>7551</v>
      </c>
      <c r="C2178" s="164" t="s">
        <v>13111</v>
      </c>
    </row>
    <row r="2179" spans="1:3" x14ac:dyDescent="0.2">
      <c r="A2179" s="164" t="s">
        <v>7552</v>
      </c>
      <c r="B2179" s="181" t="s">
        <v>7553</v>
      </c>
      <c r="C2179" s="164" t="s">
        <v>13111</v>
      </c>
    </row>
    <row r="2180" spans="1:3" x14ac:dyDescent="0.2">
      <c r="A2180" s="164" t="s">
        <v>7554</v>
      </c>
      <c r="B2180" s="181" t="s">
        <v>7555</v>
      </c>
      <c r="C2180" s="164" t="s">
        <v>13111</v>
      </c>
    </row>
    <row r="2181" spans="1:3" x14ac:dyDescent="0.2">
      <c r="A2181" s="164" t="s">
        <v>13323</v>
      </c>
      <c r="B2181" s="181" t="s">
        <v>13324</v>
      </c>
      <c r="C2181" s="164" t="s">
        <v>13111</v>
      </c>
    </row>
    <row r="2182" spans="1:3" x14ac:dyDescent="0.2">
      <c r="A2182" s="164" t="s">
        <v>7566</v>
      </c>
      <c r="B2182" s="181" t="s">
        <v>7567</v>
      </c>
      <c r="C2182" s="164" t="s">
        <v>13111</v>
      </c>
    </row>
    <row r="2183" spans="1:3" x14ac:dyDescent="0.2">
      <c r="A2183" s="164" t="s">
        <v>7556</v>
      </c>
      <c r="B2183" s="181" t="s">
        <v>7557</v>
      </c>
      <c r="C2183" s="164" t="s">
        <v>13111</v>
      </c>
    </row>
    <row r="2184" spans="1:3" x14ac:dyDescent="0.2">
      <c r="A2184" s="164" t="s">
        <v>7568</v>
      </c>
      <c r="B2184" s="181" t="s">
        <v>7569</v>
      </c>
      <c r="C2184" s="164" t="s">
        <v>13111</v>
      </c>
    </row>
    <row r="2185" spans="1:3" x14ac:dyDescent="0.2">
      <c r="A2185" s="164" t="s">
        <v>7562</v>
      </c>
      <c r="B2185" s="181" t="s">
        <v>7563</v>
      </c>
      <c r="C2185" s="164" t="s">
        <v>13111</v>
      </c>
    </row>
    <row r="2186" spans="1:3" x14ac:dyDescent="0.2">
      <c r="A2186" s="164" t="s">
        <v>7558</v>
      </c>
      <c r="B2186" s="181" t="s">
        <v>7559</v>
      </c>
      <c r="C2186" s="164" t="s">
        <v>13111</v>
      </c>
    </row>
    <row r="2187" spans="1:3" x14ac:dyDescent="0.2">
      <c r="A2187" s="164" t="s">
        <v>7560</v>
      </c>
      <c r="B2187" s="181" t="s">
        <v>7561</v>
      </c>
      <c r="C2187" s="164" t="s">
        <v>13111</v>
      </c>
    </row>
    <row r="2188" spans="1:3" x14ac:dyDescent="0.2">
      <c r="A2188" s="164" t="s">
        <v>7564</v>
      </c>
      <c r="B2188" s="181" t="s">
        <v>7565</v>
      </c>
      <c r="C2188" s="164" t="s">
        <v>13111</v>
      </c>
    </row>
    <row r="2189" spans="1:3" x14ac:dyDescent="0.2">
      <c r="A2189" s="164" t="s">
        <v>7570</v>
      </c>
      <c r="B2189" s="181" t="s">
        <v>7571</v>
      </c>
      <c r="C2189" s="164" t="s">
        <v>13111</v>
      </c>
    </row>
    <row r="2190" spans="1:3" x14ac:dyDescent="0.2">
      <c r="A2190" s="164" t="s">
        <v>7572</v>
      </c>
      <c r="B2190" s="181" t="s">
        <v>7573</v>
      </c>
      <c r="C2190" s="164" t="s">
        <v>13111</v>
      </c>
    </row>
    <row r="2191" spans="1:3" x14ac:dyDescent="0.2">
      <c r="A2191" s="164" t="s">
        <v>7574</v>
      </c>
      <c r="B2191" s="181" t="s">
        <v>7575</v>
      </c>
      <c r="C2191" s="164" t="s">
        <v>13111</v>
      </c>
    </row>
    <row r="2192" spans="1:3" x14ac:dyDescent="0.2">
      <c r="A2192" s="164" t="s">
        <v>7578</v>
      </c>
      <c r="B2192" s="181" t="s">
        <v>7579</v>
      </c>
      <c r="C2192" s="164" t="s">
        <v>13111</v>
      </c>
    </row>
    <row r="2193" spans="1:3" x14ac:dyDescent="0.2">
      <c r="A2193" s="164" t="s">
        <v>7590</v>
      </c>
      <c r="B2193" s="181" t="s">
        <v>7591</v>
      </c>
      <c r="C2193" s="164" t="s">
        <v>13111</v>
      </c>
    </row>
    <row r="2194" spans="1:3" x14ac:dyDescent="0.2">
      <c r="A2194" s="164" t="s">
        <v>7600</v>
      </c>
      <c r="B2194" s="181" t="s">
        <v>7601</v>
      </c>
      <c r="C2194" s="164" t="s">
        <v>13111</v>
      </c>
    </row>
    <row r="2195" spans="1:3" x14ac:dyDescent="0.2">
      <c r="A2195" s="164" t="s">
        <v>7622</v>
      </c>
      <c r="B2195" s="181" t="s">
        <v>7623</v>
      </c>
      <c r="C2195" s="164" t="s">
        <v>13111</v>
      </c>
    </row>
    <row r="2196" spans="1:3" x14ac:dyDescent="0.2">
      <c r="A2196" s="164" t="s">
        <v>7624</v>
      </c>
      <c r="B2196" s="181" t="s">
        <v>7625</v>
      </c>
      <c r="C2196" s="164" t="s">
        <v>13111</v>
      </c>
    </row>
    <row r="2197" spans="1:3" x14ac:dyDescent="0.2">
      <c r="A2197" s="164" t="s">
        <v>13325</v>
      </c>
      <c r="B2197" s="181" t="s">
        <v>13326</v>
      </c>
      <c r="C2197" s="164" t="s">
        <v>13111</v>
      </c>
    </row>
    <row r="2198" spans="1:3" x14ac:dyDescent="0.2">
      <c r="A2198" s="164" t="s">
        <v>7782</v>
      </c>
      <c r="B2198" s="181" t="s">
        <v>7783</v>
      </c>
      <c r="C2198" s="164" t="s">
        <v>13111</v>
      </c>
    </row>
    <row r="2199" spans="1:3" x14ac:dyDescent="0.2">
      <c r="A2199" s="164" t="s">
        <v>7784</v>
      </c>
      <c r="B2199" s="181" t="s">
        <v>7785</v>
      </c>
      <c r="C2199" s="164" t="s">
        <v>13111</v>
      </c>
    </row>
    <row r="2200" spans="1:3" x14ac:dyDescent="0.2">
      <c r="A2200" s="164" t="s">
        <v>13327</v>
      </c>
      <c r="B2200" s="181" t="s">
        <v>13328</v>
      </c>
      <c r="C2200" s="164" t="s">
        <v>13111</v>
      </c>
    </row>
    <row r="2201" spans="1:3" x14ac:dyDescent="0.2">
      <c r="A2201" s="164" t="s">
        <v>7786</v>
      </c>
      <c r="B2201" s="181" t="s">
        <v>7787</v>
      </c>
      <c r="C2201" s="164" t="s">
        <v>13111</v>
      </c>
    </row>
    <row r="2202" spans="1:3" x14ac:dyDescent="0.2">
      <c r="A2202" s="164" t="s">
        <v>7832</v>
      </c>
      <c r="B2202" s="181" t="s">
        <v>7833</v>
      </c>
      <c r="C2202" s="164" t="s">
        <v>13111</v>
      </c>
    </row>
    <row r="2203" spans="1:3" x14ac:dyDescent="0.2">
      <c r="A2203" s="164" t="s">
        <v>7862</v>
      </c>
      <c r="B2203" s="181" t="s">
        <v>7863</v>
      </c>
      <c r="C2203" s="164" t="s">
        <v>13111</v>
      </c>
    </row>
    <row r="2204" spans="1:3" x14ac:dyDescent="0.2">
      <c r="A2204" s="164" t="s">
        <v>7864</v>
      </c>
      <c r="B2204" s="181" t="s">
        <v>7865</v>
      </c>
      <c r="C2204" s="164" t="s">
        <v>13111</v>
      </c>
    </row>
    <row r="2205" spans="1:3" x14ac:dyDescent="0.2">
      <c r="A2205" s="164" t="s">
        <v>7934</v>
      </c>
      <c r="B2205" s="181" t="s">
        <v>7935</v>
      </c>
      <c r="C2205" s="164" t="s">
        <v>13111</v>
      </c>
    </row>
    <row r="2206" spans="1:3" x14ac:dyDescent="0.2">
      <c r="A2206" s="164" t="s">
        <v>7948</v>
      </c>
      <c r="B2206" s="181" t="s">
        <v>7949</v>
      </c>
      <c r="C2206" s="164" t="s">
        <v>13111</v>
      </c>
    </row>
    <row r="2207" spans="1:3" x14ac:dyDescent="0.2">
      <c r="A2207" s="164" t="s">
        <v>7956</v>
      </c>
      <c r="B2207" s="181" t="s">
        <v>7957</v>
      </c>
      <c r="C2207" s="164" t="s">
        <v>13111</v>
      </c>
    </row>
    <row r="2208" spans="1:3" x14ac:dyDescent="0.2">
      <c r="A2208" s="164" t="s">
        <v>7976</v>
      </c>
      <c r="B2208" s="181" t="s">
        <v>7977</v>
      </c>
      <c r="C2208" s="164" t="s">
        <v>13111</v>
      </c>
    </row>
    <row r="2209" spans="1:3" x14ac:dyDescent="0.2">
      <c r="A2209" s="164" t="s">
        <v>7990</v>
      </c>
      <c r="B2209" s="181" t="s">
        <v>7991</v>
      </c>
      <c r="C2209" s="164" t="s">
        <v>13111</v>
      </c>
    </row>
    <row r="2210" spans="1:3" x14ac:dyDescent="0.2">
      <c r="A2210" s="164" t="s">
        <v>7998</v>
      </c>
      <c r="B2210" s="181" t="s">
        <v>7999</v>
      </c>
      <c r="C2210" s="164" t="s">
        <v>13111</v>
      </c>
    </row>
    <row r="2211" spans="1:3" x14ac:dyDescent="0.2">
      <c r="A2211" s="164" t="s">
        <v>8093</v>
      </c>
      <c r="B2211" s="181" t="s">
        <v>8094</v>
      </c>
      <c r="C2211" s="164" t="s">
        <v>13111</v>
      </c>
    </row>
    <row r="2212" spans="1:3" x14ac:dyDescent="0.2">
      <c r="A2212" s="164" t="s">
        <v>8095</v>
      </c>
      <c r="B2212" s="181" t="s">
        <v>8096</v>
      </c>
      <c r="C2212" s="164" t="s">
        <v>13111</v>
      </c>
    </row>
    <row r="2213" spans="1:3" x14ac:dyDescent="0.2">
      <c r="A2213" s="164" t="s">
        <v>8103</v>
      </c>
      <c r="B2213" s="181" t="s">
        <v>13329</v>
      </c>
      <c r="C2213" s="164" t="s">
        <v>13111</v>
      </c>
    </row>
    <row r="2214" spans="1:3" x14ac:dyDescent="0.2">
      <c r="A2214" s="164" t="s">
        <v>8139</v>
      </c>
      <c r="B2214" s="181" t="s">
        <v>8140</v>
      </c>
      <c r="C2214" s="164" t="s">
        <v>13111</v>
      </c>
    </row>
    <row r="2215" spans="1:3" x14ac:dyDescent="0.2">
      <c r="A2215" s="164" t="s">
        <v>8193</v>
      </c>
      <c r="B2215" s="181" t="s">
        <v>8194</v>
      </c>
      <c r="C2215" s="164" t="s">
        <v>13111</v>
      </c>
    </row>
    <row r="2216" spans="1:3" x14ac:dyDescent="0.2">
      <c r="A2216" s="164" t="s">
        <v>8195</v>
      </c>
      <c r="B2216" s="181" t="s">
        <v>8196</v>
      </c>
      <c r="C2216" s="164" t="s">
        <v>13111</v>
      </c>
    </row>
    <row r="2217" spans="1:3" x14ac:dyDescent="0.2">
      <c r="A2217" s="164" t="s">
        <v>8211</v>
      </c>
      <c r="B2217" s="181" t="s">
        <v>8212</v>
      </c>
      <c r="C2217" s="164" t="s">
        <v>13111</v>
      </c>
    </row>
    <row r="2218" spans="1:3" x14ac:dyDescent="0.2">
      <c r="A2218" s="164" t="s">
        <v>8223</v>
      </c>
      <c r="B2218" s="181" t="s">
        <v>8224</v>
      </c>
      <c r="C2218" s="164" t="s">
        <v>13111</v>
      </c>
    </row>
    <row r="2219" spans="1:3" x14ac:dyDescent="0.2">
      <c r="A2219" s="164" t="s">
        <v>8236</v>
      </c>
      <c r="B2219" s="181" t="s">
        <v>8237</v>
      </c>
      <c r="C2219" s="164" t="s">
        <v>13111</v>
      </c>
    </row>
    <row r="2220" spans="1:3" x14ac:dyDescent="0.2">
      <c r="A2220" s="164" t="s">
        <v>8254</v>
      </c>
      <c r="B2220" s="181" t="s">
        <v>8255</v>
      </c>
      <c r="C2220" s="164" t="s">
        <v>13111</v>
      </c>
    </row>
    <row r="2221" spans="1:3" x14ac:dyDescent="0.2">
      <c r="A2221" s="164" t="s">
        <v>8266</v>
      </c>
      <c r="B2221" s="181" t="s">
        <v>8267</v>
      </c>
      <c r="C2221" s="164" t="s">
        <v>13111</v>
      </c>
    </row>
    <row r="2222" spans="1:3" x14ac:dyDescent="0.2">
      <c r="A2222" s="164" t="s">
        <v>8284</v>
      </c>
      <c r="B2222" s="181" t="s">
        <v>8285</v>
      </c>
      <c r="C2222" s="164" t="s">
        <v>13111</v>
      </c>
    </row>
    <row r="2223" spans="1:3" x14ac:dyDescent="0.2">
      <c r="A2223" s="164" t="s">
        <v>8286</v>
      </c>
      <c r="B2223" s="181" t="s">
        <v>8287</v>
      </c>
      <c r="C2223" s="164" t="s">
        <v>13111</v>
      </c>
    </row>
    <row r="2224" spans="1:3" x14ac:dyDescent="0.2">
      <c r="A2224" s="164" t="s">
        <v>8292</v>
      </c>
      <c r="B2224" s="181" t="s">
        <v>8293</v>
      </c>
      <c r="C2224" s="164" t="s">
        <v>13111</v>
      </c>
    </row>
    <row r="2225" spans="1:3" x14ac:dyDescent="0.2">
      <c r="A2225" s="164" t="s">
        <v>8296</v>
      </c>
      <c r="B2225" s="181" t="s">
        <v>8297</v>
      </c>
      <c r="C2225" s="164" t="s">
        <v>13111</v>
      </c>
    </row>
    <row r="2226" spans="1:3" x14ac:dyDescent="0.2">
      <c r="A2226" s="164" t="s">
        <v>8298</v>
      </c>
      <c r="B2226" s="181" t="s">
        <v>8299</v>
      </c>
      <c r="C2226" s="164" t="s">
        <v>13111</v>
      </c>
    </row>
    <row r="2227" spans="1:3" x14ac:dyDescent="0.2">
      <c r="A2227" s="164" t="s">
        <v>8300</v>
      </c>
      <c r="B2227" s="181" t="s">
        <v>8301</v>
      </c>
      <c r="C2227" s="164" t="s">
        <v>13111</v>
      </c>
    </row>
    <row r="2228" spans="1:3" x14ac:dyDescent="0.2">
      <c r="A2228" s="164" t="s">
        <v>8302</v>
      </c>
      <c r="B2228" s="181" t="s">
        <v>8303</v>
      </c>
      <c r="C2228" s="164" t="s">
        <v>13111</v>
      </c>
    </row>
    <row r="2229" spans="1:3" x14ac:dyDescent="0.2">
      <c r="A2229" s="164" t="s">
        <v>8304</v>
      </c>
      <c r="B2229" s="181" t="s">
        <v>8305</v>
      </c>
      <c r="C2229" s="164" t="s">
        <v>13111</v>
      </c>
    </row>
    <row r="2230" spans="1:3" x14ac:dyDescent="0.2">
      <c r="A2230" s="164" t="s">
        <v>8326</v>
      </c>
      <c r="B2230" s="181" t="s">
        <v>8327</v>
      </c>
      <c r="C2230" s="164" t="s">
        <v>13111</v>
      </c>
    </row>
    <row r="2231" spans="1:3" x14ac:dyDescent="0.2">
      <c r="A2231" s="164" t="s">
        <v>8340</v>
      </c>
      <c r="B2231" s="181" t="s">
        <v>8341</v>
      </c>
      <c r="C2231" s="164" t="s">
        <v>13111</v>
      </c>
    </row>
    <row r="2232" spans="1:3" x14ac:dyDescent="0.2">
      <c r="A2232" s="164" t="s">
        <v>8342</v>
      </c>
      <c r="B2232" s="181" t="s">
        <v>8343</v>
      </c>
      <c r="C2232" s="164" t="s">
        <v>13111</v>
      </c>
    </row>
    <row r="2233" spans="1:3" x14ac:dyDescent="0.2">
      <c r="A2233" s="164" t="s">
        <v>8346</v>
      </c>
      <c r="B2233" s="181" t="s">
        <v>8347</v>
      </c>
      <c r="C2233" s="164" t="s">
        <v>13111</v>
      </c>
    </row>
    <row r="2234" spans="1:3" x14ac:dyDescent="0.2">
      <c r="A2234" s="164" t="s">
        <v>8348</v>
      </c>
      <c r="B2234" s="181" t="s">
        <v>8349</v>
      </c>
      <c r="C2234" s="164" t="s">
        <v>13111</v>
      </c>
    </row>
    <row r="2235" spans="1:3" x14ac:dyDescent="0.2">
      <c r="A2235" s="164" t="s">
        <v>8350</v>
      </c>
      <c r="B2235" s="181" t="s">
        <v>8351</v>
      </c>
      <c r="C2235" s="164" t="s">
        <v>13111</v>
      </c>
    </row>
    <row r="2236" spans="1:3" x14ac:dyDescent="0.2">
      <c r="A2236" s="164" t="s">
        <v>8354</v>
      </c>
      <c r="B2236" s="181" t="s">
        <v>8355</v>
      </c>
      <c r="C2236" s="164" t="s">
        <v>13111</v>
      </c>
    </row>
    <row r="2237" spans="1:3" x14ac:dyDescent="0.2">
      <c r="A2237" s="164" t="s">
        <v>8352</v>
      </c>
      <c r="B2237" s="181" t="s">
        <v>8353</v>
      </c>
      <c r="C2237" s="164" t="s">
        <v>13111</v>
      </c>
    </row>
    <row r="2238" spans="1:3" x14ac:dyDescent="0.2">
      <c r="A2238" s="164" t="s">
        <v>8356</v>
      </c>
      <c r="B2238" s="181" t="s">
        <v>8357</v>
      </c>
      <c r="C2238" s="164" t="s">
        <v>13111</v>
      </c>
    </row>
    <row r="2239" spans="1:3" x14ac:dyDescent="0.2">
      <c r="A2239" s="164" t="s">
        <v>8358</v>
      </c>
      <c r="B2239" s="181" t="s">
        <v>8359</v>
      </c>
      <c r="C2239" s="164" t="s">
        <v>13111</v>
      </c>
    </row>
    <row r="2240" spans="1:3" x14ac:dyDescent="0.2">
      <c r="A2240" s="164" t="s">
        <v>8362</v>
      </c>
      <c r="B2240" s="181" t="s">
        <v>8363</v>
      </c>
      <c r="C2240" s="164" t="s">
        <v>13111</v>
      </c>
    </row>
    <row r="2241" spans="1:3" x14ac:dyDescent="0.2">
      <c r="A2241" s="164" t="s">
        <v>8360</v>
      </c>
      <c r="B2241" s="181" t="s">
        <v>8361</v>
      </c>
      <c r="C2241" s="164" t="s">
        <v>13111</v>
      </c>
    </row>
    <row r="2242" spans="1:3" x14ac:dyDescent="0.2">
      <c r="A2242" s="164" t="s">
        <v>8364</v>
      </c>
      <c r="B2242" s="181" t="s">
        <v>8365</v>
      </c>
      <c r="C2242" s="164" t="s">
        <v>13111</v>
      </c>
    </row>
    <row r="2243" spans="1:3" x14ac:dyDescent="0.2">
      <c r="A2243" s="164" t="s">
        <v>8366</v>
      </c>
      <c r="B2243" s="181" t="s">
        <v>8367</v>
      </c>
      <c r="C2243" s="164" t="s">
        <v>13111</v>
      </c>
    </row>
    <row r="2244" spans="1:3" x14ac:dyDescent="0.2">
      <c r="A2244" s="164" t="s">
        <v>8368</v>
      </c>
      <c r="B2244" s="181" t="s">
        <v>8369</v>
      </c>
      <c r="C2244" s="164" t="s">
        <v>13111</v>
      </c>
    </row>
    <row r="2245" spans="1:3" x14ac:dyDescent="0.2">
      <c r="A2245" s="164" t="s">
        <v>8370</v>
      </c>
      <c r="B2245" s="181" t="s">
        <v>8371</v>
      </c>
      <c r="C2245" s="164" t="s">
        <v>13111</v>
      </c>
    </row>
    <row r="2246" spans="1:3" x14ac:dyDescent="0.2">
      <c r="A2246" s="164" t="s">
        <v>8374</v>
      </c>
      <c r="B2246" s="181" t="s">
        <v>8375</v>
      </c>
      <c r="C2246" s="164" t="s">
        <v>13111</v>
      </c>
    </row>
    <row r="2247" spans="1:3" x14ac:dyDescent="0.2">
      <c r="A2247" s="164" t="s">
        <v>8344</v>
      </c>
      <c r="B2247" s="181" t="s">
        <v>8345</v>
      </c>
      <c r="C2247" s="164" t="s">
        <v>13111</v>
      </c>
    </row>
    <row r="2248" spans="1:3" x14ac:dyDescent="0.2">
      <c r="A2248" s="164" t="s">
        <v>8386</v>
      </c>
      <c r="B2248" s="181" t="s">
        <v>8387</v>
      </c>
      <c r="C2248" s="164" t="s">
        <v>13111</v>
      </c>
    </row>
    <row r="2249" spans="1:3" x14ac:dyDescent="0.2">
      <c r="A2249" s="164" t="s">
        <v>8407</v>
      </c>
      <c r="B2249" s="181" t="s">
        <v>8408</v>
      </c>
      <c r="C2249" s="164" t="s">
        <v>13111</v>
      </c>
    </row>
    <row r="2250" spans="1:3" x14ac:dyDescent="0.2">
      <c r="A2250" s="164" t="s">
        <v>8409</v>
      </c>
      <c r="B2250" s="181" t="s">
        <v>8410</v>
      </c>
      <c r="C2250" s="164" t="s">
        <v>13111</v>
      </c>
    </row>
    <row r="2251" spans="1:3" x14ac:dyDescent="0.2">
      <c r="A2251" s="164" t="s">
        <v>8411</v>
      </c>
      <c r="B2251" s="181" t="s">
        <v>8412</v>
      </c>
      <c r="C2251" s="164" t="s">
        <v>13111</v>
      </c>
    </row>
    <row r="2252" spans="1:3" x14ac:dyDescent="0.2">
      <c r="A2252" s="164" t="s">
        <v>8475</v>
      </c>
      <c r="B2252" s="181" t="s">
        <v>8476</v>
      </c>
      <c r="C2252" s="164" t="s">
        <v>13111</v>
      </c>
    </row>
    <row r="2253" spans="1:3" x14ac:dyDescent="0.2">
      <c r="A2253" s="164" t="s">
        <v>8485</v>
      </c>
      <c r="B2253" s="181" t="s">
        <v>8486</v>
      </c>
      <c r="C2253" s="164" t="s">
        <v>13111</v>
      </c>
    </row>
    <row r="2254" spans="1:3" x14ac:dyDescent="0.2">
      <c r="A2254" s="164" t="s">
        <v>8532</v>
      </c>
      <c r="B2254" s="181" t="s">
        <v>8533</v>
      </c>
      <c r="C2254" s="164" t="s">
        <v>13111</v>
      </c>
    </row>
    <row r="2255" spans="1:3" x14ac:dyDescent="0.2">
      <c r="A2255" s="164" t="s">
        <v>8538</v>
      </c>
      <c r="B2255" s="181" t="s">
        <v>8539</v>
      </c>
      <c r="C2255" s="164" t="s">
        <v>13111</v>
      </c>
    </row>
    <row r="2256" spans="1:3" x14ac:dyDescent="0.2">
      <c r="A2256" s="164" t="s">
        <v>8558</v>
      </c>
      <c r="B2256" s="181" t="s">
        <v>8559</v>
      </c>
      <c r="C2256" s="164" t="s">
        <v>13111</v>
      </c>
    </row>
    <row r="2257" spans="1:3" x14ac:dyDescent="0.2">
      <c r="A2257" s="164" t="s">
        <v>8568</v>
      </c>
      <c r="B2257" s="181" t="s">
        <v>13330</v>
      </c>
      <c r="C2257" s="164" t="s">
        <v>13111</v>
      </c>
    </row>
    <row r="2258" spans="1:3" x14ac:dyDescent="0.2">
      <c r="A2258" s="164" t="s">
        <v>8633</v>
      </c>
      <c r="B2258" s="181" t="s">
        <v>8634</v>
      </c>
      <c r="C2258" s="164" t="s">
        <v>13111</v>
      </c>
    </row>
    <row r="2259" spans="1:3" x14ac:dyDescent="0.2">
      <c r="A2259" s="164" t="s">
        <v>8641</v>
      </c>
      <c r="B2259" s="181" t="s">
        <v>8642</v>
      </c>
      <c r="C2259" s="164" t="s">
        <v>13111</v>
      </c>
    </row>
    <row r="2260" spans="1:3" x14ac:dyDescent="0.2">
      <c r="A2260" s="164" t="s">
        <v>8730</v>
      </c>
      <c r="B2260" s="181" t="s">
        <v>8731</v>
      </c>
      <c r="C2260" s="164" t="s">
        <v>13111</v>
      </c>
    </row>
    <row r="2261" spans="1:3" x14ac:dyDescent="0.2">
      <c r="A2261" s="164" t="s">
        <v>8749</v>
      </c>
      <c r="B2261" s="181" t="s">
        <v>8750</v>
      </c>
      <c r="C2261" s="164" t="s">
        <v>13111</v>
      </c>
    </row>
    <row r="2262" spans="1:3" x14ac:dyDescent="0.2">
      <c r="A2262" s="164" t="s">
        <v>8771</v>
      </c>
      <c r="B2262" s="181" t="s">
        <v>8772</v>
      </c>
      <c r="C2262" s="164" t="s">
        <v>13111</v>
      </c>
    </row>
    <row r="2263" spans="1:3" x14ac:dyDescent="0.2">
      <c r="A2263" s="164" t="s">
        <v>8783</v>
      </c>
      <c r="B2263" s="181" t="s">
        <v>8784</v>
      </c>
      <c r="C2263" s="164" t="s">
        <v>13111</v>
      </c>
    </row>
    <row r="2264" spans="1:3" x14ac:dyDescent="0.2">
      <c r="A2264" s="164" t="s">
        <v>8785</v>
      </c>
      <c r="B2264" s="181" t="s">
        <v>8786</v>
      </c>
      <c r="C2264" s="164" t="s">
        <v>13111</v>
      </c>
    </row>
    <row r="2265" spans="1:3" x14ac:dyDescent="0.2">
      <c r="A2265" s="164" t="s">
        <v>8903</v>
      </c>
      <c r="B2265" s="181" t="s">
        <v>8904</v>
      </c>
      <c r="C2265" s="164" t="s">
        <v>13111</v>
      </c>
    </row>
    <row r="2266" spans="1:3" x14ac:dyDescent="0.2">
      <c r="A2266" s="164" t="s">
        <v>8916</v>
      </c>
      <c r="B2266" s="181" t="s">
        <v>8917</v>
      </c>
      <c r="C2266" s="164" t="s">
        <v>13111</v>
      </c>
    </row>
    <row r="2267" spans="1:3" x14ac:dyDescent="0.2">
      <c r="A2267" s="164" t="s">
        <v>8928</v>
      </c>
      <c r="B2267" s="181" t="s">
        <v>8929</v>
      </c>
      <c r="C2267" s="164" t="s">
        <v>13111</v>
      </c>
    </row>
    <row r="2268" spans="1:3" x14ac:dyDescent="0.2">
      <c r="A2268" s="164" t="s">
        <v>8960</v>
      </c>
      <c r="B2268" s="181" t="s">
        <v>8961</v>
      </c>
      <c r="C2268" s="164" t="s">
        <v>13111</v>
      </c>
    </row>
    <row r="2269" spans="1:3" x14ac:dyDescent="0.2">
      <c r="A2269" s="164" t="s">
        <v>8991</v>
      </c>
      <c r="B2269" s="181" t="s">
        <v>8992</v>
      </c>
      <c r="C2269" s="164" t="s">
        <v>13111</v>
      </c>
    </row>
    <row r="2270" spans="1:3" x14ac:dyDescent="0.2">
      <c r="A2270" s="164" t="s">
        <v>260</v>
      </c>
      <c r="B2270" s="181" t="s">
        <v>261</v>
      </c>
      <c r="C2270" s="164" t="s">
        <v>13331</v>
      </c>
    </row>
    <row r="2271" spans="1:3" x14ac:dyDescent="0.2">
      <c r="A2271" s="164" t="s">
        <v>825</v>
      </c>
      <c r="B2271" s="181" t="s">
        <v>826</v>
      </c>
      <c r="C2271" s="164" t="s">
        <v>13331</v>
      </c>
    </row>
    <row r="2272" spans="1:3" x14ac:dyDescent="0.2">
      <c r="A2272" s="164" t="s">
        <v>827</v>
      </c>
      <c r="B2272" s="181" t="s">
        <v>828</v>
      </c>
      <c r="C2272" s="164" t="s">
        <v>13331</v>
      </c>
    </row>
    <row r="2273" spans="1:3" x14ac:dyDescent="0.2">
      <c r="A2273" s="164" t="s">
        <v>829</v>
      </c>
      <c r="B2273" s="181" t="s">
        <v>830</v>
      </c>
      <c r="C2273" s="164" t="s">
        <v>13331</v>
      </c>
    </row>
    <row r="2274" spans="1:3" x14ac:dyDescent="0.2">
      <c r="A2274" s="164" t="s">
        <v>831</v>
      </c>
      <c r="B2274" s="181" t="s">
        <v>832</v>
      </c>
      <c r="C2274" s="164" t="s">
        <v>13331</v>
      </c>
    </row>
    <row r="2275" spans="1:3" x14ac:dyDescent="0.2">
      <c r="A2275" s="164" t="s">
        <v>833</v>
      </c>
      <c r="B2275" s="181" t="s">
        <v>834</v>
      </c>
      <c r="C2275" s="164" t="s">
        <v>13331</v>
      </c>
    </row>
    <row r="2276" spans="1:3" x14ac:dyDescent="0.2">
      <c r="A2276" s="164" t="s">
        <v>4219</v>
      </c>
      <c r="B2276" s="181" t="s">
        <v>4220</v>
      </c>
      <c r="C2276" s="164" t="s">
        <v>13331</v>
      </c>
    </row>
    <row r="2277" spans="1:3" x14ac:dyDescent="0.2">
      <c r="A2277" s="164" t="s">
        <v>4221</v>
      </c>
      <c r="B2277" s="181" t="s">
        <v>4222</v>
      </c>
      <c r="C2277" s="164" t="s">
        <v>13331</v>
      </c>
    </row>
    <row r="2278" spans="1:3" x14ac:dyDescent="0.2">
      <c r="A2278" s="164" t="s">
        <v>4223</v>
      </c>
      <c r="B2278" s="181" t="s">
        <v>4224</v>
      </c>
      <c r="C2278" s="164" t="s">
        <v>13331</v>
      </c>
    </row>
    <row r="2279" spans="1:3" x14ac:dyDescent="0.2">
      <c r="A2279" s="164" t="s">
        <v>4225</v>
      </c>
      <c r="B2279" s="181" t="s">
        <v>4226</v>
      </c>
      <c r="C2279" s="164" t="s">
        <v>13331</v>
      </c>
    </row>
    <row r="2280" spans="1:3" x14ac:dyDescent="0.2">
      <c r="A2280" s="164" t="s">
        <v>4243</v>
      </c>
      <c r="B2280" s="181" t="s">
        <v>4244</v>
      </c>
      <c r="C2280" s="164" t="s">
        <v>13331</v>
      </c>
    </row>
    <row r="2281" spans="1:3" x14ac:dyDescent="0.2">
      <c r="A2281" s="164" t="s">
        <v>6653</v>
      </c>
      <c r="B2281" s="181" t="s">
        <v>6654</v>
      </c>
      <c r="C2281" s="164" t="s">
        <v>13331</v>
      </c>
    </row>
    <row r="2282" spans="1:3" x14ac:dyDescent="0.2">
      <c r="A2282" s="164" t="s">
        <v>8793</v>
      </c>
      <c r="B2282" s="181" t="s">
        <v>8794</v>
      </c>
      <c r="C2282" s="164" t="s">
        <v>13331</v>
      </c>
    </row>
    <row r="2283" spans="1:3" x14ac:dyDescent="0.2">
      <c r="A2283" s="164" t="s">
        <v>13332</v>
      </c>
      <c r="B2283" s="181" t="s">
        <v>13333</v>
      </c>
      <c r="C2283" s="164" t="s">
        <v>13111</v>
      </c>
    </row>
    <row r="2284" spans="1:3" x14ac:dyDescent="0.2">
      <c r="A2284" s="164" t="s">
        <v>13334</v>
      </c>
      <c r="B2284" s="181" t="s">
        <v>13335</v>
      </c>
      <c r="C2284" s="164" t="s">
        <v>13111</v>
      </c>
    </row>
    <row r="2285" spans="1:3" x14ac:dyDescent="0.2">
      <c r="A2285" s="164" t="s">
        <v>13336</v>
      </c>
      <c r="B2285" s="181" t="s">
        <v>13337</v>
      </c>
      <c r="C2285" s="164" t="s">
        <v>13111</v>
      </c>
    </row>
    <row r="2286" spans="1:3" x14ac:dyDescent="0.2">
      <c r="A2286" s="164" t="s">
        <v>242</v>
      </c>
      <c r="B2286" s="181" t="s">
        <v>13338</v>
      </c>
      <c r="C2286" s="164" t="s">
        <v>13111</v>
      </c>
    </row>
    <row r="2287" spans="1:3" x14ac:dyDescent="0.2">
      <c r="A2287" s="164" t="s">
        <v>266</v>
      </c>
      <c r="B2287" s="181" t="s">
        <v>267</v>
      </c>
      <c r="C2287" s="164" t="s">
        <v>13111</v>
      </c>
    </row>
    <row r="2288" spans="1:3" x14ac:dyDescent="0.2">
      <c r="A2288" s="164" t="s">
        <v>288</v>
      </c>
      <c r="B2288" s="181" t="s">
        <v>289</v>
      </c>
      <c r="C2288" s="164" t="s">
        <v>13111</v>
      </c>
    </row>
    <row r="2289" spans="1:3" x14ac:dyDescent="0.2">
      <c r="A2289" s="164" t="s">
        <v>334</v>
      </c>
      <c r="B2289" s="181" t="s">
        <v>335</v>
      </c>
      <c r="C2289" s="164" t="s">
        <v>13111</v>
      </c>
    </row>
    <row r="2290" spans="1:3" x14ac:dyDescent="0.2">
      <c r="A2290" s="164" t="s">
        <v>347</v>
      </c>
      <c r="B2290" s="181" t="s">
        <v>348</v>
      </c>
      <c r="C2290" s="164" t="s">
        <v>13111</v>
      </c>
    </row>
    <row r="2291" spans="1:3" x14ac:dyDescent="0.2">
      <c r="A2291" s="164" t="s">
        <v>353</v>
      </c>
      <c r="B2291" s="181" t="s">
        <v>354</v>
      </c>
      <c r="C2291" s="164" t="s">
        <v>13111</v>
      </c>
    </row>
    <row r="2292" spans="1:3" x14ac:dyDescent="0.2">
      <c r="A2292" s="164" t="s">
        <v>405</v>
      </c>
      <c r="B2292" s="181" t="s">
        <v>406</v>
      </c>
      <c r="C2292" s="164" t="s">
        <v>13111</v>
      </c>
    </row>
    <row r="2293" spans="1:3" x14ac:dyDescent="0.2">
      <c r="A2293" s="164" t="s">
        <v>435</v>
      </c>
      <c r="B2293" s="181" t="s">
        <v>436</v>
      </c>
      <c r="C2293" s="164" t="s">
        <v>13111</v>
      </c>
    </row>
    <row r="2294" spans="1:3" x14ac:dyDescent="0.2">
      <c r="A2294" s="164" t="s">
        <v>467</v>
      </c>
      <c r="B2294" s="181" t="s">
        <v>468</v>
      </c>
      <c r="C2294" s="164" t="s">
        <v>13111</v>
      </c>
    </row>
    <row r="2295" spans="1:3" x14ac:dyDescent="0.2">
      <c r="A2295" s="164" t="s">
        <v>580</v>
      </c>
      <c r="B2295" s="181" t="s">
        <v>581</v>
      </c>
      <c r="C2295" s="164" t="s">
        <v>13111</v>
      </c>
    </row>
    <row r="2296" spans="1:3" x14ac:dyDescent="0.2">
      <c r="A2296" s="164" t="s">
        <v>596</v>
      </c>
      <c r="B2296" s="181" t="s">
        <v>597</v>
      </c>
      <c r="C2296" s="164" t="s">
        <v>13111</v>
      </c>
    </row>
    <row r="2297" spans="1:3" x14ac:dyDescent="0.2">
      <c r="A2297" s="164" t="s">
        <v>610</v>
      </c>
      <c r="B2297" s="181" t="s">
        <v>611</v>
      </c>
      <c r="C2297" s="164" t="s">
        <v>13111</v>
      </c>
    </row>
    <row r="2298" spans="1:3" x14ac:dyDescent="0.2">
      <c r="A2298" s="164" t="s">
        <v>632</v>
      </c>
      <c r="B2298" s="181" t="s">
        <v>633</v>
      </c>
      <c r="C2298" s="164" t="s">
        <v>13111</v>
      </c>
    </row>
    <row r="2299" spans="1:3" x14ac:dyDescent="0.2">
      <c r="A2299" s="164" t="s">
        <v>637</v>
      </c>
      <c r="B2299" s="181" t="s">
        <v>638</v>
      </c>
      <c r="C2299" s="164" t="s">
        <v>13111</v>
      </c>
    </row>
    <row r="2300" spans="1:3" x14ac:dyDescent="0.2">
      <c r="A2300" s="164" t="s">
        <v>673</v>
      </c>
      <c r="B2300" s="181" t="s">
        <v>674</v>
      </c>
      <c r="C2300" s="164" t="s">
        <v>13111</v>
      </c>
    </row>
    <row r="2301" spans="1:3" x14ac:dyDescent="0.2">
      <c r="A2301" s="164" t="s">
        <v>724</v>
      </c>
      <c r="B2301" s="181" t="s">
        <v>725</v>
      </c>
      <c r="C2301" s="164" t="s">
        <v>13111</v>
      </c>
    </row>
    <row r="2302" spans="1:3" x14ac:dyDescent="0.2">
      <c r="A2302" s="164" t="s">
        <v>728</v>
      </c>
      <c r="B2302" s="181" t="s">
        <v>729</v>
      </c>
      <c r="C2302" s="164" t="s">
        <v>13111</v>
      </c>
    </row>
    <row r="2303" spans="1:3" x14ac:dyDescent="0.2">
      <c r="A2303" s="164" t="s">
        <v>734</v>
      </c>
      <c r="B2303" s="181" t="s">
        <v>735</v>
      </c>
      <c r="C2303" s="164" t="s">
        <v>13111</v>
      </c>
    </row>
    <row r="2304" spans="1:3" x14ac:dyDescent="0.2">
      <c r="A2304" s="164" t="s">
        <v>754</v>
      </c>
      <c r="B2304" s="181" t="s">
        <v>755</v>
      </c>
      <c r="C2304" s="164" t="s">
        <v>13111</v>
      </c>
    </row>
    <row r="2305" spans="1:3" x14ac:dyDescent="0.2">
      <c r="A2305" s="164" t="s">
        <v>770</v>
      </c>
      <c r="B2305" s="181" t="s">
        <v>771</v>
      </c>
      <c r="C2305" s="164" t="s">
        <v>13111</v>
      </c>
    </row>
    <row r="2306" spans="1:3" x14ac:dyDescent="0.2">
      <c r="A2306" s="164" t="s">
        <v>772</v>
      </c>
      <c r="B2306" s="181" t="s">
        <v>773</v>
      </c>
      <c r="C2306" s="164" t="s">
        <v>13111</v>
      </c>
    </row>
    <row r="2307" spans="1:3" x14ac:dyDescent="0.2">
      <c r="A2307" s="164" t="s">
        <v>801</v>
      </c>
      <c r="B2307" s="181" t="s">
        <v>802</v>
      </c>
      <c r="C2307" s="164" t="s">
        <v>13111</v>
      </c>
    </row>
    <row r="2308" spans="1:3" x14ac:dyDescent="0.2">
      <c r="A2308" s="164" t="s">
        <v>823</v>
      </c>
      <c r="B2308" s="181" t="s">
        <v>824</v>
      </c>
      <c r="C2308" s="164" t="s">
        <v>13111</v>
      </c>
    </row>
    <row r="2309" spans="1:3" x14ac:dyDescent="0.2">
      <c r="A2309" s="164" t="s">
        <v>835</v>
      </c>
      <c r="B2309" s="181" t="s">
        <v>836</v>
      </c>
      <c r="C2309" s="164" t="s">
        <v>13111</v>
      </c>
    </row>
    <row r="2310" spans="1:3" x14ac:dyDescent="0.2">
      <c r="A2310" s="164" t="s">
        <v>936</v>
      </c>
      <c r="B2310" s="181" t="s">
        <v>937</v>
      </c>
      <c r="C2310" s="164" t="s">
        <v>13111</v>
      </c>
    </row>
    <row r="2311" spans="1:3" x14ac:dyDescent="0.2">
      <c r="A2311" s="164" t="s">
        <v>940</v>
      </c>
      <c r="B2311" s="181" t="s">
        <v>941</v>
      </c>
      <c r="C2311" s="164" t="s">
        <v>13111</v>
      </c>
    </row>
    <row r="2312" spans="1:3" x14ac:dyDescent="0.2">
      <c r="A2312" s="164" t="s">
        <v>1035</v>
      </c>
      <c r="B2312" s="181" t="s">
        <v>1036</v>
      </c>
      <c r="C2312" s="164" t="s">
        <v>13111</v>
      </c>
    </row>
    <row r="2313" spans="1:3" x14ac:dyDescent="0.2">
      <c r="A2313" s="164" t="s">
        <v>1037</v>
      </c>
      <c r="B2313" s="181" t="s">
        <v>1038</v>
      </c>
      <c r="C2313" s="164" t="s">
        <v>13111</v>
      </c>
    </row>
    <row r="2314" spans="1:3" x14ac:dyDescent="0.2">
      <c r="A2314" s="164" t="s">
        <v>1051</v>
      </c>
      <c r="B2314" s="181" t="s">
        <v>1052</v>
      </c>
      <c r="C2314" s="164" t="s">
        <v>13111</v>
      </c>
    </row>
    <row r="2315" spans="1:3" x14ac:dyDescent="0.2">
      <c r="A2315" s="164" t="s">
        <v>1072</v>
      </c>
      <c r="B2315" s="181" t="s">
        <v>1073</v>
      </c>
      <c r="C2315" s="164" t="s">
        <v>13111</v>
      </c>
    </row>
    <row r="2316" spans="1:3" x14ac:dyDescent="0.2">
      <c r="A2316" s="164" t="s">
        <v>1109</v>
      </c>
      <c r="B2316" s="181" t="s">
        <v>1110</v>
      </c>
      <c r="C2316" s="164" t="s">
        <v>13111</v>
      </c>
    </row>
    <row r="2317" spans="1:3" x14ac:dyDescent="0.2">
      <c r="A2317" s="164" t="s">
        <v>1111</v>
      </c>
      <c r="B2317" s="181" t="s">
        <v>1112</v>
      </c>
      <c r="C2317" s="164" t="s">
        <v>13111</v>
      </c>
    </row>
    <row r="2318" spans="1:3" x14ac:dyDescent="0.2">
      <c r="A2318" s="164" t="s">
        <v>1125</v>
      </c>
      <c r="B2318" s="181" t="s">
        <v>1126</v>
      </c>
      <c r="C2318" s="164" t="s">
        <v>13111</v>
      </c>
    </row>
    <row r="2319" spans="1:3" x14ac:dyDescent="0.2">
      <c r="A2319" s="164" t="s">
        <v>1135</v>
      </c>
      <c r="B2319" s="181" t="s">
        <v>1136</v>
      </c>
      <c r="C2319" s="164" t="s">
        <v>13111</v>
      </c>
    </row>
    <row r="2320" spans="1:3" x14ac:dyDescent="0.2">
      <c r="A2320" s="164" t="s">
        <v>1088</v>
      </c>
      <c r="B2320" s="181" t="s">
        <v>1089</v>
      </c>
      <c r="C2320" s="164" t="s">
        <v>13111</v>
      </c>
    </row>
    <row r="2321" spans="1:3" x14ac:dyDescent="0.2">
      <c r="A2321" s="164" t="s">
        <v>1137</v>
      </c>
      <c r="B2321" s="181" t="s">
        <v>1138</v>
      </c>
      <c r="C2321" s="164" t="s">
        <v>13111</v>
      </c>
    </row>
    <row r="2322" spans="1:3" x14ac:dyDescent="0.2">
      <c r="A2322" s="164" t="s">
        <v>1139</v>
      </c>
      <c r="B2322" s="181" t="s">
        <v>1140</v>
      </c>
      <c r="C2322" s="164" t="s">
        <v>13111</v>
      </c>
    </row>
    <row r="2323" spans="1:3" x14ac:dyDescent="0.2">
      <c r="A2323" s="164" t="s">
        <v>1090</v>
      </c>
      <c r="B2323" s="181" t="s">
        <v>1091</v>
      </c>
      <c r="C2323" s="164" t="s">
        <v>13111</v>
      </c>
    </row>
    <row r="2324" spans="1:3" x14ac:dyDescent="0.2">
      <c r="A2324" s="164" t="s">
        <v>1141</v>
      </c>
      <c r="B2324" s="181" t="s">
        <v>1142</v>
      </c>
      <c r="C2324" s="164" t="s">
        <v>13111</v>
      </c>
    </row>
    <row r="2325" spans="1:3" x14ac:dyDescent="0.2">
      <c r="A2325" s="164" t="s">
        <v>1143</v>
      </c>
      <c r="B2325" s="181" t="s">
        <v>1144</v>
      </c>
      <c r="C2325" s="164" t="s">
        <v>13111</v>
      </c>
    </row>
    <row r="2326" spans="1:3" x14ac:dyDescent="0.2">
      <c r="A2326" s="164" t="s">
        <v>1149</v>
      </c>
      <c r="B2326" s="181" t="s">
        <v>1150</v>
      </c>
      <c r="C2326" s="164" t="s">
        <v>13111</v>
      </c>
    </row>
    <row r="2327" spans="1:3" x14ac:dyDescent="0.2">
      <c r="A2327" s="164" t="s">
        <v>1151</v>
      </c>
      <c r="B2327" s="181" t="s">
        <v>1152</v>
      </c>
      <c r="C2327" s="164" t="s">
        <v>13111</v>
      </c>
    </row>
    <row r="2328" spans="1:3" x14ac:dyDescent="0.2">
      <c r="A2328" s="164" t="s">
        <v>1101</v>
      </c>
      <c r="B2328" s="181" t="s">
        <v>1102</v>
      </c>
      <c r="C2328" s="164" t="s">
        <v>13111</v>
      </c>
    </row>
    <row r="2329" spans="1:3" x14ac:dyDescent="0.2">
      <c r="A2329" s="164" t="s">
        <v>1155</v>
      </c>
      <c r="B2329" s="181" t="s">
        <v>1156</v>
      </c>
      <c r="C2329" s="164" t="s">
        <v>13111</v>
      </c>
    </row>
    <row r="2330" spans="1:3" x14ac:dyDescent="0.2">
      <c r="A2330" s="164" t="s">
        <v>1159</v>
      </c>
      <c r="B2330" s="181" t="s">
        <v>1160</v>
      </c>
      <c r="C2330" s="164" t="s">
        <v>13111</v>
      </c>
    </row>
    <row r="2331" spans="1:3" x14ac:dyDescent="0.2">
      <c r="A2331" s="164" t="s">
        <v>1161</v>
      </c>
      <c r="B2331" s="181" t="s">
        <v>1162</v>
      </c>
      <c r="C2331" s="164" t="s">
        <v>13111</v>
      </c>
    </row>
    <row r="2332" spans="1:3" x14ac:dyDescent="0.2">
      <c r="A2332" s="164" t="s">
        <v>1163</v>
      </c>
      <c r="B2332" s="181" t="s">
        <v>1164</v>
      </c>
      <c r="C2332" s="164" t="s">
        <v>13111</v>
      </c>
    </row>
    <row r="2333" spans="1:3" x14ac:dyDescent="0.2">
      <c r="A2333" s="164" t="s">
        <v>1165</v>
      </c>
      <c r="B2333" s="181" t="s">
        <v>1166</v>
      </c>
      <c r="C2333" s="164" t="s">
        <v>13111</v>
      </c>
    </row>
    <row r="2334" spans="1:3" x14ac:dyDescent="0.2">
      <c r="A2334" s="164" t="s">
        <v>1167</v>
      </c>
      <c r="B2334" s="181" t="s">
        <v>1168</v>
      </c>
      <c r="C2334" s="164" t="s">
        <v>13111</v>
      </c>
    </row>
    <row r="2335" spans="1:3" x14ac:dyDescent="0.2">
      <c r="A2335" s="164" t="s">
        <v>1169</v>
      </c>
      <c r="B2335" s="181" t="s">
        <v>1170</v>
      </c>
      <c r="C2335" s="164" t="s">
        <v>13111</v>
      </c>
    </row>
    <row r="2336" spans="1:3" x14ac:dyDescent="0.2">
      <c r="A2336" s="164" t="s">
        <v>1261</v>
      </c>
      <c r="B2336" s="181" t="s">
        <v>1262</v>
      </c>
      <c r="C2336" s="164" t="s">
        <v>13111</v>
      </c>
    </row>
    <row r="2337" spans="1:3" x14ac:dyDescent="0.2">
      <c r="A2337" s="164" t="s">
        <v>1103</v>
      </c>
      <c r="B2337" s="181" t="s">
        <v>1104</v>
      </c>
      <c r="C2337" s="164" t="s">
        <v>13111</v>
      </c>
    </row>
    <row r="2338" spans="1:3" x14ac:dyDescent="0.2">
      <c r="A2338" s="164" t="s">
        <v>1295</v>
      </c>
      <c r="B2338" s="181" t="s">
        <v>1296</v>
      </c>
      <c r="C2338" s="164" t="s">
        <v>13111</v>
      </c>
    </row>
    <row r="2339" spans="1:3" x14ac:dyDescent="0.2">
      <c r="A2339" s="164" t="s">
        <v>1323</v>
      </c>
      <c r="B2339" s="181" t="s">
        <v>1324</v>
      </c>
      <c r="C2339" s="164" t="s">
        <v>13111</v>
      </c>
    </row>
    <row r="2340" spans="1:3" x14ac:dyDescent="0.2">
      <c r="A2340" s="164" t="s">
        <v>1357</v>
      </c>
      <c r="B2340" s="181" t="s">
        <v>1358</v>
      </c>
      <c r="C2340" s="164" t="s">
        <v>13111</v>
      </c>
    </row>
    <row r="2341" spans="1:3" x14ac:dyDescent="0.2">
      <c r="A2341" s="164" t="s">
        <v>1375</v>
      </c>
      <c r="B2341" s="181" t="s">
        <v>1376</v>
      </c>
      <c r="C2341" s="164" t="s">
        <v>13111</v>
      </c>
    </row>
    <row r="2342" spans="1:3" x14ac:dyDescent="0.2">
      <c r="A2342" s="164" t="s">
        <v>1377</v>
      </c>
      <c r="B2342" s="181" t="s">
        <v>1378</v>
      </c>
      <c r="C2342" s="164" t="s">
        <v>13111</v>
      </c>
    </row>
    <row r="2343" spans="1:3" x14ac:dyDescent="0.2">
      <c r="A2343" s="164" t="s">
        <v>1379</v>
      </c>
      <c r="B2343" s="181" t="s">
        <v>1380</v>
      </c>
      <c r="C2343" s="164" t="s">
        <v>13111</v>
      </c>
    </row>
    <row r="2344" spans="1:3" x14ac:dyDescent="0.2">
      <c r="A2344" s="164" t="s">
        <v>1432</v>
      </c>
      <c r="B2344" s="181" t="s">
        <v>1433</v>
      </c>
      <c r="C2344" s="164" t="s">
        <v>13111</v>
      </c>
    </row>
    <row r="2345" spans="1:3" x14ac:dyDescent="0.2">
      <c r="A2345" s="164" t="s">
        <v>1448</v>
      </c>
      <c r="B2345" s="181" t="s">
        <v>1449</v>
      </c>
      <c r="C2345" s="164" t="s">
        <v>13111</v>
      </c>
    </row>
    <row r="2346" spans="1:3" x14ac:dyDescent="0.2">
      <c r="A2346" s="164" t="s">
        <v>1488</v>
      </c>
      <c r="B2346" s="181" t="s">
        <v>1489</v>
      </c>
      <c r="C2346" s="164" t="s">
        <v>13111</v>
      </c>
    </row>
    <row r="2347" spans="1:3" x14ac:dyDescent="0.2">
      <c r="A2347" s="164" t="s">
        <v>1496</v>
      </c>
      <c r="B2347" s="181" t="s">
        <v>1497</v>
      </c>
      <c r="C2347" s="164" t="s">
        <v>13111</v>
      </c>
    </row>
    <row r="2348" spans="1:3" x14ac:dyDescent="0.2">
      <c r="A2348" s="164" t="s">
        <v>1510</v>
      </c>
      <c r="B2348" s="181" t="s">
        <v>1511</v>
      </c>
      <c r="C2348" s="164" t="s">
        <v>13111</v>
      </c>
    </row>
    <row r="2349" spans="1:3" x14ac:dyDescent="0.2">
      <c r="A2349" s="164" t="s">
        <v>1522</v>
      </c>
      <c r="B2349" s="181" t="s">
        <v>1523</v>
      </c>
      <c r="C2349" s="164" t="s">
        <v>13111</v>
      </c>
    </row>
    <row r="2350" spans="1:3" x14ac:dyDescent="0.2">
      <c r="A2350" s="164" t="s">
        <v>1532</v>
      </c>
      <c r="B2350" s="181" t="s">
        <v>1533</v>
      </c>
      <c r="C2350" s="164" t="s">
        <v>13111</v>
      </c>
    </row>
    <row r="2351" spans="1:3" x14ac:dyDescent="0.2">
      <c r="A2351" s="164" t="s">
        <v>1536</v>
      </c>
      <c r="B2351" s="181" t="s">
        <v>1537</v>
      </c>
      <c r="C2351" s="164" t="s">
        <v>13111</v>
      </c>
    </row>
    <row r="2352" spans="1:3" x14ac:dyDescent="0.2">
      <c r="A2352" s="164" t="s">
        <v>1542</v>
      </c>
      <c r="B2352" s="181" t="s">
        <v>1543</v>
      </c>
      <c r="C2352" s="164" t="s">
        <v>13111</v>
      </c>
    </row>
    <row r="2353" spans="1:3" x14ac:dyDescent="0.2">
      <c r="A2353" s="164" t="s">
        <v>1631</v>
      </c>
      <c r="B2353" s="181" t="s">
        <v>1632</v>
      </c>
      <c r="C2353" s="164" t="s">
        <v>13111</v>
      </c>
    </row>
    <row r="2354" spans="1:3" x14ac:dyDescent="0.2">
      <c r="A2354" s="164" t="s">
        <v>1655</v>
      </c>
      <c r="B2354" s="181" t="s">
        <v>1656</v>
      </c>
      <c r="C2354" s="164" t="s">
        <v>13111</v>
      </c>
    </row>
    <row r="2355" spans="1:3" x14ac:dyDescent="0.2">
      <c r="A2355" s="164" t="s">
        <v>1672</v>
      </c>
      <c r="B2355" s="181" t="s">
        <v>1673</v>
      </c>
      <c r="C2355" s="164" t="s">
        <v>13111</v>
      </c>
    </row>
    <row r="2356" spans="1:3" x14ac:dyDescent="0.2">
      <c r="A2356" s="164" t="s">
        <v>1703</v>
      </c>
      <c r="B2356" s="181" t="s">
        <v>1704</v>
      </c>
      <c r="C2356" s="164" t="s">
        <v>13111</v>
      </c>
    </row>
    <row r="2357" spans="1:3" x14ac:dyDescent="0.2">
      <c r="A2357" s="164" t="s">
        <v>1733</v>
      </c>
      <c r="B2357" s="181" t="s">
        <v>1734</v>
      </c>
      <c r="C2357" s="164" t="s">
        <v>13111</v>
      </c>
    </row>
    <row r="2358" spans="1:3" x14ac:dyDescent="0.2">
      <c r="A2358" s="164" t="s">
        <v>1762</v>
      </c>
      <c r="B2358" s="181" t="s">
        <v>1763</v>
      </c>
      <c r="C2358" s="164" t="s">
        <v>13111</v>
      </c>
    </row>
    <row r="2359" spans="1:3" x14ac:dyDescent="0.2">
      <c r="A2359" s="164" t="s">
        <v>1764</v>
      </c>
      <c r="B2359" s="181" t="s">
        <v>1765</v>
      </c>
      <c r="C2359" s="164" t="s">
        <v>13111</v>
      </c>
    </row>
    <row r="2360" spans="1:3" x14ac:dyDescent="0.2">
      <c r="A2360" s="164" t="s">
        <v>1776</v>
      </c>
      <c r="B2360" s="181" t="s">
        <v>1777</v>
      </c>
      <c r="C2360" s="164" t="s">
        <v>13111</v>
      </c>
    </row>
    <row r="2361" spans="1:3" x14ac:dyDescent="0.2">
      <c r="A2361" s="164" t="s">
        <v>1790</v>
      </c>
      <c r="B2361" s="181" t="s">
        <v>1791</v>
      </c>
      <c r="C2361" s="164" t="s">
        <v>13111</v>
      </c>
    </row>
    <row r="2362" spans="1:3" x14ac:dyDescent="0.2">
      <c r="A2362" s="164" t="s">
        <v>1796</v>
      </c>
      <c r="B2362" s="181" t="s">
        <v>1797</v>
      </c>
      <c r="C2362" s="164" t="s">
        <v>13111</v>
      </c>
    </row>
    <row r="2363" spans="1:3" x14ac:dyDescent="0.2">
      <c r="A2363" s="164" t="s">
        <v>1817</v>
      </c>
      <c r="B2363" s="181" t="s">
        <v>1818</v>
      </c>
      <c r="C2363" s="164" t="s">
        <v>13111</v>
      </c>
    </row>
    <row r="2364" spans="1:3" x14ac:dyDescent="0.2">
      <c r="A2364" s="164" t="s">
        <v>1841</v>
      </c>
      <c r="B2364" s="181" t="s">
        <v>1842</v>
      </c>
      <c r="C2364" s="164" t="s">
        <v>13111</v>
      </c>
    </row>
    <row r="2365" spans="1:3" x14ac:dyDescent="0.2">
      <c r="A2365" s="164" t="s">
        <v>1847</v>
      </c>
      <c r="B2365" s="181" t="s">
        <v>1848</v>
      </c>
      <c r="C2365" s="164" t="s">
        <v>13111</v>
      </c>
    </row>
    <row r="2366" spans="1:3" x14ac:dyDescent="0.2">
      <c r="A2366" s="164" t="s">
        <v>1861</v>
      </c>
      <c r="B2366" s="181" t="s">
        <v>1862</v>
      </c>
      <c r="C2366" s="164" t="s">
        <v>13111</v>
      </c>
    </row>
    <row r="2367" spans="1:3" x14ac:dyDescent="0.2">
      <c r="A2367" s="164" t="s">
        <v>1879</v>
      </c>
      <c r="B2367" s="181" t="s">
        <v>1880</v>
      </c>
      <c r="C2367" s="164" t="s">
        <v>13111</v>
      </c>
    </row>
    <row r="2368" spans="1:3" x14ac:dyDescent="0.2">
      <c r="A2368" s="164" t="s">
        <v>1893</v>
      </c>
      <c r="B2368" s="181" t="s">
        <v>1894</v>
      </c>
      <c r="C2368" s="164" t="s">
        <v>13111</v>
      </c>
    </row>
    <row r="2369" spans="1:3" x14ac:dyDescent="0.2">
      <c r="A2369" s="164" t="s">
        <v>1911</v>
      </c>
      <c r="B2369" s="181" t="s">
        <v>1912</v>
      </c>
      <c r="C2369" s="164" t="s">
        <v>13111</v>
      </c>
    </row>
    <row r="2370" spans="1:3" x14ac:dyDescent="0.2">
      <c r="A2370" s="164" t="s">
        <v>1917</v>
      </c>
      <c r="B2370" s="181" t="s">
        <v>1918</v>
      </c>
      <c r="C2370" s="164" t="s">
        <v>13111</v>
      </c>
    </row>
    <row r="2371" spans="1:3" x14ac:dyDescent="0.2">
      <c r="A2371" s="164" t="s">
        <v>1955</v>
      </c>
      <c r="B2371" s="181" t="s">
        <v>1956</v>
      </c>
      <c r="C2371" s="164" t="s">
        <v>13111</v>
      </c>
    </row>
    <row r="2372" spans="1:3" x14ac:dyDescent="0.2">
      <c r="A2372" s="164" t="s">
        <v>1983</v>
      </c>
      <c r="B2372" s="181" t="s">
        <v>1984</v>
      </c>
      <c r="C2372" s="164" t="s">
        <v>13111</v>
      </c>
    </row>
    <row r="2373" spans="1:3" x14ac:dyDescent="0.2">
      <c r="A2373" s="164" t="s">
        <v>1985</v>
      </c>
      <c r="B2373" s="181" t="s">
        <v>1986</v>
      </c>
      <c r="C2373" s="164" t="s">
        <v>13111</v>
      </c>
    </row>
    <row r="2374" spans="1:3" x14ac:dyDescent="0.2">
      <c r="A2374" s="164" t="s">
        <v>2027</v>
      </c>
      <c r="B2374" s="181" t="s">
        <v>2028</v>
      </c>
      <c r="C2374" s="164" t="s">
        <v>13111</v>
      </c>
    </row>
    <row r="2375" spans="1:3" x14ac:dyDescent="0.2">
      <c r="A2375" s="164" t="s">
        <v>2047</v>
      </c>
      <c r="B2375" s="181" t="s">
        <v>2048</v>
      </c>
      <c r="C2375" s="164" t="s">
        <v>13111</v>
      </c>
    </row>
    <row r="2376" spans="1:3" x14ac:dyDescent="0.2">
      <c r="A2376" s="164" t="s">
        <v>2059</v>
      </c>
      <c r="B2376" s="181" t="s">
        <v>2060</v>
      </c>
      <c r="C2376" s="164" t="s">
        <v>13111</v>
      </c>
    </row>
    <row r="2377" spans="1:3" x14ac:dyDescent="0.2">
      <c r="A2377" s="164" t="s">
        <v>2063</v>
      </c>
      <c r="B2377" s="181" t="s">
        <v>2064</v>
      </c>
      <c r="C2377" s="164" t="s">
        <v>13111</v>
      </c>
    </row>
    <row r="2378" spans="1:3" x14ac:dyDescent="0.2">
      <c r="A2378" s="164" t="s">
        <v>2065</v>
      </c>
      <c r="B2378" s="181" t="s">
        <v>2066</v>
      </c>
      <c r="C2378" s="164" t="s">
        <v>13111</v>
      </c>
    </row>
    <row r="2379" spans="1:3" x14ac:dyDescent="0.2">
      <c r="A2379" s="164" t="s">
        <v>2067</v>
      </c>
      <c r="B2379" s="181" t="s">
        <v>2068</v>
      </c>
      <c r="C2379" s="164" t="s">
        <v>13111</v>
      </c>
    </row>
    <row r="2380" spans="1:3" x14ac:dyDescent="0.2">
      <c r="A2380" s="164" t="s">
        <v>2069</v>
      </c>
      <c r="B2380" s="181" t="s">
        <v>2070</v>
      </c>
      <c r="C2380" s="164" t="s">
        <v>13111</v>
      </c>
    </row>
    <row r="2381" spans="1:3" x14ac:dyDescent="0.2">
      <c r="A2381" s="164" t="s">
        <v>2071</v>
      </c>
      <c r="B2381" s="181" t="s">
        <v>2072</v>
      </c>
      <c r="C2381" s="164" t="s">
        <v>13111</v>
      </c>
    </row>
    <row r="2382" spans="1:3" x14ac:dyDescent="0.2">
      <c r="A2382" s="164" t="s">
        <v>2073</v>
      </c>
      <c r="B2382" s="181" t="s">
        <v>2074</v>
      </c>
      <c r="C2382" s="164" t="s">
        <v>13111</v>
      </c>
    </row>
    <row r="2383" spans="1:3" x14ac:dyDescent="0.2">
      <c r="A2383" s="164" t="s">
        <v>2075</v>
      </c>
      <c r="B2383" s="181" t="s">
        <v>2076</v>
      </c>
      <c r="C2383" s="164" t="s">
        <v>13111</v>
      </c>
    </row>
    <row r="2384" spans="1:3" x14ac:dyDescent="0.2">
      <c r="A2384" s="164" t="s">
        <v>2077</v>
      </c>
      <c r="B2384" s="181" t="s">
        <v>2078</v>
      </c>
      <c r="C2384" s="164" t="s">
        <v>13111</v>
      </c>
    </row>
    <row r="2385" spans="1:3" x14ac:dyDescent="0.2">
      <c r="A2385" s="164" t="s">
        <v>2079</v>
      </c>
      <c r="B2385" s="181" t="s">
        <v>2080</v>
      </c>
      <c r="C2385" s="164" t="s">
        <v>13111</v>
      </c>
    </row>
    <row r="2386" spans="1:3" x14ac:dyDescent="0.2">
      <c r="A2386" s="164" t="s">
        <v>13339</v>
      </c>
      <c r="B2386" s="181" t="s">
        <v>13340</v>
      </c>
      <c r="C2386" s="164" t="s">
        <v>13111</v>
      </c>
    </row>
    <row r="2387" spans="1:3" x14ac:dyDescent="0.2">
      <c r="A2387" s="164" t="s">
        <v>2279</v>
      </c>
      <c r="B2387" s="181" t="s">
        <v>2280</v>
      </c>
      <c r="C2387" s="164" t="s">
        <v>13111</v>
      </c>
    </row>
    <row r="2388" spans="1:3" x14ac:dyDescent="0.2">
      <c r="A2388" s="164" t="s">
        <v>2292</v>
      </c>
      <c r="B2388" s="181" t="s">
        <v>2293</v>
      </c>
      <c r="C2388" s="164" t="s">
        <v>13111</v>
      </c>
    </row>
    <row r="2389" spans="1:3" x14ac:dyDescent="0.2">
      <c r="A2389" s="164" t="s">
        <v>2308</v>
      </c>
      <c r="B2389" s="181" t="s">
        <v>2309</v>
      </c>
      <c r="C2389" s="164" t="s">
        <v>13111</v>
      </c>
    </row>
    <row r="2390" spans="1:3" x14ac:dyDescent="0.2">
      <c r="A2390" s="164" t="s">
        <v>2400</v>
      </c>
      <c r="B2390" s="181" t="s">
        <v>13341</v>
      </c>
      <c r="C2390" s="164" t="s">
        <v>13111</v>
      </c>
    </row>
    <row r="2391" spans="1:3" x14ac:dyDescent="0.2">
      <c r="A2391" s="164" t="s">
        <v>2432</v>
      </c>
      <c r="B2391" s="181" t="s">
        <v>2433</v>
      </c>
      <c r="C2391" s="164" t="s">
        <v>13111</v>
      </c>
    </row>
    <row r="2392" spans="1:3" x14ac:dyDescent="0.2">
      <c r="A2392" s="164" t="s">
        <v>2450</v>
      </c>
      <c r="B2392" s="181" t="s">
        <v>2451</v>
      </c>
      <c r="C2392" s="164" t="s">
        <v>13111</v>
      </c>
    </row>
    <row r="2393" spans="1:3" x14ac:dyDescent="0.2">
      <c r="A2393" s="164" t="s">
        <v>2454</v>
      </c>
      <c r="B2393" s="181" t="s">
        <v>2455</v>
      </c>
      <c r="C2393" s="164" t="s">
        <v>13111</v>
      </c>
    </row>
    <row r="2394" spans="1:3" x14ac:dyDescent="0.2">
      <c r="A2394" s="164" t="s">
        <v>2476</v>
      </c>
      <c r="B2394" s="181" t="s">
        <v>2477</v>
      </c>
      <c r="C2394" s="164" t="s">
        <v>13111</v>
      </c>
    </row>
    <row r="2395" spans="1:3" x14ac:dyDescent="0.2">
      <c r="A2395" s="164" t="s">
        <v>2478</v>
      </c>
      <c r="B2395" s="181" t="s">
        <v>2479</v>
      </c>
      <c r="C2395" s="164" t="s">
        <v>13111</v>
      </c>
    </row>
    <row r="2396" spans="1:3" x14ac:dyDescent="0.2">
      <c r="A2396" s="164" t="s">
        <v>2480</v>
      </c>
      <c r="B2396" s="181" t="s">
        <v>2481</v>
      </c>
      <c r="C2396" s="164" t="s">
        <v>13111</v>
      </c>
    </row>
    <row r="2397" spans="1:3" x14ac:dyDescent="0.2">
      <c r="A2397" s="164" t="s">
        <v>2496</v>
      </c>
      <c r="B2397" s="181" t="s">
        <v>2497</v>
      </c>
      <c r="C2397" s="164" t="s">
        <v>13111</v>
      </c>
    </row>
    <row r="2398" spans="1:3" x14ac:dyDescent="0.2">
      <c r="A2398" s="164" t="s">
        <v>2512</v>
      </c>
      <c r="B2398" s="181" t="s">
        <v>2513</v>
      </c>
      <c r="C2398" s="164" t="s">
        <v>13111</v>
      </c>
    </row>
    <row r="2399" spans="1:3" x14ac:dyDescent="0.2">
      <c r="A2399" s="164" t="s">
        <v>2516</v>
      </c>
      <c r="B2399" s="181" t="s">
        <v>2517</v>
      </c>
      <c r="C2399" s="164" t="s">
        <v>13111</v>
      </c>
    </row>
    <row r="2400" spans="1:3" x14ac:dyDescent="0.2">
      <c r="A2400" s="164" t="s">
        <v>2522</v>
      </c>
      <c r="B2400" s="181" t="s">
        <v>2523</v>
      </c>
      <c r="C2400" s="164" t="s">
        <v>13111</v>
      </c>
    </row>
    <row r="2401" spans="1:3" x14ac:dyDescent="0.2">
      <c r="A2401" s="164" t="s">
        <v>2544</v>
      </c>
      <c r="B2401" s="181" t="s">
        <v>2545</v>
      </c>
      <c r="C2401" s="164" t="s">
        <v>13111</v>
      </c>
    </row>
    <row r="2402" spans="1:3" x14ac:dyDescent="0.2">
      <c r="A2402" s="164" t="s">
        <v>2546</v>
      </c>
      <c r="B2402" s="181" t="s">
        <v>2547</v>
      </c>
      <c r="C2402" s="164" t="s">
        <v>13111</v>
      </c>
    </row>
    <row r="2403" spans="1:3" x14ac:dyDescent="0.2">
      <c r="A2403" s="164" t="s">
        <v>2548</v>
      </c>
      <c r="B2403" s="181" t="s">
        <v>2549</v>
      </c>
      <c r="C2403" s="164" t="s">
        <v>13111</v>
      </c>
    </row>
    <row r="2404" spans="1:3" x14ac:dyDescent="0.2">
      <c r="A2404" s="164" t="s">
        <v>2554</v>
      </c>
      <c r="B2404" s="181" t="s">
        <v>2555</v>
      </c>
      <c r="C2404" s="164" t="s">
        <v>13111</v>
      </c>
    </row>
    <row r="2405" spans="1:3" x14ac:dyDescent="0.2">
      <c r="A2405" s="164" t="s">
        <v>2560</v>
      </c>
      <c r="B2405" s="181" t="s">
        <v>2561</v>
      </c>
      <c r="C2405" s="164" t="s">
        <v>13111</v>
      </c>
    </row>
    <row r="2406" spans="1:3" x14ac:dyDescent="0.2">
      <c r="A2406" s="164" t="s">
        <v>2685</v>
      </c>
      <c r="B2406" s="181" t="s">
        <v>2686</v>
      </c>
      <c r="C2406" s="164" t="s">
        <v>13111</v>
      </c>
    </row>
    <row r="2407" spans="1:3" x14ac:dyDescent="0.2">
      <c r="A2407" s="164" t="s">
        <v>2758</v>
      </c>
      <c r="B2407" s="181" t="s">
        <v>2759</v>
      </c>
      <c r="C2407" s="164" t="s">
        <v>13111</v>
      </c>
    </row>
    <row r="2408" spans="1:3" x14ac:dyDescent="0.2">
      <c r="A2408" s="164" t="s">
        <v>2794</v>
      </c>
      <c r="B2408" s="181" t="s">
        <v>2795</v>
      </c>
      <c r="C2408" s="164" t="s">
        <v>13111</v>
      </c>
    </row>
    <row r="2409" spans="1:3" x14ac:dyDescent="0.2">
      <c r="A2409" s="164" t="s">
        <v>2804</v>
      </c>
      <c r="B2409" s="181" t="s">
        <v>2805</v>
      </c>
      <c r="C2409" s="164" t="s">
        <v>13111</v>
      </c>
    </row>
    <row r="2410" spans="1:3" x14ac:dyDescent="0.2">
      <c r="A2410" s="164" t="s">
        <v>2808</v>
      </c>
      <c r="B2410" s="181" t="s">
        <v>2809</v>
      </c>
      <c r="C2410" s="164" t="s">
        <v>13111</v>
      </c>
    </row>
    <row r="2411" spans="1:3" x14ac:dyDescent="0.2">
      <c r="A2411" s="164" t="s">
        <v>2824</v>
      </c>
      <c r="B2411" s="181" t="s">
        <v>2825</v>
      </c>
      <c r="C2411" s="164" t="s">
        <v>13111</v>
      </c>
    </row>
    <row r="2412" spans="1:3" x14ac:dyDescent="0.2">
      <c r="A2412" s="164" t="s">
        <v>2830</v>
      </c>
      <c r="B2412" s="181" t="s">
        <v>13342</v>
      </c>
      <c r="C2412" s="164" t="s">
        <v>13111</v>
      </c>
    </row>
    <row r="2413" spans="1:3" x14ac:dyDescent="0.2">
      <c r="A2413" s="164" t="s">
        <v>2841</v>
      </c>
      <c r="B2413" s="181" t="s">
        <v>2842</v>
      </c>
      <c r="C2413" s="164" t="s">
        <v>13111</v>
      </c>
    </row>
    <row r="2414" spans="1:3" x14ac:dyDescent="0.2">
      <c r="A2414" s="164" t="s">
        <v>2847</v>
      </c>
      <c r="B2414" s="181" t="s">
        <v>2848</v>
      </c>
      <c r="C2414" s="164" t="s">
        <v>13111</v>
      </c>
    </row>
    <row r="2415" spans="1:3" x14ac:dyDescent="0.2">
      <c r="A2415" s="164" t="s">
        <v>2849</v>
      </c>
      <c r="B2415" s="181" t="s">
        <v>2850</v>
      </c>
      <c r="C2415" s="164" t="s">
        <v>13111</v>
      </c>
    </row>
    <row r="2416" spans="1:3" x14ac:dyDescent="0.2">
      <c r="A2416" s="164" t="s">
        <v>2851</v>
      </c>
      <c r="B2416" s="181" t="s">
        <v>2852</v>
      </c>
      <c r="C2416" s="164" t="s">
        <v>13111</v>
      </c>
    </row>
    <row r="2417" spans="1:3" x14ac:dyDescent="0.2">
      <c r="A2417" s="164" t="s">
        <v>2853</v>
      </c>
      <c r="B2417" s="181" t="s">
        <v>2854</v>
      </c>
      <c r="C2417" s="164" t="s">
        <v>13111</v>
      </c>
    </row>
    <row r="2418" spans="1:3" x14ac:dyDescent="0.2">
      <c r="A2418" s="164" t="s">
        <v>2857</v>
      </c>
      <c r="B2418" s="181" t="s">
        <v>13343</v>
      </c>
      <c r="C2418" s="164" t="s">
        <v>13111</v>
      </c>
    </row>
    <row r="2419" spans="1:3" x14ac:dyDescent="0.2">
      <c r="A2419" s="164" t="s">
        <v>2860</v>
      </c>
      <c r="B2419" s="181" t="s">
        <v>2861</v>
      </c>
      <c r="C2419" s="164" t="s">
        <v>13111</v>
      </c>
    </row>
    <row r="2420" spans="1:3" x14ac:dyDescent="0.2">
      <c r="A2420" s="164" t="s">
        <v>2862</v>
      </c>
      <c r="B2420" s="181" t="s">
        <v>2863</v>
      </c>
      <c r="C2420" s="164" t="s">
        <v>13111</v>
      </c>
    </row>
    <row r="2421" spans="1:3" x14ac:dyDescent="0.2">
      <c r="A2421" s="164" t="s">
        <v>13344</v>
      </c>
      <c r="B2421" s="181" t="s">
        <v>13345</v>
      </c>
      <c r="C2421" s="164" t="s">
        <v>13111</v>
      </c>
    </row>
    <row r="2422" spans="1:3" x14ac:dyDescent="0.2">
      <c r="A2422" s="164" t="s">
        <v>2864</v>
      </c>
      <c r="B2422" s="181" t="s">
        <v>2865</v>
      </c>
      <c r="C2422" s="164" t="s">
        <v>13111</v>
      </c>
    </row>
    <row r="2423" spans="1:3" x14ac:dyDescent="0.2">
      <c r="A2423" s="164" t="s">
        <v>2866</v>
      </c>
      <c r="B2423" s="181" t="s">
        <v>2867</v>
      </c>
      <c r="C2423" s="164" t="s">
        <v>13111</v>
      </c>
    </row>
    <row r="2424" spans="1:3" x14ac:dyDescent="0.2">
      <c r="A2424" s="164" t="s">
        <v>2884</v>
      </c>
      <c r="B2424" s="181" t="s">
        <v>2885</v>
      </c>
      <c r="C2424" s="164" t="s">
        <v>13111</v>
      </c>
    </row>
    <row r="2425" spans="1:3" x14ac:dyDescent="0.2">
      <c r="A2425" s="164" t="s">
        <v>2888</v>
      </c>
      <c r="B2425" s="181" t="s">
        <v>2889</v>
      </c>
      <c r="C2425" s="164" t="s">
        <v>13111</v>
      </c>
    </row>
    <row r="2426" spans="1:3" x14ac:dyDescent="0.2">
      <c r="A2426" s="164" t="s">
        <v>2894</v>
      </c>
      <c r="B2426" s="181" t="s">
        <v>2895</v>
      </c>
      <c r="C2426" s="164" t="s">
        <v>13111</v>
      </c>
    </row>
    <row r="2427" spans="1:3" x14ac:dyDescent="0.2">
      <c r="A2427" s="164" t="s">
        <v>2942</v>
      </c>
      <c r="B2427" s="181" t="s">
        <v>2943</v>
      </c>
      <c r="C2427" s="164" t="s">
        <v>13111</v>
      </c>
    </row>
    <row r="2428" spans="1:3" x14ac:dyDescent="0.2">
      <c r="A2428" s="164" t="s">
        <v>2934</v>
      </c>
      <c r="B2428" s="181" t="s">
        <v>2935</v>
      </c>
      <c r="C2428" s="164" t="s">
        <v>13111</v>
      </c>
    </row>
    <row r="2429" spans="1:3" x14ac:dyDescent="0.2">
      <c r="A2429" s="164" t="s">
        <v>2952</v>
      </c>
      <c r="B2429" s="181" t="s">
        <v>2953</v>
      </c>
      <c r="C2429" s="164" t="s">
        <v>13111</v>
      </c>
    </row>
    <row r="2430" spans="1:3" x14ac:dyDescent="0.2">
      <c r="A2430" s="164" t="s">
        <v>2960</v>
      </c>
      <c r="B2430" s="181" t="s">
        <v>13346</v>
      </c>
      <c r="C2430" s="164" t="s">
        <v>13111</v>
      </c>
    </row>
    <row r="2431" spans="1:3" x14ac:dyDescent="0.2">
      <c r="A2431" s="164" t="s">
        <v>2973</v>
      </c>
      <c r="B2431" s="181" t="s">
        <v>2974</v>
      </c>
      <c r="C2431" s="164" t="s">
        <v>13111</v>
      </c>
    </row>
    <row r="2432" spans="1:3" x14ac:dyDescent="0.2">
      <c r="A2432" s="164" t="s">
        <v>2983</v>
      </c>
      <c r="B2432" s="181" t="s">
        <v>2984</v>
      </c>
      <c r="C2432" s="164" t="s">
        <v>13111</v>
      </c>
    </row>
    <row r="2433" spans="1:3" x14ac:dyDescent="0.2">
      <c r="A2433" s="164" t="s">
        <v>3015</v>
      </c>
      <c r="B2433" s="181" t="s">
        <v>3016</v>
      </c>
      <c r="C2433" s="164" t="s">
        <v>13111</v>
      </c>
    </row>
    <row r="2434" spans="1:3" x14ac:dyDescent="0.2">
      <c r="A2434" s="164" t="s">
        <v>3023</v>
      </c>
      <c r="B2434" s="181" t="s">
        <v>3024</v>
      </c>
      <c r="C2434" s="164" t="s">
        <v>13111</v>
      </c>
    </row>
    <row r="2435" spans="1:3" x14ac:dyDescent="0.2">
      <c r="A2435" s="164" t="s">
        <v>3041</v>
      </c>
      <c r="B2435" s="181" t="s">
        <v>3042</v>
      </c>
      <c r="C2435" s="164" t="s">
        <v>13111</v>
      </c>
    </row>
    <row r="2436" spans="1:3" x14ac:dyDescent="0.2">
      <c r="A2436" s="164" t="s">
        <v>3047</v>
      </c>
      <c r="B2436" s="181" t="s">
        <v>3048</v>
      </c>
      <c r="C2436" s="164" t="s">
        <v>13111</v>
      </c>
    </row>
    <row r="2437" spans="1:3" x14ac:dyDescent="0.2">
      <c r="A2437" s="164" t="s">
        <v>3051</v>
      </c>
      <c r="B2437" s="181" t="s">
        <v>3052</v>
      </c>
      <c r="C2437" s="164" t="s">
        <v>13111</v>
      </c>
    </row>
    <row r="2438" spans="1:3" x14ac:dyDescent="0.2">
      <c r="A2438" s="164" t="s">
        <v>3065</v>
      </c>
      <c r="B2438" s="181" t="s">
        <v>3066</v>
      </c>
      <c r="C2438" s="164" t="s">
        <v>13111</v>
      </c>
    </row>
    <row r="2439" spans="1:3" x14ac:dyDescent="0.2">
      <c r="A2439" s="164" t="s">
        <v>3067</v>
      </c>
      <c r="B2439" s="181" t="s">
        <v>3068</v>
      </c>
      <c r="C2439" s="164" t="s">
        <v>13111</v>
      </c>
    </row>
    <row r="2440" spans="1:3" x14ac:dyDescent="0.2">
      <c r="A2440" s="164" t="s">
        <v>3069</v>
      </c>
      <c r="B2440" s="181" t="s">
        <v>3070</v>
      </c>
      <c r="C2440" s="164" t="s">
        <v>13111</v>
      </c>
    </row>
    <row r="2441" spans="1:3" x14ac:dyDescent="0.2">
      <c r="A2441" s="164" t="s">
        <v>3071</v>
      </c>
      <c r="B2441" s="181" t="s">
        <v>3072</v>
      </c>
      <c r="C2441" s="164" t="s">
        <v>13111</v>
      </c>
    </row>
    <row r="2442" spans="1:3" x14ac:dyDescent="0.2">
      <c r="A2442" s="164" t="s">
        <v>3113</v>
      </c>
      <c r="B2442" s="181" t="s">
        <v>3114</v>
      </c>
      <c r="C2442" s="164" t="s">
        <v>13111</v>
      </c>
    </row>
    <row r="2443" spans="1:3" x14ac:dyDescent="0.2">
      <c r="A2443" s="164" t="s">
        <v>3125</v>
      </c>
      <c r="B2443" s="181" t="s">
        <v>3126</v>
      </c>
      <c r="C2443" s="164" t="s">
        <v>13111</v>
      </c>
    </row>
    <row r="2444" spans="1:3" x14ac:dyDescent="0.2">
      <c r="A2444" s="164" t="s">
        <v>3168</v>
      </c>
      <c r="B2444" s="181" t="s">
        <v>3169</v>
      </c>
      <c r="C2444" s="164" t="s">
        <v>13111</v>
      </c>
    </row>
    <row r="2445" spans="1:3" x14ac:dyDescent="0.2">
      <c r="A2445" s="164" t="s">
        <v>3202</v>
      </c>
      <c r="B2445" s="181" t="s">
        <v>3203</v>
      </c>
      <c r="C2445" s="164" t="s">
        <v>13111</v>
      </c>
    </row>
    <row r="2446" spans="1:3" x14ac:dyDescent="0.2">
      <c r="A2446" s="164" t="s">
        <v>3206</v>
      </c>
      <c r="B2446" s="181" t="s">
        <v>3207</v>
      </c>
      <c r="C2446" s="164" t="s">
        <v>13111</v>
      </c>
    </row>
    <row r="2447" spans="1:3" x14ac:dyDescent="0.2">
      <c r="A2447" s="164" t="s">
        <v>3208</v>
      </c>
      <c r="B2447" s="181" t="s">
        <v>3209</v>
      </c>
      <c r="C2447" s="164" t="s">
        <v>13111</v>
      </c>
    </row>
    <row r="2448" spans="1:3" x14ac:dyDescent="0.2">
      <c r="A2448" s="164" t="s">
        <v>3218</v>
      </c>
      <c r="B2448" s="181" t="s">
        <v>3219</v>
      </c>
      <c r="C2448" s="164" t="s">
        <v>13111</v>
      </c>
    </row>
    <row r="2449" spans="1:3" x14ac:dyDescent="0.2">
      <c r="A2449" s="164" t="s">
        <v>3234</v>
      </c>
      <c r="B2449" s="181" t="s">
        <v>3235</v>
      </c>
      <c r="C2449" s="164" t="s">
        <v>13111</v>
      </c>
    </row>
    <row r="2450" spans="1:3" x14ac:dyDescent="0.2">
      <c r="A2450" s="164" t="s">
        <v>3240</v>
      </c>
      <c r="B2450" s="181" t="s">
        <v>3241</v>
      </c>
      <c r="C2450" s="164" t="s">
        <v>13111</v>
      </c>
    </row>
    <row r="2451" spans="1:3" x14ac:dyDescent="0.2">
      <c r="A2451" s="164" t="s">
        <v>3264</v>
      </c>
      <c r="B2451" s="181" t="s">
        <v>3265</v>
      </c>
      <c r="C2451" s="164" t="s">
        <v>13111</v>
      </c>
    </row>
    <row r="2452" spans="1:3" x14ac:dyDescent="0.2">
      <c r="A2452" s="164" t="s">
        <v>3266</v>
      </c>
      <c r="B2452" s="181" t="s">
        <v>3267</v>
      </c>
      <c r="C2452" s="164" t="s">
        <v>13111</v>
      </c>
    </row>
    <row r="2453" spans="1:3" x14ac:dyDescent="0.2">
      <c r="A2453" s="164" t="s">
        <v>3268</v>
      </c>
      <c r="B2453" s="181" t="s">
        <v>3269</v>
      </c>
      <c r="C2453" s="164" t="s">
        <v>13111</v>
      </c>
    </row>
    <row r="2454" spans="1:3" x14ac:dyDescent="0.2">
      <c r="A2454" s="164" t="s">
        <v>3270</v>
      </c>
      <c r="B2454" s="181" t="s">
        <v>3271</v>
      </c>
      <c r="C2454" s="164" t="s">
        <v>13111</v>
      </c>
    </row>
    <row r="2455" spans="1:3" x14ac:dyDescent="0.2">
      <c r="A2455" s="164" t="s">
        <v>3286</v>
      </c>
      <c r="B2455" s="181" t="s">
        <v>3287</v>
      </c>
      <c r="C2455" s="164" t="s">
        <v>13111</v>
      </c>
    </row>
    <row r="2456" spans="1:3" x14ac:dyDescent="0.2">
      <c r="A2456" s="164" t="s">
        <v>3332</v>
      </c>
      <c r="B2456" s="181" t="s">
        <v>3333</v>
      </c>
      <c r="C2456" s="164" t="s">
        <v>13111</v>
      </c>
    </row>
    <row r="2457" spans="1:3" x14ac:dyDescent="0.2">
      <c r="A2457" s="164" t="s">
        <v>3336</v>
      </c>
      <c r="B2457" s="181" t="s">
        <v>3337</v>
      </c>
      <c r="C2457" s="164" t="s">
        <v>13111</v>
      </c>
    </row>
    <row r="2458" spans="1:3" x14ac:dyDescent="0.2">
      <c r="A2458" s="164" t="s">
        <v>3338</v>
      </c>
      <c r="B2458" s="181" t="s">
        <v>3339</v>
      </c>
      <c r="C2458" s="164" t="s">
        <v>13111</v>
      </c>
    </row>
    <row r="2459" spans="1:3" x14ac:dyDescent="0.2">
      <c r="A2459" s="164" t="s">
        <v>3342</v>
      </c>
      <c r="B2459" s="181" t="s">
        <v>3343</v>
      </c>
      <c r="C2459" s="164" t="s">
        <v>13111</v>
      </c>
    </row>
    <row r="2460" spans="1:3" x14ac:dyDescent="0.2">
      <c r="A2460" s="164" t="s">
        <v>3344</v>
      </c>
      <c r="B2460" s="181" t="s">
        <v>3345</v>
      </c>
      <c r="C2460" s="164" t="s">
        <v>13111</v>
      </c>
    </row>
    <row r="2461" spans="1:3" x14ac:dyDescent="0.2">
      <c r="A2461" s="164" t="s">
        <v>3392</v>
      </c>
      <c r="B2461" s="181" t="s">
        <v>3393</v>
      </c>
      <c r="C2461" s="164" t="s">
        <v>13111</v>
      </c>
    </row>
    <row r="2462" spans="1:3" x14ac:dyDescent="0.2">
      <c r="A2462" s="164" t="s">
        <v>3394</v>
      </c>
      <c r="B2462" s="181" t="s">
        <v>3395</v>
      </c>
      <c r="C2462" s="164" t="s">
        <v>13111</v>
      </c>
    </row>
    <row r="2463" spans="1:3" x14ac:dyDescent="0.2">
      <c r="A2463" s="164" t="s">
        <v>3419</v>
      </c>
      <c r="B2463" s="181" t="s">
        <v>3420</v>
      </c>
      <c r="C2463" s="164" t="s">
        <v>13111</v>
      </c>
    </row>
    <row r="2464" spans="1:3" x14ac:dyDescent="0.2">
      <c r="A2464" s="164" t="s">
        <v>3425</v>
      </c>
      <c r="B2464" s="181" t="s">
        <v>3426</v>
      </c>
      <c r="C2464" s="164" t="s">
        <v>13111</v>
      </c>
    </row>
    <row r="2465" spans="1:3" x14ac:dyDescent="0.2">
      <c r="A2465" s="164" t="s">
        <v>3431</v>
      </c>
      <c r="B2465" s="181" t="s">
        <v>3432</v>
      </c>
      <c r="C2465" s="164" t="s">
        <v>13111</v>
      </c>
    </row>
    <row r="2466" spans="1:3" x14ac:dyDescent="0.2">
      <c r="A2466" s="164" t="s">
        <v>3468</v>
      </c>
      <c r="B2466" s="181" t="s">
        <v>3469</v>
      </c>
      <c r="C2466" s="164" t="s">
        <v>13111</v>
      </c>
    </row>
    <row r="2467" spans="1:3" x14ac:dyDescent="0.2">
      <c r="A2467" s="164" t="s">
        <v>3490</v>
      </c>
      <c r="B2467" s="181" t="s">
        <v>3491</v>
      </c>
      <c r="C2467" s="164" t="s">
        <v>13111</v>
      </c>
    </row>
    <row r="2468" spans="1:3" x14ac:dyDescent="0.2">
      <c r="A2468" s="164" t="s">
        <v>3550</v>
      </c>
      <c r="B2468" s="181" t="s">
        <v>3551</v>
      </c>
      <c r="C2468" s="164" t="s">
        <v>13111</v>
      </c>
    </row>
    <row r="2469" spans="1:3" x14ac:dyDescent="0.2">
      <c r="A2469" s="164" t="s">
        <v>3552</v>
      </c>
      <c r="B2469" s="181" t="s">
        <v>3553</v>
      </c>
      <c r="C2469" s="164" t="s">
        <v>13111</v>
      </c>
    </row>
    <row r="2470" spans="1:3" x14ac:dyDescent="0.2">
      <c r="A2470" s="164" t="s">
        <v>3582</v>
      </c>
      <c r="B2470" s="181" t="s">
        <v>3583</v>
      </c>
      <c r="C2470" s="164" t="s">
        <v>13111</v>
      </c>
    </row>
    <row r="2471" spans="1:3" x14ac:dyDescent="0.2">
      <c r="A2471" s="164" t="s">
        <v>3614</v>
      </c>
      <c r="B2471" s="181" t="s">
        <v>3615</v>
      </c>
      <c r="C2471" s="164" t="s">
        <v>13111</v>
      </c>
    </row>
    <row r="2472" spans="1:3" x14ac:dyDescent="0.2">
      <c r="A2472" s="164" t="s">
        <v>3626</v>
      </c>
      <c r="B2472" s="181" t="s">
        <v>3627</v>
      </c>
      <c r="C2472" s="164" t="s">
        <v>13111</v>
      </c>
    </row>
    <row r="2473" spans="1:3" x14ac:dyDescent="0.2">
      <c r="A2473" s="164" t="s">
        <v>3630</v>
      </c>
      <c r="B2473" s="181" t="s">
        <v>3631</v>
      </c>
      <c r="C2473" s="164" t="s">
        <v>13111</v>
      </c>
    </row>
    <row r="2474" spans="1:3" x14ac:dyDescent="0.2">
      <c r="A2474" s="164" t="s">
        <v>3662</v>
      </c>
      <c r="B2474" s="181" t="s">
        <v>3663</v>
      </c>
      <c r="C2474" s="164" t="s">
        <v>13111</v>
      </c>
    </row>
    <row r="2475" spans="1:3" x14ac:dyDescent="0.2">
      <c r="A2475" s="164" t="s">
        <v>3696</v>
      </c>
      <c r="B2475" s="181" t="s">
        <v>3697</v>
      </c>
      <c r="C2475" s="164" t="s">
        <v>13111</v>
      </c>
    </row>
    <row r="2476" spans="1:3" x14ac:dyDescent="0.2">
      <c r="A2476" s="164" t="s">
        <v>3740</v>
      </c>
      <c r="B2476" s="181" t="s">
        <v>3741</v>
      </c>
      <c r="C2476" s="164" t="s">
        <v>13111</v>
      </c>
    </row>
    <row r="2477" spans="1:3" x14ac:dyDescent="0.2">
      <c r="A2477" s="164" t="s">
        <v>3742</v>
      </c>
      <c r="B2477" s="181" t="s">
        <v>3743</v>
      </c>
      <c r="C2477" s="164" t="s">
        <v>13111</v>
      </c>
    </row>
    <row r="2478" spans="1:3" x14ac:dyDescent="0.2">
      <c r="A2478" s="164" t="s">
        <v>3748</v>
      </c>
      <c r="B2478" s="181" t="s">
        <v>3749</v>
      </c>
      <c r="C2478" s="164" t="s">
        <v>13111</v>
      </c>
    </row>
    <row r="2479" spans="1:3" x14ac:dyDescent="0.2">
      <c r="A2479" s="164" t="s">
        <v>3774</v>
      </c>
      <c r="B2479" s="181" t="s">
        <v>3775</v>
      </c>
      <c r="C2479" s="164" t="s">
        <v>13111</v>
      </c>
    </row>
    <row r="2480" spans="1:3" x14ac:dyDescent="0.2">
      <c r="A2480" s="164" t="s">
        <v>3776</v>
      </c>
      <c r="B2480" s="181" t="s">
        <v>3777</v>
      </c>
      <c r="C2480" s="164" t="s">
        <v>13111</v>
      </c>
    </row>
    <row r="2481" spans="1:3" x14ac:dyDescent="0.2">
      <c r="A2481" s="164" t="s">
        <v>3780</v>
      </c>
      <c r="B2481" s="181" t="s">
        <v>3781</v>
      </c>
      <c r="C2481" s="164" t="s">
        <v>13111</v>
      </c>
    </row>
    <row r="2482" spans="1:3" x14ac:dyDescent="0.2">
      <c r="A2482" s="164" t="s">
        <v>3784</v>
      </c>
      <c r="B2482" s="181" t="s">
        <v>3785</v>
      </c>
      <c r="C2482" s="164" t="s">
        <v>13111</v>
      </c>
    </row>
    <row r="2483" spans="1:3" x14ac:dyDescent="0.2">
      <c r="A2483" s="164" t="s">
        <v>3806</v>
      </c>
      <c r="B2483" s="181" t="s">
        <v>3807</v>
      </c>
      <c r="C2483" s="164" t="s">
        <v>13111</v>
      </c>
    </row>
    <row r="2484" spans="1:3" x14ac:dyDescent="0.2">
      <c r="A2484" s="164" t="s">
        <v>3820</v>
      </c>
      <c r="B2484" s="181" t="s">
        <v>3821</v>
      </c>
      <c r="C2484" s="164" t="s">
        <v>13111</v>
      </c>
    </row>
    <row r="2485" spans="1:3" x14ac:dyDescent="0.2">
      <c r="A2485" s="164" t="s">
        <v>3828</v>
      </c>
      <c r="B2485" s="181" t="s">
        <v>3829</v>
      </c>
      <c r="C2485" s="164" t="s">
        <v>13111</v>
      </c>
    </row>
    <row r="2486" spans="1:3" x14ac:dyDescent="0.2">
      <c r="A2486" s="164" t="s">
        <v>3842</v>
      </c>
      <c r="B2486" s="181" t="s">
        <v>3843</v>
      </c>
      <c r="C2486" s="164" t="s">
        <v>13111</v>
      </c>
    </row>
    <row r="2487" spans="1:3" x14ac:dyDescent="0.2">
      <c r="A2487" s="164" t="s">
        <v>3857</v>
      </c>
      <c r="B2487" s="181" t="s">
        <v>3858</v>
      </c>
      <c r="C2487" s="164" t="s">
        <v>13111</v>
      </c>
    </row>
    <row r="2488" spans="1:3" x14ac:dyDescent="0.2">
      <c r="A2488" s="164" t="s">
        <v>3905</v>
      </c>
      <c r="B2488" s="181" t="s">
        <v>3906</v>
      </c>
      <c r="C2488" s="164" t="s">
        <v>13111</v>
      </c>
    </row>
    <row r="2489" spans="1:3" x14ac:dyDescent="0.2">
      <c r="A2489" s="164" t="s">
        <v>3925</v>
      </c>
      <c r="B2489" s="181" t="s">
        <v>3926</v>
      </c>
      <c r="C2489" s="164" t="s">
        <v>13111</v>
      </c>
    </row>
    <row r="2490" spans="1:3" x14ac:dyDescent="0.2">
      <c r="A2490" s="164" t="s">
        <v>3970</v>
      </c>
      <c r="B2490" s="181" t="s">
        <v>3971</v>
      </c>
      <c r="C2490" s="164" t="s">
        <v>13111</v>
      </c>
    </row>
    <row r="2491" spans="1:3" x14ac:dyDescent="0.2">
      <c r="A2491" s="164" t="s">
        <v>3972</v>
      </c>
      <c r="B2491" s="181" t="s">
        <v>3973</v>
      </c>
      <c r="C2491" s="164" t="s">
        <v>13111</v>
      </c>
    </row>
    <row r="2492" spans="1:3" x14ac:dyDescent="0.2">
      <c r="A2492" s="164" t="s">
        <v>3982</v>
      </c>
      <c r="B2492" s="181" t="s">
        <v>3983</v>
      </c>
      <c r="C2492" s="164" t="s">
        <v>13111</v>
      </c>
    </row>
    <row r="2493" spans="1:3" x14ac:dyDescent="0.2">
      <c r="A2493" s="164" t="s">
        <v>4020</v>
      </c>
      <c r="B2493" s="181" t="s">
        <v>4021</v>
      </c>
      <c r="C2493" s="164" t="s">
        <v>13111</v>
      </c>
    </row>
    <row r="2494" spans="1:3" x14ac:dyDescent="0.2">
      <c r="A2494" s="164" t="s">
        <v>4022</v>
      </c>
      <c r="B2494" s="181" t="s">
        <v>4023</v>
      </c>
      <c r="C2494" s="164" t="s">
        <v>13111</v>
      </c>
    </row>
    <row r="2495" spans="1:3" x14ac:dyDescent="0.2">
      <c r="A2495" s="164" t="s">
        <v>4072</v>
      </c>
      <c r="B2495" s="181" t="s">
        <v>4073</v>
      </c>
      <c r="C2495" s="164" t="s">
        <v>13111</v>
      </c>
    </row>
    <row r="2496" spans="1:3" x14ac:dyDescent="0.2">
      <c r="A2496" s="164" t="s">
        <v>4074</v>
      </c>
      <c r="B2496" s="181" t="s">
        <v>4075</v>
      </c>
      <c r="C2496" s="164" t="s">
        <v>13111</v>
      </c>
    </row>
    <row r="2497" spans="1:3" x14ac:dyDescent="0.2">
      <c r="A2497" s="164" t="s">
        <v>4080</v>
      </c>
      <c r="B2497" s="181" t="s">
        <v>4081</v>
      </c>
      <c r="C2497" s="164" t="s">
        <v>13111</v>
      </c>
    </row>
    <row r="2498" spans="1:3" x14ac:dyDescent="0.2">
      <c r="A2498" s="164" t="s">
        <v>4098</v>
      </c>
      <c r="B2498" s="181" t="s">
        <v>4099</v>
      </c>
      <c r="C2498" s="164" t="s">
        <v>13111</v>
      </c>
    </row>
    <row r="2499" spans="1:3" x14ac:dyDescent="0.2">
      <c r="A2499" s="164" t="s">
        <v>4122</v>
      </c>
      <c r="B2499" s="181" t="s">
        <v>4123</v>
      </c>
      <c r="C2499" s="164" t="s">
        <v>13111</v>
      </c>
    </row>
    <row r="2500" spans="1:3" x14ac:dyDescent="0.2">
      <c r="A2500" s="164" t="s">
        <v>4175</v>
      </c>
      <c r="B2500" s="181" t="s">
        <v>4176</v>
      </c>
      <c r="C2500" s="164" t="s">
        <v>13111</v>
      </c>
    </row>
    <row r="2501" spans="1:3" x14ac:dyDescent="0.2">
      <c r="A2501" s="164" t="s">
        <v>4312</v>
      </c>
      <c r="B2501" s="181" t="s">
        <v>4313</v>
      </c>
      <c r="C2501" s="164" t="s">
        <v>13111</v>
      </c>
    </row>
    <row r="2502" spans="1:3" x14ac:dyDescent="0.2">
      <c r="A2502" s="164" t="s">
        <v>4320</v>
      </c>
      <c r="B2502" s="181" t="s">
        <v>4321</v>
      </c>
      <c r="C2502" s="164" t="s">
        <v>13111</v>
      </c>
    </row>
    <row r="2503" spans="1:3" x14ac:dyDescent="0.2">
      <c r="A2503" s="164" t="s">
        <v>4370</v>
      </c>
      <c r="B2503" s="181" t="s">
        <v>4371</v>
      </c>
      <c r="C2503" s="164" t="s">
        <v>13111</v>
      </c>
    </row>
    <row r="2504" spans="1:3" x14ac:dyDescent="0.2">
      <c r="A2504" s="164" t="s">
        <v>4449</v>
      </c>
      <c r="B2504" s="181" t="s">
        <v>4450</v>
      </c>
      <c r="C2504" s="164" t="s">
        <v>13111</v>
      </c>
    </row>
    <row r="2505" spans="1:3" x14ac:dyDescent="0.2">
      <c r="A2505" s="164" t="s">
        <v>4465</v>
      </c>
      <c r="B2505" s="181" t="s">
        <v>4466</v>
      </c>
      <c r="C2505" s="164" t="s">
        <v>13111</v>
      </c>
    </row>
    <row r="2506" spans="1:3" x14ac:dyDescent="0.2">
      <c r="A2506" s="164" t="s">
        <v>4475</v>
      </c>
      <c r="B2506" s="181" t="s">
        <v>4476</v>
      </c>
      <c r="C2506" s="164" t="s">
        <v>13111</v>
      </c>
    </row>
    <row r="2507" spans="1:3" x14ac:dyDescent="0.2">
      <c r="A2507" s="164" t="s">
        <v>4499</v>
      </c>
      <c r="B2507" s="181" t="s">
        <v>4500</v>
      </c>
      <c r="C2507" s="164" t="s">
        <v>13111</v>
      </c>
    </row>
    <row r="2508" spans="1:3" x14ac:dyDescent="0.2">
      <c r="A2508" s="164" t="s">
        <v>4503</v>
      </c>
      <c r="B2508" s="181" t="s">
        <v>4504</v>
      </c>
      <c r="C2508" s="164" t="s">
        <v>13111</v>
      </c>
    </row>
    <row r="2509" spans="1:3" x14ac:dyDescent="0.2">
      <c r="A2509" s="164" t="s">
        <v>4557</v>
      </c>
      <c r="B2509" s="181" t="s">
        <v>4558</v>
      </c>
      <c r="C2509" s="164" t="s">
        <v>13111</v>
      </c>
    </row>
    <row r="2510" spans="1:3" x14ac:dyDescent="0.2">
      <c r="A2510" s="164" t="s">
        <v>4576</v>
      </c>
      <c r="B2510" s="181" t="s">
        <v>4577</v>
      </c>
      <c r="C2510" s="164" t="s">
        <v>13111</v>
      </c>
    </row>
    <row r="2511" spans="1:3" x14ac:dyDescent="0.2">
      <c r="A2511" s="164" t="s">
        <v>4584</v>
      </c>
      <c r="B2511" s="181" t="s">
        <v>4585</v>
      </c>
      <c r="C2511" s="164" t="s">
        <v>13111</v>
      </c>
    </row>
    <row r="2512" spans="1:3" x14ac:dyDescent="0.2">
      <c r="A2512" s="164" t="s">
        <v>4594</v>
      </c>
      <c r="B2512" s="181" t="s">
        <v>4595</v>
      </c>
      <c r="C2512" s="164" t="s">
        <v>13111</v>
      </c>
    </row>
    <row r="2513" spans="1:3" x14ac:dyDescent="0.2">
      <c r="A2513" s="164" t="s">
        <v>4667</v>
      </c>
      <c r="B2513" s="181" t="s">
        <v>4668</v>
      </c>
      <c r="C2513" s="164" t="s">
        <v>13111</v>
      </c>
    </row>
    <row r="2514" spans="1:3" x14ac:dyDescent="0.2">
      <c r="A2514" s="164" t="s">
        <v>4671</v>
      </c>
      <c r="B2514" s="181" t="s">
        <v>4672</v>
      </c>
      <c r="C2514" s="164" t="s">
        <v>13111</v>
      </c>
    </row>
    <row r="2515" spans="1:3" x14ac:dyDescent="0.2">
      <c r="A2515" s="164" t="s">
        <v>4701</v>
      </c>
      <c r="B2515" s="181" t="s">
        <v>4702</v>
      </c>
      <c r="C2515" s="164" t="s">
        <v>13111</v>
      </c>
    </row>
    <row r="2516" spans="1:3" x14ac:dyDescent="0.2">
      <c r="A2516" s="164" t="s">
        <v>4729</v>
      </c>
      <c r="B2516" s="181" t="s">
        <v>4730</v>
      </c>
      <c r="C2516" s="164" t="s">
        <v>13111</v>
      </c>
    </row>
    <row r="2517" spans="1:3" x14ac:dyDescent="0.2">
      <c r="A2517" s="164" t="s">
        <v>4745</v>
      </c>
      <c r="B2517" s="181" t="s">
        <v>4746</v>
      </c>
      <c r="C2517" s="164" t="s">
        <v>13111</v>
      </c>
    </row>
    <row r="2518" spans="1:3" x14ac:dyDescent="0.2">
      <c r="A2518" s="164" t="s">
        <v>4747</v>
      </c>
      <c r="B2518" s="181" t="s">
        <v>4748</v>
      </c>
      <c r="C2518" s="164" t="s">
        <v>13111</v>
      </c>
    </row>
    <row r="2519" spans="1:3" x14ac:dyDescent="0.2">
      <c r="A2519" s="164" t="s">
        <v>4757</v>
      </c>
      <c r="B2519" s="181" t="s">
        <v>4758</v>
      </c>
      <c r="C2519" s="164" t="s">
        <v>13111</v>
      </c>
    </row>
    <row r="2520" spans="1:3" x14ac:dyDescent="0.2">
      <c r="A2520" s="164" t="s">
        <v>4761</v>
      </c>
      <c r="B2520" s="181" t="s">
        <v>4762</v>
      </c>
      <c r="C2520" s="164" t="s">
        <v>13111</v>
      </c>
    </row>
    <row r="2521" spans="1:3" x14ac:dyDescent="0.2">
      <c r="A2521" s="164" t="s">
        <v>4769</v>
      </c>
      <c r="B2521" s="181" t="s">
        <v>4770</v>
      </c>
      <c r="C2521" s="164" t="s">
        <v>13111</v>
      </c>
    </row>
    <row r="2522" spans="1:3" x14ac:dyDescent="0.2">
      <c r="A2522" s="164" t="s">
        <v>4781</v>
      </c>
      <c r="B2522" s="181" t="s">
        <v>4782</v>
      </c>
      <c r="C2522" s="164" t="s">
        <v>13111</v>
      </c>
    </row>
    <row r="2523" spans="1:3" x14ac:dyDescent="0.2">
      <c r="A2523" s="164" t="s">
        <v>4787</v>
      </c>
      <c r="B2523" s="181" t="s">
        <v>4788</v>
      </c>
      <c r="C2523" s="164" t="s">
        <v>13111</v>
      </c>
    </row>
    <row r="2524" spans="1:3" x14ac:dyDescent="0.2">
      <c r="A2524" s="164" t="s">
        <v>13347</v>
      </c>
      <c r="B2524" s="181" t="s">
        <v>13348</v>
      </c>
      <c r="C2524" s="164" t="s">
        <v>13111</v>
      </c>
    </row>
    <row r="2525" spans="1:3" x14ac:dyDescent="0.2">
      <c r="A2525" s="164" t="s">
        <v>4813</v>
      </c>
      <c r="B2525" s="181" t="s">
        <v>4814</v>
      </c>
      <c r="C2525" s="164" t="s">
        <v>13111</v>
      </c>
    </row>
    <row r="2526" spans="1:3" x14ac:dyDescent="0.2">
      <c r="A2526" s="164" t="s">
        <v>4878</v>
      </c>
      <c r="B2526" s="181" t="s">
        <v>4879</v>
      </c>
      <c r="C2526" s="164" t="s">
        <v>13111</v>
      </c>
    </row>
    <row r="2527" spans="1:3" x14ac:dyDescent="0.2">
      <c r="A2527" s="164" t="s">
        <v>13349</v>
      </c>
      <c r="B2527" s="181" t="s">
        <v>13350</v>
      </c>
      <c r="C2527" s="164" t="s">
        <v>13111</v>
      </c>
    </row>
    <row r="2528" spans="1:3" x14ac:dyDescent="0.2">
      <c r="A2528" s="164" t="s">
        <v>4907</v>
      </c>
      <c r="B2528" s="181" t="s">
        <v>4908</v>
      </c>
      <c r="C2528" s="164" t="s">
        <v>13111</v>
      </c>
    </row>
    <row r="2529" spans="1:3" x14ac:dyDescent="0.2">
      <c r="A2529" s="164" t="s">
        <v>4925</v>
      </c>
      <c r="B2529" s="181" t="s">
        <v>4926</v>
      </c>
      <c r="C2529" s="164" t="s">
        <v>13111</v>
      </c>
    </row>
    <row r="2530" spans="1:3" x14ac:dyDescent="0.2">
      <c r="A2530" s="164" t="s">
        <v>5131</v>
      </c>
      <c r="B2530" s="181" t="s">
        <v>5132</v>
      </c>
      <c r="C2530" s="164" t="s">
        <v>13111</v>
      </c>
    </row>
    <row r="2531" spans="1:3" x14ac:dyDescent="0.2">
      <c r="A2531" s="164" t="s">
        <v>5174</v>
      </c>
      <c r="B2531" s="181" t="s">
        <v>5175</v>
      </c>
      <c r="C2531" s="164" t="s">
        <v>13111</v>
      </c>
    </row>
    <row r="2532" spans="1:3" x14ac:dyDescent="0.2">
      <c r="A2532" s="164" t="s">
        <v>5182</v>
      </c>
      <c r="B2532" s="181" t="s">
        <v>5183</v>
      </c>
      <c r="C2532" s="164" t="s">
        <v>13111</v>
      </c>
    </row>
    <row r="2533" spans="1:3" x14ac:dyDescent="0.2">
      <c r="A2533" s="164" t="s">
        <v>5408</v>
      </c>
      <c r="B2533" s="181" t="s">
        <v>5409</v>
      </c>
      <c r="C2533" s="164" t="s">
        <v>13111</v>
      </c>
    </row>
    <row r="2534" spans="1:3" x14ac:dyDescent="0.2">
      <c r="A2534" s="164" t="s">
        <v>5432</v>
      </c>
      <c r="B2534" s="181" t="s">
        <v>5433</v>
      </c>
      <c r="C2534" s="164" t="s">
        <v>13111</v>
      </c>
    </row>
    <row r="2535" spans="1:3" x14ac:dyDescent="0.2">
      <c r="A2535" s="164" t="s">
        <v>5428</v>
      </c>
      <c r="B2535" s="181" t="s">
        <v>5429</v>
      </c>
      <c r="C2535" s="164" t="s">
        <v>13111</v>
      </c>
    </row>
    <row r="2536" spans="1:3" x14ac:dyDescent="0.2">
      <c r="A2536" s="164" t="s">
        <v>5722</v>
      </c>
      <c r="B2536" s="181" t="s">
        <v>5723</v>
      </c>
      <c r="C2536" s="164" t="s">
        <v>13111</v>
      </c>
    </row>
    <row r="2537" spans="1:3" x14ac:dyDescent="0.2">
      <c r="A2537" s="164" t="s">
        <v>5443</v>
      </c>
      <c r="B2537" s="181" t="s">
        <v>5444</v>
      </c>
      <c r="C2537" s="164" t="s">
        <v>13111</v>
      </c>
    </row>
    <row r="2538" spans="1:3" x14ac:dyDescent="0.2">
      <c r="A2538" s="164" t="s">
        <v>5750</v>
      </c>
      <c r="B2538" s="181" t="s">
        <v>5751</v>
      </c>
      <c r="C2538" s="164" t="s">
        <v>13111</v>
      </c>
    </row>
    <row r="2539" spans="1:3" x14ac:dyDescent="0.2">
      <c r="A2539" s="164" t="s">
        <v>5762</v>
      </c>
      <c r="B2539" s="181" t="s">
        <v>5763</v>
      </c>
      <c r="C2539" s="164" t="s">
        <v>13111</v>
      </c>
    </row>
    <row r="2540" spans="1:3" x14ac:dyDescent="0.2">
      <c r="A2540" s="164" t="s">
        <v>5791</v>
      </c>
      <c r="B2540" s="181" t="s">
        <v>5792</v>
      </c>
      <c r="C2540" s="164" t="s">
        <v>13111</v>
      </c>
    </row>
    <row r="2541" spans="1:3" x14ac:dyDescent="0.2">
      <c r="A2541" s="164" t="s">
        <v>5811</v>
      </c>
      <c r="B2541" s="181" t="s">
        <v>5812</v>
      </c>
      <c r="C2541" s="164" t="s">
        <v>13111</v>
      </c>
    </row>
    <row r="2542" spans="1:3" x14ac:dyDescent="0.2">
      <c r="A2542" s="164" t="s">
        <v>5914</v>
      </c>
      <c r="B2542" s="181" t="s">
        <v>5915</v>
      </c>
      <c r="C2542" s="164" t="s">
        <v>13111</v>
      </c>
    </row>
    <row r="2543" spans="1:3" x14ac:dyDescent="0.2">
      <c r="A2543" s="164" t="s">
        <v>5925</v>
      </c>
      <c r="B2543" s="181" t="s">
        <v>13351</v>
      </c>
      <c r="C2543" s="164" t="s">
        <v>13111</v>
      </c>
    </row>
    <row r="2544" spans="1:3" x14ac:dyDescent="0.2">
      <c r="A2544" s="164" t="s">
        <v>13352</v>
      </c>
      <c r="B2544" s="181" t="s">
        <v>13353</v>
      </c>
      <c r="C2544" s="164" t="s">
        <v>13111</v>
      </c>
    </row>
    <row r="2545" spans="1:3" x14ac:dyDescent="0.2">
      <c r="A2545" s="164" t="s">
        <v>5984</v>
      </c>
      <c r="B2545" s="181" t="s">
        <v>5985</v>
      </c>
      <c r="C2545" s="164" t="s">
        <v>13111</v>
      </c>
    </row>
    <row r="2546" spans="1:3" x14ac:dyDescent="0.2">
      <c r="A2546" s="164" t="s">
        <v>13354</v>
      </c>
      <c r="B2546" s="181" t="s">
        <v>13355</v>
      </c>
      <c r="C2546" s="164" t="s">
        <v>13111</v>
      </c>
    </row>
    <row r="2547" spans="1:3" x14ac:dyDescent="0.2">
      <c r="A2547" s="164" t="s">
        <v>6116</v>
      </c>
      <c r="B2547" s="181" t="s">
        <v>6117</v>
      </c>
      <c r="C2547" s="164" t="s">
        <v>13111</v>
      </c>
    </row>
    <row r="2548" spans="1:3" x14ac:dyDescent="0.2">
      <c r="A2548" s="164" t="s">
        <v>13356</v>
      </c>
      <c r="B2548" s="181" t="s">
        <v>13357</v>
      </c>
      <c r="C2548" s="164" t="s">
        <v>13111</v>
      </c>
    </row>
    <row r="2549" spans="1:3" x14ac:dyDescent="0.2">
      <c r="A2549" s="164" t="s">
        <v>6149</v>
      </c>
      <c r="B2549" s="181" t="s">
        <v>6150</v>
      </c>
      <c r="C2549" s="164" t="s">
        <v>13111</v>
      </c>
    </row>
    <row r="2550" spans="1:3" x14ac:dyDescent="0.2">
      <c r="A2550" s="164" t="s">
        <v>13358</v>
      </c>
      <c r="B2550" s="181" t="s">
        <v>13359</v>
      </c>
      <c r="C2550" s="164" t="s">
        <v>13111</v>
      </c>
    </row>
    <row r="2551" spans="1:3" x14ac:dyDescent="0.2">
      <c r="A2551" s="164" t="s">
        <v>13360</v>
      </c>
      <c r="B2551" s="181" t="s">
        <v>13361</v>
      </c>
      <c r="C2551" s="164" t="s">
        <v>13111</v>
      </c>
    </row>
    <row r="2552" spans="1:3" x14ac:dyDescent="0.2">
      <c r="A2552" s="164" t="s">
        <v>6153</v>
      </c>
      <c r="B2552" s="181" t="s">
        <v>6154</v>
      </c>
      <c r="C2552" s="164" t="s">
        <v>13111</v>
      </c>
    </row>
    <row r="2553" spans="1:3" x14ac:dyDescent="0.2">
      <c r="A2553" s="164" t="s">
        <v>13362</v>
      </c>
      <c r="B2553" s="181" t="s">
        <v>13363</v>
      </c>
      <c r="C2553" s="164" t="s">
        <v>13111</v>
      </c>
    </row>
    <row r="2554" spans="1:3" x14ac:dyDescent="0.2">
      <c r="A2554" s="164" t="s">
        <v>6155</v>
      </c>
      <c r="B2554" s="181" t="s">
        <v>6156</v>
      </c>
      <c r="C2554" s="164" t="s">
        <v>13111</v>
      </c>
    </row>
    <row r="2555" spans="1:3" x14ac:dyDescent="0.2">
      <c r="A2555" s="164" t="s">
        <v>6205</v>
      </c>
      <c r="B2555" s="181" t="s">
        <v>6206</v>
      </c>
      <c r="C2555" s="164" t="s">
        <v>13111</v>
      </c>
    </row>
    <row r="2556" spans="1:3" x14ac:dyDescent="0.2">
      <c r="A2556" s="164" t="s">
        <v>6213</v>
      </c>
      <c r="B2556" s="181" t="s">
        <v>6214</v>
      </c>
      <c r="C2556" s="164" t="s">
        <v>13111</v>
      </c>
    </row>
    <row r="2557" spans="1:3" x14ac:dyDescent="0.2">
      <c r="A2557" s="164" t="s">
        <v>6355</v>
      </c>
      <c r="B2557" s="181" t="s">
        <v>6356</v>
      </c>
      <c r="C2557" s="164" t="s">
        <v>13111</v>
      </c>
    </row>
    <row r="2558" spans="1:3" x14ac:dyDescent="0.2">
      <c r="A2558" s="164" t="s">
        <v>6368</v>
      </c>
      <c r="B2558" s="181" t="s">
        <v>6369</v>
      </c>
      <c r="C2558" s="164" t="s">
        <v>13111</v>
      </c>
    </row>
    <row r="2559" spans="1:3" x14ac:dyDescent="0.2">
      <c r="A2559" s="164" t="s">
        <v>6443</v>
      </c>
      <c r="B2559" s="181" t="s">
        <v>6444</v>
      </c>
      <c r="C2559" s="164" t="s">
        <v>13111</v>
      </c>
    </row>
    <row r="2560" spans="1:3" x14ac:dyDescent="0.2">
      <c r="A2560" s="164" t="s">
        <v>6472</v>
      </c>
      <c r="B2560" s="181" t="s">
        <v>6473</v>
      </c>
      <c r="C2560" s="164" t="s">
        <v>13111</v>
      </c>
    </row>
    <row r="2561" spans="1:3" x14ac:dyDescent="0.2">
      <c r="A2561" s="164" t="s">
        <v>6511</v>
      </c>
      <c r="B2561" s="181" t="s">
        <v>6512</v>
      </c>
      <c r="C2561" s="164" t="s">
        <v>13111</v>
      </c>
    </row>
    <row r="2562" spans="1:3" x14ac:dyDescent="0.2">
      <c r="A2562" s="164" t="s">
        <v>6515</v>
      </c>
      <c r="B2562" s="181" t="s">
        <v>6516</v>
      </c>
      <c r="C2562" s="164" t="s">
        <v>13111</v>
      </c>
    </row>
    <row r="2563" spans="1:3" x14ac:dyDescent="0.2">
      <c r="A2563" s="164" t="s">
        <v>6529</v>
      </c>
      <c r="B2563" s="181" t="s">
        <v>6530</v>
      </c>
      <c r="C2563" s="164" t="s">
        <v>13111</v>
      </c>
    </row>
    <row r="2564" spans="1:3" x14ac:dyDescent="0.2">
      <c r="A2564" s="164" t="s">
        <v>6575</v>
      </c>
      <c r="B2564" s="181" t="s">
        <v>6576</v>
      </c>
      <c r="C2564" s="164" t="s">
        <v>13111</v>
      </c>
    </row>
    <row r="2565" spans="1:3" x14ac:dyDescent="0.2">
      <c r="A2565" s="164" t="s">
        <v>6585</v>
      </c>
      <c r="B2565" s="181" t="s">
        <v>6586</v>
      </c>
      <c r="C2565" s="164" t="s">
        <v>13111</v>
      </c>
    </row>
    <row r="2566" spans="1:3" x14ac:dyDescent="0.2">
      <c r="A2566" s="164" t="s">
        <v>6594</v>
      </c>
      <c r="B2566" s="181" t="s">
        <v>6595</v>
      </c>
      <c r="C2566" s="164" t="s">
        <v>13111</v>
      </c>
    </row>
    <row r="2567" spans="1:3" x14ac:dyDescent="0.2">
      <c r="A2567" s="164" t="s">
        <v>6605</v>
      </c>
      <c r="B2567" s="181" t="s">
        <v>6606</v>
      </c>
      <c r="C2567" s="164" t="s">
        <v>13111</v>
      </c>
    </row>
    <row r="2568" spans="1:3" x14ac:dyDescent="0.2">
      <c r="A2568" s="164" t="s">
        <v>6607</v>
      </c>
      <c r="B2568" s="181" t="s">
        <v>6608</v>
      </c>
      <c r="C2568" s="164" t="s">
        <v>13111</v>
      </c>
    </row>
    <row r="2569" spans="1:3" x14ac:dyDescent="0.2">
      <c r="A2569" s="164" t="s">
        <v>6613</v>
      </c>
      <c r="B2569" s="181" t="s">
        <v>6614</v>
      </c>
      <c r="C2569" s="164" t="s">
        <v>13111</v>
      </c>
    </row>
    <row r="2570" spans="1:3" x14ac:dyDescent="0.2">
      <c r="A2570" s="164" t="s">
        <v>6617</v>
      </c>
      <c r="B2570" s="181" t="s">
        <v>6618</v>
      </c>
      <c r="C2570" s="164" t="s">
        <v>13111</v>
      </c>
    </row>
    <row r="2571" spans="1:3" x14ac:dyDescent="0.2">
      <c r="A2571" s="164" t="s">
        <v>6619</v>
      </c>
      <c r="B2571" s="181" t="s">
        <v>6620</v>
      </c>
      <c r="C2571" s="164" t="s">
        <v>13111</v>
      </c>
    </row>
    <row r="2572" spans="1:3" x14ac:dyDescent="0.2">
      <c r="A2572" s="164" t="s">
        <v>6621</v>
      </c>
      <c r="B2572" s="181" t="s">
        <v>6622</v>
      </c>
      <c r="C2572" s="164" t="s">
        <v>13111</v>
      </c>
    </row>
    <row r="2573" spans="1:3" x14ac:dyDescent="0.2">
      <c r="A2573" s="164" t="s">
        <v>6625</v>
      </c>
      <c r="B2573" s="181" t="s">
        <v>6626</v>
      </c>
      <c r="C2573" s="164" t="s">
        <v>13111</v>
      </c>
    </row>
    <row r="2574" spans="1:3" x14ac:dyDescent="0.2">
      <c r="A2574" s="164" t="s">
        <v>6683</v>
      </c>
      <c r="B2574" s="181" t="s">
        <v>6684</v>
      </c>
      <c r="C2574" s="164" t="s">
        <v>13111</v>
      </c>
    </row>
    <row r="2575" spans="1:3" x14ac:dyDescent="0.2">
      <c r="A2575" s="164" t="s">
        <v>6689</v>
      </c>
      <c r="B2575" s="181" t="s">
        <v>6690</v>
      </c>
      <c r="C2575" s="164" t="s">
        <v>13111</v>
      </c>
    </row>
    <row r="2576" spans="1:3" x14ac:dyDescent="0.2">
      <c r="A2576" s="164" t="s">
        <v>6701</v>
      </c>
      <c r="B2576" s="181" t="s">
        <v>6702</v>
      </c>
      <c r="C2576" s="164" t="s">
        <v>13111</v>
      </c>
    </row>
    <row r="2577" spans="1:3" x14ac:dyDescent="0.2">
      <c r="A2577" s="164" t="s">
        <v>6733</v>
      </c>
      <c r="B2577" s="181" t="s">
        <v>6734</v>
      </c>
      <c r="C2577" s="164" t="s">
        <v>13111</v>
      </c>
    </row>
    <row r="2578" spans="1:3" x14ac:dyDescent="0.2">
      <c r="A2578" s="164" t="s">
        <v>6741</v>
      </c>
      <c r="B2578" s="181" t="s">
        <v>6742</v>
      </c>
      <c r="C2578" s="164" t="s">
        <v>13111</v>
      </c>
    </row>
    <row r="2579" spans="1:3" x14ac:dyDescent="0.2">
      <c r="A2579" s="164" t="s">
        <v>6767</v>
      </c>
      <c r="B2579" s="181" t="s">
        <v>6768</v>
      </c>
      <c r="C2579" s="164" t="s">
        <v>13111</v>
      </c>
    </row>
    <row r="2580" spans="1:3" x14ac:dyDescent="0.2">
      <c r="A2580" s="164" t="s">
        <v>6808</v>
      </c>
      <c r="B2580" s="181" t="s">
        <v>6809</v>
      </c>
      <c r="C2580" s="164" t="s">
        <v>13111</v>
      </c>
    </row>
    <row r="2581" spans="1:3" x14ac:dyDescent="0.2">
      <c r="A2581" s="164" t="s">
        <v>6818</v>
      </c>
      <c r="B2581" s="181" t="s">
        <v>6819</v>
      </c>
      <c r="C2581" s="164" t="s">
        <v>13111</v>
      </c>
    </row>
    <row r="2582" spans="1:3" x14ac:dyDescent="0.2">
      <c r="A2582" s="164" t="s">
        <v>6853</v>
      </c>
      <c r="B2582" s="181" t="s">
        <v>6854</v>
      </c>
      <c r="C2582" s="164" t="s">
        <v>13111</v>
      </c>
    </row>
    <row r="2583" spans="1:3" x14ac:dyDescent="0.2">
      <c r="A2583" s="164" t="s">
        <v>6859</v>
      </c>
      <c r="B2583" s="181" t="s">
        <v>6860</v>
      </c>
      <c r="C2583" s="164" t="s">
        <v>13111</v>
      </c>
    </row>
    <row r="2584" spans="1:3" x14ac:dyDescent="0.2">
      <c r="A2584" s="164" t="s">
        <v>6867</v>
      </c>
      <c r="B2584" s="181" t="s">
        <v>6868</v>
      </c>
      <c r="C2584" s="164" t="s">
        <v>13111</v>
      </c>
    </row>
    <row r="2585" spans="1:3" x14ac:dyDescent="0.2">
      <c r="A2585" s="164" t="s">
        <v>6875</v>
      </c>
      <c r="B2585" s="181" t="s">
        <v>6876</v>
      </c>
      <c r="C2585" s="164" t="s">
        <v>13111</v>
      </c>
    </row>
    <row r="2586" spans="1:3" x14ac:dyDescent="0.2">
      <c r="A2586" s="164" t="s">
        <v>6904</v>
      </c>
      <c r="B2586" s="181" t="s">
        <v>6905</v>
      </c>
      <c r="C2586" s="164" t="s">
        <v>13111</v>
      </c>
    </row>
    <row r="2587" spans="1:3" x14ac:dyDescent="0.2">
      <c r="A2587" s="164" t="s">
        <v>6950</v>
      </c>
      <c r="B2587" s="181" t="s">
        <v>6951</v>
      </c>
      <c r="C2587" s="164" t="s">
        <v>13111</v>
      </c>
    </row>
    <row r="2588" spans="1:3" x14ac:dyDescent="0.2">
      <c r="A2588" s="164" t="s">
        <v>6990</v>
      </c>
      <c r="B2588" s="181" t="s">
        <v>6991</v>
      </c>
      <c r="C2588" s="164" t="s">
        <v>13111</v>
      </c>
    </row>
    <row r="2589" spans="1:3" x14ac:dyDescent="0.2">
      <c r="A2589" s="164" t="s">
        <v>7078</v>
      </c>
      <c r="B2589" s="181" t="s">
        <v>7079</v>
      </c>
      <c r="C2589" s="164" t="s">
        <v>13111</v>
      </c>
    </row>
    <row r="2590" spans="1:3" x14ac:dyDescent="0.2">
      <c r="A2590" s="164" t="s">
        <v>7096</v>
      </c>
      <c r="B2590" s="181" t="s">
        <v>7097</v>
      </c>
      <c r="C2590" s="164" t="s">
        <v>13111</v>
      </c>
    </row>
    <row r="2591" spans="1:3" x14ac:dyDescent="0.2">
      <c r="A2591" s="164" t="s">
        <v>7100</v>
      </c>
      <c r="B2591" s="181" t="s">
        <v>7101</v>
      </c>
      <c r="C2591" s="164" t="s">
        <v>13111</v>
      </c>
    </row>
    <row r="2592" spans="1:3" x14ac:dyDescent="0.2">
      <c r="A2592" s="164" t="s">
        <v>7126</v>
      </c>
      <c r="B2592" s="181" t="s">
        <v>7127</v>
      </c>
      <c r="C2592" s="164" t="s">
        <v>13111</v>
      </c>
    </row>
    <row r="2593" spans="1:3" x14ac:dyDescent="0.2">
      <c r="A2593" s="164" t="s">
        <v>7151</v>
      </c>
      <c r="B2593" s="181" t="s">
        <v>7152</v>
      </c>
      <c r="C2593" s="164" t="s">
        <v>13111</v>
      </c>
    </row>
    <row r="2594" spans="1:3" x14ac:dyDescent="0.2">
      <c r="A2594" s="164" t="s">
        <v>7157</v>
      </c>
      <c r="B2594" s="181" t="s">
        <v>7158</v>
      </c>
      <c r="C2594" s="164" t="s">
        <v>13111</v>
      </c>
    </row>
    <row r="2595" spans="1:3" x14ac:dyDescent="0.2">
      <c r="A2595" s="164" t="s">
        <v>7161</v>
      </c>
      <c r="B2595" s="181" t="s">
        <v>7162</v>
      </c>
      <c r="C2595" s="164" t="s">
        <v>13111</v>
      </c>
    </row>
    <row r="2596" spans="1:3" x14ac:dyDescent="0.2">
      <c r="A2596" s="164" t="s">
        <v>7169</v>
      </c>
      <c r="B2596" s="181" t="s">
        <v>7170</v>
      </c>
      <c r="C2596" s="164" t="s">
        <v>13111</v>
      </c>
    </row>
    <row r="2597" spans="1:3" x14ac:dyDescent="0.2">
      <c r="A2597" s="164" t="s">
        <v>7181</v>
      </c>
      <c r="B2597" s="181" t="s">
        <v>7182</v>
      </c>
      <c r="C2597" s="164" t="s">
        <v>13111</v>
      </c>
    </row>
    <row r="2598" spans="1:3" x14ac:dyDescent="0.2">
      <c r="A2598" s="164" t="s">
        <v>7205</v>
      </c>
      <c r="B2598" s="181" t="s">
        <v>7206</v>
      </c>
      <c r="C2598" s="164" t="s">
        <v>13111</v>
      </c>
    </row>
    <row r="2599" spans="1:3" x14ac:dyDescent="0.2">
      <c r="A2599" s="164" t="s">
        <v>7209</v>
      </c>
      <c r="B2599" s="181" t="s">
        <v>7210</v>
      </c>
      <c r="C2599" s="164" t="s">
        <v>13111</v>
      </c>
    </row>
    <row r="2600" spans="1:3" x14ac:dyDescent="0.2">
      <c r="A2600" s="164" t="s">
        <v>7237</v>
      </c>
      <c r="B2600" s="181" t="s">
        <v>7238</v>
      </c>
      <c r="C2600" s="164" t="s">
        <v>13111</v>
      </c>
    </row>
    <row r="2601" spans="1:3" x14ac:dyDescent="0.2">
      <c r="A2601" s="164" t="s">
        <v>7370</v>
      </c>
      <c r="B2601" s="181" t="s">
        <v>7371</v>
      </c>
      <c r="C2601" s="164" t="s">
        <v>13111</v>
      </c>
    </row>
    <row r="2602" spans="1:3" x14ac:dyDescent="0.2">
      <c r="A2602" s="164" t="s">
        <v>7416</v>
      </c>
      <c r="B2602" s="181" t="s">
        <v>7417</v>
      </c>
      <c r="C2602" s="164" t="s">
        <v>13111</v>
      </c>
    </row>
    <row r="2603" spans="1:3" x14ac:dyDescent="0.2">
      <c r="A2603" s="164" t="s">
        <v>7418</v>
      </c>
      <c r="B2603" s="181" t="s">
        <v>7419</v>
      </c>
      <c r="C2603" s="164" t="s">
        <v>13111</v>
      </c>
    </row>
    <row r="2604" spans="1:3" x14ac:dyDescent="0.2">
      <c r="A2604" s="164" t="s">
        <v>7424</v>
      </c>
      <c r="B2604" s="181" t="s">
        <v>7425</v>
      </c>
      <c r="C2604" s="164" t="s">
        <v>13111</v>
      </c>
    </row>
    <row r="2605" spans="1:3" x14ac:dyDescent="0.2">
      <c r="A2605" s="164" t="s">
        <v>7432</v>
      </c>
      <c r="B2605" s="181" t="s">
        <v>7433</v>
      </c>
      <c r="C2605" s="164" t="s">
        <v>13111</v>
      </c>
    </row>
    <row r="2606" spans="1:3" x14ac:dyDescent="0.2">
      <c r="A2606" s="164" t="s">
        <v>13364</v>
      </c>
      <c r="B2606" s="181" t="s">
        <v>13365</v>
      </c>
      <c r="C2606" s="164" t="s">
        <v>13111</v>
      </c>
    </row>
    <row r="2607" spans="1:3" x14ac:dyDescent="0.2">
      <c r="A2607" s="164" t="s">
        <v>7448</v>
      </c>
      <c r="B2607" s="181" t="s">
        <v>7449</v>
      </c>
      <c r="C2607" s="164" t="s">
        <v>13111</v>
      </c>
    </row>
    <row r="2608" spans="1:3" x14ac:dyDescent="0.2">
      <c r="A2608" s="164" t="s">
        <v>7470</v>
      </c>
      <c r="B2608" s="181" t="s">
        <v>7471</v>
      </c>
      <c r="C2608" s="164" t="s">
        <v>13111</v>
      </c>
    </row>
    <row r="2609" spans="1:3" x14ac:dyDescent="0.2">
      <c r="A2609" s="164" t="s">
        <v>7494</v>
      </c>
      <c r="B2609" s="181" t="s">
        <v>7495</v>
      </c>
      <c r="C2609" s="164" t="s">
        <v>13111</v>
      </c>
    </row>
    <row r="2610" spans="1:3" x14ac:dyDescent="0.2">
      <c r="A2610" s="164" t="s">
        <v>7496</v>
      </c>
      <c r="B2610" s="181" t="s">
        <v>7497</v>
      </c>
      <c r="C2610" s="164" t="s">
        <v>13111</v>
      </c>
    </row>
    <row r="2611" spans="1:3" x14ac:dyDescent="0.2">
      <c r="A2611" s="164" t="s">
        <v>7498</v>
      </c>
      <c r="B2611" s="181" t="s">
        <v>7499</v>
      </c>
      <c r="C2611" s="164" t="s">
        <v>13111</v>
      </c>
    </row>
    <row r="2612" spans="1:3" x14ac:dyDescent="0.2">
      <c r="A2612" s="164" t="s">
        <v>7500</v>
      </c>
      <c r="B2612" s="181" t="s">
        <v>7501</v>
      </c>
      <c r="C2612" s="164" t="s">
        <v>13111</v>
      </c>
    </row>
    <row r="2613" spans="1:3" x14ac:dyDescent="0.2">
      <c r="A2613" s="164" t="s">
        <v>7503</v>
      </c>
      <c r="B2613" s="181" t="s">
        <v>7504</v>
      </c>
      <c r="C2613" s="164" t="s">
        <v>13111</v>
      </c>
    </row>
    <row r="2614" spans="1:3" x14ac:dyDescent="0.2">
      <c r="A2614" s="164" t="s">
        <v>7509</v>
      </c>
      <c r="B2614" s="181" t="s">
        <v>7510</v>
      </c>
      <c r="C2614" s="164" t="s">
        <v>13111</v>
      </c>
    </row>
    <row r="2615" spans="1:3" x14ac:dyDescent="0.2">
      <c r="A2615" s="164" t="s">
        <v>7536</v>
      </c>
      <c r="B2615" s="181" t="s">
        <v>7537</v>
      </c>
      <c r="C2615" s="164" t="s">
        <v>13111</v>
      </c>
    </row>
    <row r="2616" spans="1:3" x14ac:dyDescent="0.2">
      <c r="A2616" s="164" t="s">
        <v>7538</v>
      </c>
      <c r="B2616" s="181" t="s">
        <v>7539</v>
      </c>
      <c r="C2616" s="164" t="s">
        <v>13111</v>
      </c>
    </row>
    <row r="2617" spans="1:3" x14ac:dyDescent="0.2">
      <c r="A2617" s="164" t="s">
        <v>7542</v>
      </c>
      <c r="B2617" s="181" t="s">
        <v>7543</v>
      </c>
      <c r="C2617" s="164" t="s">
        <v>13111</v>
      </c>
    </row>
    <row r="2618" spans="1:3" x14ac:dyDescent="0.2">
      <c r="A2618" s="164" t="s">
        <v>7576</v>
      </c>
      <c r="B2618" s="181" t="s">
        <v>7577</v>
      </c>
      <c r="C2618" s="164" t="s">
        <v>13111</v>
      </c>
    </row>
    <row r="2619" spans="1:3" x14ac:dyDescent="0.2">
      <c r="A2619" s="164" t="s">
        <v>7586</v>
      </c>
      <c r="B2619" s="181" t="s">
        <v>7587</v>
      </c>
      <c r="C2619" s="164" t="s">
        <v>13111</v>
      </c>
    </row>
    <row r="2620" spans="1:3" x14ac:dyDescent="0.2">
      <c r="A2620" s="164" t="s">
        <v>7592</v>
      </c>
      <c r="B2620" s="181" t="s">
        <v>7593</v>
      </c>
      <c r="C2620" s="164" t="s">
        <v>13111</v>
      </c>
    </row>
    <row r="2621" spans="1:3" x14ac:dyDescent="0.2">
      <c r="A2621" s="164" t="s">
        <v>7604</v>
      </c>
      <c r="B2621" s="181" t="s">
        <v>7605</v>
      </c>
      <c r="C2621" s="164" t="s">
        <v>13111</v>
      </c>
    </row>
    <row r="2622" spans="1:3" x14ac:dyDescent="0.2">
      <c r="A2622" s="164" t="s">
        <v>7606</v>
      </c>
      <c r="B2622" s="181" t="s">
        <v>7607</v>
      </c>
      <c r="C2622" s="164" t="s">
        <v>13111</v>
      </c>
    </row>
    <row r="2623" spans="1:3" x14ac:dyDescent="0.2">
      <c r="A2623" s="164" t="s">
        <v>7614</v>
      </c>
      <c r="B2623" s="181" t="s">
        <v>7615</v>
      </c>
      <c r="C2623" s="164" t="s">
        <v>13111</v>
      </c>
    </row>
    <row r="2624" spans="1:3" x14ac:dyDescent="0.2">
      <c r="A2624" s="164" t="s">
        <v>7735</v>
      </c>
      <c r="B2624" s="181" t="s">
        <v>7736</v>
      </c>
      <c r="C2624" s="164" t="s">
        <v>13111</v>
      </c>
    </row>
    <row r="2625" spans="1:3" x14ac:dyDescent="0.2">
      <c r="A2625" s="164" t="s">
        <v>7788</v>
      </c>
      <c r="B2625" s="181" t="s">
        <v>7789</v>
      </c>
      <c r="C2625" s="164" t="s">
        <v>13111</v>
      </c>
    </row>
    <row r="2626" spans="1:3" x14ac:dyDescent="0.2">
      <c r="A2626" s="164" t="s">
        <v>7812</v>
      </c>
      <c r="B2626" s="181" t="s">
        <v>7813</v>
      </c>
      <c r="C2626" s="164" t="s">
        <v>13111</v>
      </c>
    </row>
    <row r="2627" spans="1:3" x14ac:dyDescent="0.2">
      <c r="A2627" s="164" t="s">
        <v>7856</v>
      </c>
      <c r="B2627" s="181" t="s">
        <v>7857</v>
      </c>
      <c r="C2627" s="164" t="s">
        <v>13111</v>
      </c>
    </row>
    <row r="2628" spans="1:3" x14ac:dyDescent="0.2">
      <c r="A2628" s="164" t="s">
        <v>7868</v>
      </c>
      <c r="B2628" s="181" t="s">
        <v>7869</v>
      </c>
      <c r="C2628" s="164" t="s">
        <v>13111</v>
      </c>
    </row>
    <row r="2629" spans="1:3" x14ac:dyDescent="0.2">
      <c r="A2629" s="164" t="s">
        <v>7880</v>
      </c>
      <c r="B2629" s="181" t="s">
        <v>7881</v>
      </c>
      <c r="C2629" s="164" t="s">
        <v>13111</v>
      </c>
    </row>
    <row r="2630" spans="1:3" x14ac:dyDescent="0.2">
      <c r="A2630" s="164" t="s">
        <v>7888</v>
      </c>
      <c r="B2630" s="181" t="s">
        <v>7889</v>
      </c>
      <c r="C2630" s="164" t="s">
        <v>13111</v>
      </c>
    </row>
    <row r="2631" spans="1:3" x14ac:dyDescent="0.2">
      <c r="A2631" s="164" t="s">
        <v>7916</v>
      </c>
      <c r="B2631" s="181" t="s">
        <v>7917</v>
      </c>
      <c r="C2631" s="164" t="s">
        <v>13111</v>
      </c>
    </row>
    <row r="2632" spans="1:3" x14ac:dyDescent="0.2">
      <c r="A2632" s="164" t="s">
        <v>7920</v>
      </c>
      <c r="B2632" s="181" t="s">
        <v>7921</v>
      </c>
      <c r="C2632" s="164" t="s">
        <v>13111</v>
      </c>
    </row>
    <row r="2633" spans="1:3" x14ac:dyDescent="0.2">
      <c r="A2633" s="164" t="s">
        <v>7922</v>
      </c>
      <c r="B2633" s="181" t="s">
        <v>7923</v>
      </c>
      <c r="C2633" s="164" t="s">
        <v>13111</v>
      </c>
    </row>
    <row r="2634" spans="1:3" x14ac:dyDescent="0.2">
      <c r="A2634" s="164" t="s">
        <v>7944</v>
      </c>
      <c r="B2634" s="181" t="s">
        <v>7945</v>
      </c>
      <c r="C2634" s="164" t="s">
        <v>13111</v>
      </c>
    </row>
    <row r="2635" spans="1:3" x14ac:dyDescent="0.2">
      <c r="A2635" s="164" t="s">
        <v>7950</v>
      </c>
      <c r="B2635" s="181" t="s">
        <v>7951</v>
      </c>
      <c r="C2635" s="164" t="s">
        <v>13111</v>
      </c>
    </row>
    <row r="2636" spans="1:3" x14ac:dyDescent="0.2">
      <c r="A2636" s="164" t="s">
        <v>7958</v>
      </c>
      <c r="B2636" s="181" t="s">
        <v>7959</v>
      </c>
      <c r="C2636" s="164" t="s">
        <v>13111</v>
      </c>
    </row>
    <row r="2637" spans="1:3" x14ac:dyDescent="0.2">
      <c r="A2637" s="164" t="s">
        <v>7962</v>
      </c>
      <c r="B2637" s="181" t="s">
        <v>7963</v>
      </c>
      <c r="C2637" s="164" t="s">
        <v>13111</v>
      </c>
    </row>
    <row r="2638" spans="1:3" x14ac:dyDescent="0.2">
      <c r="A2638" s="164" t="s">
        <v>7968</v>
      </c>
      <c r="B2638" s="181" t="s">
        <v>7969</v>
      </c>
      <c r="C2638" s="164" t="s">
        <v>13111</v>
      </c>
    </row>
    <row r="2639" spans="1:3" x14ac:dyDescent="0.2">
      <c r="A2639" s="164" t="s">
        <v>8000</v>
      </c>
      <c r="B2639" s="181" t="s">
        <v>8001</v>
      </c>
      <c r="C2639" s="164" t="s">
        <v>13111</v>
      </c>
    </row>
    <row r="2640" spans="1:3" x14ac:dyDescent="0.2">
      <c r="A2640" s="164" t="s">
        <v>8036</v>
      </c>
      <c r="B2640" s="181" t="s">
        <v>8037</v>
      </c>
      <c r="C2640" s="164" t="s">
        <v>13111</v>
      </c>
    </row>
    <row r="2641" spans="1:3" x14ac:dyDescent="0.2">
      <c r="A2641" s="164" t="s">
        <v>8097</v>
      </c>
      <c r="B2641" s="181" t="s">
        <v>8098</v>
      </c>
      <c r="C2641" s="164" t="s">
        <v>13111</v>
      </c>
    </row>
    <row r="2642" spans="1:3" x14ac:dyDescent="0.2">
      <c r="A2642" s="164" t="s">
        <v>8125</v>
      </c>
      <c r="B2642" s="181" t="s">
        <v>8126</v>
      </c>
      <c r="C2642" s="164" t="s">
        <v>13111</v>
      </c>
    </row>
    <row r="2643" spans="1:3" x14ac:dyDescent="0.2">
      <c r="A2643" s="164" t="s">
        <v>8127</v>
      </c>
      <c r="B2643" s="181" t="s">
        <v>8128</v>
      </c>
      <c r="C2643" s="164" t="s">
        <v>13111</v>
      </c>
    </row>
    <row r="2644" spans="1:3" x14ac:dyDescent="0.2">
      <c r="A2644" s="164" t="s">
        <v>8129</v>
      </c>
      <c r="B2644" s="181" t="s">
        <v>8130</v>
      </c>
      <c r="C2644" s="164" t="s">
        <v>13111</v>
      </c>
    </row>
    <row r="2645" spans="1:3" x14ac:dyDescent="0.2">
      <c r="A2645" s="164" t="s">
        <v>8131</v>
      </c>
      <c r="B2645" s="181" t="s">
        <v>8132</v>
      </c>
      <c r="C2645" s="164" t="s">
        <v>13111</v>
      </c>
    </row>
    <row r="2646" spans="1:3" x14ac:dyDescent="0.2">
      <c r="A2646" s="164" t="s">
        <v>8147</v>
      </c>
      <c r="B2646" s="181" t="s">
        <v>8148</v>
      </c>
      <c r="C2646" s="164" t="s">
        <v>13111</v>
      </c>
    </row>
    <row r="2647" spans="1:3" x14ac:dyDescent="0.2">
      <c r="A2647" s="164" t="s">
        <v>8159</v>
      </c>
      <c r="B2647" s="181" t="s">
        <v>8160</v>
      </c>
      <c r="C2647" s="164" t="s">
        <v>13111</v>
      </c>
    </row>
    <row r="2648" spans="1:3" x14ac:dyDescent="0.2">
      <c r="A2648" s="164" t="s">
        <v>8155</v>
      </c>
      <c r="B2648" s="181" t="s">
        <v>8156</v>
      </c>
      <c r="C2648" s="164" t="s">
        <v>13111</v>
      </c>
    </row>
    <row r="2649" spans="1:3" x14ac:dyDescent="0.2">
      <c r="A2649" s="164" t="s">
        <v>8163</v>
      </c>
      <c r="B2649" s="181" t="s">
        <v>8164</v>
      </c>
      <c r="C2649" s="164" t="s">
        <v>13111</v>
      </c>
    </row>
    <row r="2650" spans="1:3" x14ac:dyDescent="0.2">
      <c r="A2650" s="164" t="s">
        <v>8167</v>
      </c>
      <c r="B2650" s="181" t="s">
        <v>8168</v>
      </c>
      <c r="C2650" s="164" t="s">
        <v>13111</v>
      </c>
    </row>
    <row r="2651" spans="1:3" x14ac:dyDescent="0.2">
      <c r="A2651" s="164" t="s">
        <v>8171</v>
      </c>
      <c r="B2651" s="181" t="s">
        <v>8172</v>
      </c>
      <c r="C2651" s="164" t="s">
        <v>13111</v>
      </c>
    </row>
    <row r="2652" spans="1:3" x14ac:dyDescent="0.2">
      <c r="A2652" s="164" t="s">
        <v>8173</v>
      </c>
      <c r="B2652" s="181" t="s">
        <v>8174</v>
      </c>
      <c r="C2652" s="164" t="s">
        <v>13111</v>
      </c>
    </row>
    <row r="2653" spans="1:3" x14ac:dyDescent="0.2">
      <c r="A2653" s="164" t="s">
        <v>8175</v>
      </c>
      <c r="B2653" s="181" t="s">
        <v>8176</v>
      </c>
      <c r="C2653" s="164" t="s">
        <v>13111</v>
      </c>
    </row>
    <row r="2654" spans="1:3" x14ac:dyDescent="0.2">
      <c r="A2654" s="164" t="s">
        <v>8185</v>
      </c>
      <c r="B2654" s="181" t="s">
        <v>8186</v>
      </c>
      <c r="C2654" s="164" t="s">
        <v>13111</v>
      </c>
    </row>
    <row r="2655" spans="1:3" x14ac:dyDescent="0.2">
      <c r="A2655" s="164" t="s">
        <v>8189</v>
      </c>
      <c r="B2655" s="181" t="s">
        <v>8190</v>
      </c>
      <c r="C2655" s="164" t="s">
        <v>13111</v>
      </c>
    </row>
    <row r="2656" spans="1:3" x14ac:dyDescent="0.2">
      <c r="A2656" s="164" t="s">
        <v>8191</v>
      </c>
      <c r="B2656" s="181" t="s">
        <v>8192</v>
      </c>
      <c r="C2656" s="164" t="s">
        <v>13111</v>
      </c>
    </row>
    <row r="2657" spans="1:3" x14ac:dyDescent="0.2">
      <c r="A2657" s="164" t="s">
        <v>8201</v>
      </c>
      <c r="B2657" s="181" t="s">
        <v>8202</v>
      </c>
      <c r="C2657" s="164" t="s">
        <v>13111</v>
      </c>
    </row>
    <row r="2658" spans="1:3" x14ac:dyDescent="0.2">
      <c r="A2658" s="164" t="s">
        <v>8221</v>
      </c>
      <c r="B2658" s="181" t="s">
        <v>8222</v>
      </c>
      <c r="C2658" s="164" t="s">
        <v>13111</v>
      </c>
    </row>
    <row r="2659" spans="1:3" x14ac:dyDescent="0.2">
      <c r="A2659" s="164" t="s">
        <v>8260</v>
      </c>
      <c r="B2659" s="181" t="s">
        <v>8261</v>
      </c>
      <c r="C2659" s="164" t="s">
        <v>13111</v>
      </c>
    </row>
    <row r="2660" spans="1:3" x14ac:dyDescent="0.2">
      <c r="A2660" s="164" t="s">
        <v>8262</v>
      </c>
      <c r="B2660" s="181" t="s">
        <v>8263</v>
      </c>
      <c r="C2660" s="164" t="s">
        <v>13111</v>
      </c>
    </row>
    <row r="2661" spans="1:3" x14ac:dyDescent="0.2">
      <c r="A2661" s="164" t="s">
        <v>8294</v>
      </c>
      <c r="B2661" s="181" t="s">
        <v>8295</v>
      </c>
      <c r="C2661" s="164" t="s">
        <v>13111</v>
      </c>
    </row>
    <row r="2662" spans="1:3" x14ac:dyDescent="0.2">
      <c r="A2662" s="164" t="s">
        <v>8328</v>
      </c>
      <c r="B2662" s="181" t="s">
        <v>8329</v>
      </c>
      <c r="C2662" s="164" t="s">
        <v>13111</v>
      </c>
    </row>
    <row r="2663" spans="1:3" x14ac:dyDescent="0.2">
      <c r="A2663" s="164" t="s">
        <v>8334</v>
      </c>
      <c r="B2663" s="181" t="s">
        <v>8335</v>
      </c>
      <c r="C2663" s="164" t="s">
        <v>13111</v>
      </c>
    </row>
    <row r="2664" spans="1:3" x14ac:dyDescent="0.2">
      <c r="A2664" s="164" t="s">
        <v>8376</v>
      </c>
      <c r="B2664" s="181" t="s">
        <v>8377</v>
      </c>
      <c r="C2664" s="164" t="s">
        <v>13111</v>
      </c>
    </row>
    <row r="2665" spans="1:3" x14ac:dyDescent="0.2">
      <c r="A2665" s="164" t="s">
        <v>8378</v>
      </c>
      <c r="B2665" s="181" t="s">
        <v>8379</v>
      </c>
      <c r="C2665" s="164" t="s">
        <v>13111</v>
      </c>
    </row>
    <row r="2666" spans="1:3" x14ac:dyDescent="0.2">
      <c r="A2666" s="164" t="s">
        <v>8380</v>
      </c>
      <c r="B2666" s="181" t="s">
        <v>8381</v>
      </c>
      <c r="C2666" s="164" t="s">
        <v>13111</v>
      </c>
    </row>
    <row r="2667" spans="1:3" x14ac:dyDescent="0.2">
      <c r="A2667" s="164" t="s">
        <v>8382</v>
      </c>
      <c r="B2667" s="181" t="s">
        <v>8383</v>
      </c>
      <c r="C2667" s="164" t="s">
        <v>13111</v>
      </c>
    </row>
    <row r="2668" spans="1:3" x14ac:dyDescent="0.2">
      <c r="A2668" s="164" t="s">
        <v>8453</v>
      </c>
      <c r="B2668" s="181" t="s">
        <v>8454</v>
      </c>
      <c r="C2668" s="164" t="s">
        <v>13111</v>
      </c>
    </row>
    <row r="2669" spans="1:3" x14ac:dyDescent="0.2">
      <c r="A2669" s="164" t="s">
        <v>8461</v>
      </c>
      <c r="B2669" s="181" t="s">
        <v>8462</v>
      </c>
      <c r="C2669" s="164" t="s">
        <v>13111</v>
      </c>
    </row>
    <row r="2670" spans="1:3" x14ac:dyDescent="0.2">
      <c r="A2670" s="164" t="s">
        <v>8552</v>
      </c>
      <c r="B2670" s="181" t="s">
        <v>8553</v>
      </c>
      <c r="C2670" s="164" t="s">
        <v>13111</v>
      </c>
    </row>
    <row r="2671" spans="1:3" x14ac:dyDescent="0.2">
      <c r="A2671" s="164" t="s">
        <v>8554</v>
      </c>
      <c r="B2671" s="181" t="s">
        <v>8555</v>
      </c>
      <c r="C2671" s="164" t="s">
        <v>13111</v>
      </c>
    </row>
    <row r="2672" spans="1:3" x14ac:dyDescent="0.2">
      <c r="A2672" s="164" t="s">
        <v>8601</v>
      </c>
      <c r="B2672" s="181" t="s">
        <v>8602</v>
      </c>
      <c r="C2672" s="164" t="s">
        <v>13111</v>
      </c>
    </row>
    <row r="2673" spans="1:3" x14ac:dyDescent="0.2">
      <c r="A2673" s="164" t="s">
        <v>8623</v>
      </c>
      <c r="B2673" s="181" t="s">
        <v>8624</v>
      </c>
      <c r="C2673" s="164" t="s">
        <v>13111</v>
      </c>
    </row>
    <row r="2674" spans="1:3" x14ac:dyDescent="0.2">
      <c r="A2674" s="164" t="s">
        <v>8775</v>
      </c>
      <c r="B2674" s="181" t="s">
        <v>8776</v>
      </c>
      <c r="C2674" s="164" t="s">
        <v>13111</v>
      </c>
    </row>
    <row r="2675" spans="1:3" x14ac:dyDescent="0.2">
      <c r="A2675" s="164" t="s">
        <v>8787</v>
      </c>
      <c r="B2675" s="181" t="s">
        <v>8788</v>
      </c>
      <c r="C2675" s="164" t="s">
        <v>13111</v>
      </c>
    </row>
    <row r="2676" spans="1:3" x14ac:dyDescent="0.2">
      <c r="A2676" s="164" t="s">
        <v>8827</v>
      </c>
      <c r="B2676" s="181" t="s">
        <v>8828</v>
      </c>
      <c r="C2676" s="164" t="s">
        <v>13111</v>
      </c>
    </row>
    <row r="2677" spans="1:3" x14ac:dyDescent="0.2">
      <c r="A2677" s="164" t="s">
        <v>8839</v>
      </c>
      <c r="B2677" s="181" t="s">
        <v>8840</v>
      </c>
      <c r="C2677" s="164" t="s">
        <v>13111</v>
      </c>
    </row>
    <row r="2678" spans="1:3" x14ac:dyDescent="0.2">
      <c r="A2678" s="164" t="s">
        <v>8853</v>
      </c>
      <c r="B2678" s="181" t="s">
        <v>8854</v>
      </c>
      <c r="C2678" s="164" t="s">
        <v>13111</v>
      </c>
    </row>
    <row r="2679" spans="1:3" x14ac:dyDescent="0.2">
      <c r="A2679" s="164" t="s">
        <v>8962</v>
      </c>
      <c r="B2679" s="181" t="s">
        <v>8963</v>
      </c>
      <c r="C2679" s="164" t="s">
        <v>13111</v>
      </c>
    </row>
    <row r="2680" spans="1:3" x14ac:dyDescent="0.2">
      <c r="A2680" s="164" t="s">
        <v>795</v>
      </c>
      <c r="B2680" s="181" t="s">
        <v>796</v>
      </c>
      <c r="C2680" s="164" t="s">
        <v>13366</v>
      </c>
    </row>
    <row r="2681" spans="1:3" x14ac:dyDescent="0.2">
      <c r="A2681" s="164" t="s">
        <v>817</v>
      </c>
      <c r="B2681" s="181" t="s">
        <v>818</v>
      </c>
      <c r="C2681" s="164" t="s">
        <v>13366</v>
      </c>
    </row>
    <row r="2682" spans="1:3" x14ac:dyDescent="0.2">
      <c r="A2682" s="164" t="s">
        <v>1933</v>
      </c>
      <c r="B2682" s="181" t="s">
        <v>1934</v>
      </c>
      <c r="C2682" s="164" t="s">
        <v>13366</v>
      </c>
    </row>
    <row r="2683" spans="1:3" x14ac:dyDescent="0.2">
      <c r="A2683" s="164" t="s">
        <v>1949</v>
      </c>
      <c r="B2683" s="181" t="s">
        <v>1950</v>
      </c>
      <c r="C2683" s="164" t="s">
        <v>13366</v>
      </c>
    </row>
    <row r="2684" spans="1:3" x14ac:dyDescent="0.2">
      <c r="A2684" s="164" t="s">
        <v>1961</v>
      </c>
      <c r="B2684" s="181" t="s">
        <v>1962</v>
      </c>
      <c r="C2684" s="164" t="s">
        <v>13366</v>
      </c>
    </row>
    <row r="2685" spans="1:3" x14ac:dyDescent="0.2">
      <c r="A2685" s="164" t="s">
        <v>4785</v>
      </c>
      <c r="B2685" s="181" t="s">
        <v>4786</v>
      </c>
      <c r="C2685" s="164" t="s">
        <v>13366</v>
      </c>
    </row>
    <row r="2686" spans="1:3" x14ac:dyDescent="0.2">
      <c r="A2686" s="164" t="s">
        <v>8712</v>
      </c>
      <c r="B2686" s="181" t="s">
        <v>8713</v>
      </c>
      <c r="C2686" s="164" t="s">
        <v>13366</v>
      </c>
    </row>
    <row r="2687" spans="1:3" x14ac:dyDescent="0.2">
      <c r="A2687" s="164" t="s">
        <v>8755</v>
      </c>
      <c r="B2687" s="181" t="s">
        <v>8756</v>
      </c>
      <c r="C2687" s="164" t="s">
        <v>13366</v>
      </c>
    </row>
    <row r="2688" spans="1:3" x14ac:dyDescent="0.2">
      <c r="A2688" s="164" t="s">
        <v>8757</v>
      </c>
      <c r="B2688" s="181" t="s">
        <v>8758</v>
      </c>
      <c r="C2688" s="164" t="s">
        <v>13366</v>
      </c>
    </row>
    <row r="2689" spans="1:3" x14ac:dyDescent="0.2">
      <c r="A2689" s="164" t="s">
        <v>8759</v>
      </c>
      <c r="B2689" s="181" t="s">
        <v>8760</v>
      </c>
      <c r="C2689" s="164" t="s">
        <v>13366</v>
      </c>
    </row>
    <row r="2690" spans="1:3" x14ac:dyDescent="0.2">
      <c r="A2690" s="164" t="s">
        <v>8761</v>
      </c>
      <c r="B2690" s="181" t="s">
        <v>8762</v>
      </c>
      <c r="C2690" s="164" t="s">
        <v>13366</v>
      </c>
    </row>
    <row r="2691" spans="1:3" x14ac:dyDescent="0.2">
      <c r="A2691" s="164" t="s">
        <v>8763</v>
      </c>
      <c r="B2691" s="181" t="s">
        <v>8764</v>
      </c>
      <c r="C2691" s="164" t="s">
        <v>13366</v>
      </c>
    </row>
    <row r="2692" spans="1:3" x14ac:dyDescent="0.2">
      <c r="A2692" s="164" t="s">
        <v>8765</v>
      </c>
      <c r="B2692" s="181" t="s">
        <v>8766</v>
      </c>
      <c r="C2692" s="164" t="s">
        <v>13366</v>
      </c>
    </row>
    <row r="2693" spans="1:3" x14ac:dyDescent="0.2">
      <c r="A2693" s="164" t="s">
        <v>8767</v>
      </c>
      <c r="B2693" s="181" t="s">
        <v>8768</v>
      </c>
      <c r="C2693" s="164" t="s">
        <v>13366</v>
      </c>
    </row>
    <row r="2694" spans="1:3" x14ac:dyDescent="0.2">
      <c r="A2694" s="164" t="s">
        <v>8769</v>
      </c>
      <c r="B2694" s="181" t="s">
        <v>8770</v>
      </c>
      <c r="C2694" s="164" t="s">
        <v>13366</v>
      </c>
    </row>
    <row r="2695" spans="1:3" x14ac:dyDescent="0.2">
      <c r="A2695" s="164" t="s">
        <v>367</v>
      </c>
      <c r="B2695" s="181" t="s">
        <v>368</v>
      </c>
      <c r="C2695" s="164" t="s">
        <v>13367</v>
      </c>
    </row>
    <row r="2696" spans="1:3" x14ac:dyDescent="0.2">
      <c r="A2696" s="164" t="s">
        <v>626</v>
      </c>
      <c r="B2696" s="181" t="s">
        <v>627</v>
      </c>
      <c r="C2696" s="164" t="s">
        <v>13367</v>
      </c>
    </row>
    <row r="2697" spans="1:3" x14ac:dyDescent="0.2">
      <c r="A2697" s="164" t="s">
        <v>628</v>
      </c>
      <c r="B2697" s="181" t="s">
        <v>629</v>
      </c>
      <c r="C2697" s="164" t="s">
        <v>13367</v>
      </c>
    </row>
    <row r="2698" spans="1:3" x14ac:dyDescent="0.2">
      <c r="A2698" s="164" t="s">
        <v>13368</v>
      </c>
      <c r="B2698" s="181" t="s">
        <v>13369</v>
      </c>
      <c r="C2698" s="164" t="s">
        <v>13367</v>
      </c>
    </row>
    <row r="2699" spans="1:3" x14ac:dyDescent="0.2">
      <c r="A2699" s="164" t="s">
        <v>1031</v>
      </c>
      <c r="B2699" s="181" t="s">
        <v>1032</v>
      </c>
      <c r="C2699" s="164" t="s">
        <v>13367</v>
      </c>
    </row>
    <row r="2700" spans="1:3" x14ac:dyDescent="0.2">
      <c r="A2700" s="164" t="s">
        <v>1651</v>
      </c>
      <c r="B2700" s="181" t="s">
        <v>1652</v>
      </c>
      <c r="C2700" s="164" t="s">
        <v>13367</v>
      </c>
    </row>
    <row r="2701" spans="1:3" x14ac:dyDescent="0.2">
      <c r="A2701" s="164" t="s">
        <v>13370</v>
      </c>
      <c r="B2701" s="181" t="s">
        <v>13371</v>
      </c>
      <c r="C2701" s="164" t="s">
        <v>13367</v>
      </c>
    </row>
    <row r="2702" spans="1:3" x14ac:dyDescent="0.2">
      <c r="A2702" s="164" t="s">
        <v>1715</v>
      </c>
      <c r="B2702" s="181" t="s">
        <v>1716</v>
      </c>
      <c r="C2702" s="164" t="s">
        <v>13367</v>
      </c>
    </row>
    <row r="2703" spans="1:3" x14ac:dyDescent="0.2">
      <c r="A2703" s="164" t="s">
        <v>1819</v>
      </c>
      <c r="B2703" s="181" t="s">
        <v>1820</v>
      </c>
      <c r="C2703" s="164" t="s">
        <v>13367</v>
      </c>
    </row>
    <row r="2704" spans="1:3" x14ac:dyDescent="0.2">
      <c r="A2704" s="164" t="s">
        <v>1821</v>
      </c>
      <c r="B2704" s="181" t="s">
        <v>1822</v>
      </c>
      <c r="C2704" s="164" t="s">
        <v>13367</v>
      </c>
    </row>
    <row r="2705" spans="1:3" x14ac:dyDescent="0.2">
      <c r="A2705" s="164" t="s">
        <v>1823</v>
      </c>
      <c r="B2705" s="181" t="s">
        <v>1824</v>
      </c>
      <c r="C2705" s="164" t="s">
        <v>13367</v>
      </c>
    </row>
    <row r="2706" spans="1:3" x14ac:dyDescent="0.2">
      <c r="A2706" s="164" t="s">
        <v>1843</v>
      </c>
      <c r="B2706" s="181" t="s">
        <v>1844</v>
      </c>
      <c r="C2706" s="164" t="s">
        <v>13367</v>
      </c>
    </row>
    <row r="2707" spans="1:3" x14ac:dyDescent="0.2">
      <c r="A2707" s="164" t="s">
        <v>13372</v>
      </c>
      <c r="B2707" s="181" t="s">
        <v>13373</v>
      </c>
      <c r="C2707" s="164" t="s">
        <v>13367</v>
      </c>
    </row>
    <row r="2708" spans="1:3" x14ac:dyDescent="0.2">
      <c r="A2708" s="164" t="s">
        <v>13374</v>
      </c>
      <c r="B2708" s="181" t="s">
        <v>1962</v>
      </c>
      <c r="C2708" s="164" t="s">
        <v>13367</v>
      </c>
    </row>
    <row r="2709" spans="1:3" x14ac:dyDescent="0.2">
      <c r="A2709" s="164" t="s">
        <v>1977</v>
      </c>
      <c r="B2709" s="181" t="s">
        <v>1978</v>
      </c>
      <c r="C2709" s="164" t="s">
        <v>13367</v>
      </c>
    </row>
    <row r="2710" spans="1:3" x14ac:dyDescent="0.2">
      <c r="A2710" s="164" t="s">
        <v>2037</v>
      </c>
      <c r="B2710" s="181" t="s">
        <v>2038</v>
      </c>
      <c r="C2710" s="164" t="s">
        <v>13367</v>
      </c>
    </row>
    <row r="2711" spans="1:3" x14ac:dyDescent="0.2">
      <c r="A2711" s="164" t="s">
        <v>2039</v>
      </c>
      <c r="B2711" s="181" t="s">
        <v>2040</v>
      </c>
      <c r="C2711" s="164" t="s">
        <v>13367</v>
      </c>
    </row>
    <row r="2712" spans="1:3" x14ac:dyDescent="0.2">
      <c r="A2712" s="164" t="s">
        <v>2105</v>
      </c>
      <c r="B2712" s="181" t="s">
        <v>2106</v>
      </c>
      <c r="C2712" s="164" t="s">
        <v>13367</v>
      </c>
    </row>
    <row r="2713" spans="1:3" x14ac:dyDescent="0.2">
      <c r="A2713" s="164" t="s">
        <v>2193</v>
      </c>
      <c r="B2713" s="181" t="s">
        <v>2194</v>
      </c>
      <c r="C2713" s="164" t="s">
        <v>13367</v>
      </c>
    </row>
    <row r="2714" spans="1:3" x14ac:dyDescent="0.2">
      <c r="A2714" s="164" t="s">
        <v>2199</v>
      </c>
      <c r="B2714" s="181" t="s">
        <v>2200</v>
      </c>
      <c r="C2714" s="164" t="s">
        <v>13367</v>
      </c>
    </row>
    <row r="2715" spans="1:3" x14ac:dyDescent="0.2">
      <c r="A2715" s="164" t="s">
        <v>3572</v>
      </c>
      <c r="B2715" s="181" t="s">
        <v>3573</v>
      </c>
      <c r="C2715" s="164" t="s">
        <v>13367</v>
      </c>
    </row>
    <row r="2716" spans="1:3" x14ac:dyDescent="0.2">
      <c r="A2716" s="164" t="s">
        <v>3574</v>
      </c>
      <c r="B2716" s="181" t="s">
        <v>3575</v>
      </c>
      <c r="C2716" s="164" t="s">
        <v>13367</v>
      </c>
    </row>
    <row r="2717" spans="1:3" x14ac:dyDescent="0.2">
      <c r="A2717" s="164" t="s">
        <v>3628</v>
      </c>
      <c r="B2717" s="181" t="s">
        <v>3629</v>
      </c>
      <c r="C2717" s="164" t="s">
        <v>13367</v>
      </c>
    </row>
    <row r="2718" spans="1:3" x14ac:dyDescent="0.2">
      <c r="A2718" s="164" t="s">
        <v>3804</v>
      </c>
      <c r="B2718" s="181" t="s">
        <v>3805</v>
      </c>
      <c r="C2718" s="164" t="s">
        <v>13367</v>
      </c>
    </row>
    <row r="2719" spans="1:3" x14ac:dyDescent="0.2">
      <c r="A2719" s="164" t="s">
        <v>4173</v>
      </c>
      <c r="B2719" s="181" t="s">
        <v>4174</v>
      </c>
      <c r="C2719" s="164" t="s">
        <v>13367</v>
      </c>
    </row>
    <row r="2720" spans="1:3" x14ac:dyDescent="0.2">
      <c r="A2720" s="164" t="s">
        <v>4177</v>
      </c>
      <c r="B2720" s="181" t="s">
        <v>4178</v>
      </c>
      <c r="C2720" s="164" t="s">
        <v>13367</v>
      </c>
    </row>
    <row r="2721" spans="1:3" x14ac:dyDescent="0.2">
      <c r="A2721" s="164" t="s">
        <v>13375</v>
      </c>
      <c r="B2721" s="181" t="s">
        <v>4180</v>
      </c>
      <c r="C2721" s="164" t="s">
        <v>13367</v>
      </c>
    </row>
    <row r="2722" spans="1:3" x14ac:dyDescent="0.2">
      <c r="A2722" s="164" t="s">
        <v>4181</v>
      </c>
      <c r="B2722" s="181" t="s">
        <v>4182</v>
      </c>
      <c r="C2722" s="164" t="s">
        <v>13367</v>
      </c>
    </row>
    <row r="2723" spans="1:3" x14ac:dyDescent="0.2">
      <c r="A2723" s="164" t="s">
        <v>4183</v>
      </c>
      <c r="B2723" s="181" t="s">
        <v>4184</v>
      </c>
      <c r="C2723" s="164" t="s">
        <v>13367</v>
      </c>
    </row>
    <row r="2724" spans="1:3" x14ac:dyDescent="0.2">
      <c r="A2724" s="164" t="s">
        <v>4185</v>
      </c>
      <c r="B2724" s="181" t="s">
        <v>4186</v>
      </c>
      <c r="C2724" s="164" t="s">
        <v>13367</v>
      </c>
    </row>
    <row r="2725" spans="1:3" x14ac:dyDescent="0.2">
      <c r="A2725" s="164" t="s">
        <v>4191</v>
      </c>
      <c r="B2725" s="181" t="s">
        <v>4192</v>
      </c>
      <c r="C2725" s="164" t="s">
        <v>13367</v>
      </c>
    </row>
    <row r="2726" spans="1:3" x14ac:dyDescent="0.2">
      <c r="A2726" s="164" t="s">
        <v>4193</v>
      </c>
      <c r="B2726" s="181" t="s">
        <v>4194</v>
      </c>
      <c r="C2726" s="164" t="s">
        <v>13367</v>
      </c>
    </row>
    <row r="2727" spans="1:3" x14ac:dyDescent="0.2">
      <c r="A2727" s="164" t="s">
        <v>4338</v>
      </c>
      <c r="B2727" s="181" t="s">
        <v>4339</v>
      </c>
      <c r="C2727" s="164" t="s">
        <v>13367</v>
      </c>
    </row>
    <row r="2728" spans="1:3" x14ac:dyDescent="0.2">
      <c r="A2728" s="164" t="s">
        <v>4340</v>
      </c>
      <c r="B2728" s="181" t="s">
        <v>4341</v>
      </c>
      <c r="C2728" s="164" t="s">
        <v>13367</v>
      </c>
    </row>
    <row r="2729" spans="1:3" x14ac:dyDescent="0.2">
      <c r="A2729" s="164" t="s">
        <v>4342</v>
      </c>
      <c r="B2729" s="181" t="s">
        <v>4343</v>
      </c>
      <c r="C2729" s="164" t="s">
        <v>13367</v>
      </c>
    </row>
    <row r="2730" spans="1:3" x14ac:dyDescent="0.2">
      <c r="A2730" s="164" t="s">
        <v>4741</v>
      </c>
      <c r="B2730" s="181" t="s">
        <v>4742</v>
      </c>
      <c r="C2730" s="164" t="s">
        <v>13367</v>
      </c>
    </row>
    <row r="2731" spans="1:3" x14ac:dyDescent="0.2">
      <c r="A2731" s="164" t="s">
        <v>4743</v>
      </c>
      <c r="B2731" s="181" t="s">
        <v>4744</v>
      </c>
      <c r="C2731" s="164" t="s">
        <v>13367</v>
      </c>
    </row>
    <row r="2732" spans="1:3" x14ac:dyDescent="0.2">
      <c r="A2732" s="164" t="s">
        <v>13376</v>
      </c>
      <c r="B2732" s="181" t="s">
        <v>4786</v>
      </c>
      <c r="C2732" s="164" t="s">
        <v>13367</v>
      </c>
    </row>
    <row r="2733" spans="1:3" x14ac:dyDescent="0.2">
      <c r="A2733" s="164" t="s">
        <v>4947</v>
      </c>
      <c r="B2733" s="181" t="s">
        <v>4948</v>
      </c>
      <c r="C2733" s="164" t="s">
        <v>13367</v>
      </c>
    </row>
    <row r="2734" spans="1:3" x14ac:dyDescent="0.2">
      <c r="A2734" s="164" t="s">
        <v>4955</v>
      </c>
      <c r="B2734" s="181" t="s">
        <v>4956</v>
      </c>
      <c r="C2734" s="164" t="s">
        <v>13367</v>
      </c>
    </row>
    <row r="2735" spans="1:3" x14ac:dyDescent="0.2">
      <c r="A2735" s="164" t="s">
        <v>5188</v>
      </c>
      <c r="B2735" s="181" t="s">
        <v>5189</v>
      </c>
      <c r="C2735" s="164" t="s">
        <v>13367</v>
      </c>
    </row>
    <row r="2736" spans="1:3" x14ac:dyDescent="0.2">
      <c r="A2736" s="164" t="s">
        <v>5242</v>
      </c>
      <c r="B2736" s="181" t="s">
        <v>5243</v>
      </c>
      <c r="C2736" s="164" t="s">
        <v>13367</v>
      </c>
    </row>
    <row r="2737" spans="1:3" x14ac:dyDescent="0.2">
      <c r="A2737" s="164" t="s">
        <v>5362</v>
      </c>
      <c r="B2737" s="181" t="s">
        <v>5363</v>
      </c>
      <c r="C2737" s="164" t="s">
        <v>13367</v>
      </c>
    </row>
    <row r="2738" spans="1:3" x14ac:dyDescent="0.2">
      <c r="A2738" s="164" t="s">
        <v>5380</v>
      </c>
      <c r="B2738" s="181" t="s">
        <v>5381</v>
      </c>
      <c r="C2738" s="164" t="s">
        <v>13367</v>
      </c>
    </row>
    <row r="2739" spans="1:3" x14ac:dyDescent="0.2">
      <c r="A2739" s="164" t="s">
        <v>5720</v>
      </c>
      <c r="B2739" s="181" t="s">
        <v>5721</v>
      </c>
      <c r="C2739" s="164" t="s">
        <v>13367</v>
      </c>
    </row>
    <row r="2740" spans="1:3" x14ac:dyDescent="0.2">
      <c r="A2740" s="164" t="s">
        <v>5992</v>
      </c>
      <c r="B2740" s="181" t="s">
        <v>5993</v>
      </c>
      <c r="C2740" s="164" t="s">
        <v>13367</v>
      </c>
    </row>
    <row r="2741" spans="1:3" x14ac:dyDescent="0.2">
      <c r="A2741" s="164" t="s">
        <v>6126</v>
      </c>
      <c r="B2741" s="181" t="s">
        <v>6127</v>
      </c>
      <c r="C2741" s="164" t="s">
        <v>13367</v>
      </c>
    </row>
    <row r="2742" spans="1:3" x14ac:dyDescent="0.2">
      <c r="A2742" s="164" t="s">
        <v>6132</v>
      </c>
      <c r="B2742" s="181" t="s">
        <v>6133</v>
      </c>
      <c r="C2742" s="164" t="s">
        <v>13367</v>
      </c>
    </row>
    <row r="2743" spans="1:3" x14ac:dyDescent="0.2">
      <c r="A2743" s="164" t="s">
        <v>6143</v>
      </c>
      <c r="B2743" s="181" t="s">
        <v>6144</v>
      </c>
      <c r="C2743" s="164" t="s">
        <v>13367</v>
      </c>
    </row>
    <row r="2744" spans="1:3" x14ac:dyDescent="0.2">
      <c r="A2744" s="164" t="s">
        <v>6161</v>
      </c>
      <c r="B2744" s="181" t="s">
        <v>6162</v>
      </c>
      <c r="C2744" s="164" t="s">
        <v>13367</v>
      </c>
    </row>
    <row r="2745" spans="1:3" x14ac:dyDescent="0.2">
      <c r="A2745" s="164" t="s">
        <v>6366</v>
      </c>
      <c r="B2745" s="181" t="s">
        <v>6367</v>
      </c>
      <c r="C2745" s="164" t="s">
        <v>13367</v>
      </c>
    </row>
    <row r="2746" spans="1:3" x14ac:dyDescent="0.2">
      <c r="A2746" s="164" t="s">
        <v>6454</v>
      </c>
      <c r="B2746" s="181" t="s">
        <v>6455</v>
      </c>
      <c r="C2746" s="164" t="s">
        <v>13367</v>
      </c>
    </row>
    <row r="2747" spans="1:3" x14ac:dyDescent="0.2">
      <c r="A2747" s="164" t="s">
        <v>6509</v>
      </c>
      <c r="B2747" s="181" t="s">
        <v>6510</v>
      </c>
      <c r="C2747" s="164" t="s">
        <v>13367</v>
      </c>
    </row>
    <row r="2748" spans="1:3" x14ac:dyDescent="0.2">
      <c r="A2748" s="164" t="s">
        <v>6519</v>
      </c>
      <c r="B2748" s="181" t="s">
        <v>6520</v>
      </c>
      <c r="C2748" s="164" t="s">
        <v>13367</v>
      </c>
    </row>
    <row r="2749" spans="1:3" x14ac:dyDescent="0.2">
      <c r="A2749" s="164" t="s">
        <v>6573</v>
      </c>
      <c r="B2749" s="181" t="s">
        <v>6574</v>
      </c>
      <c r="C2749" s="164" t="s">
        <v>13367</v>
      </c>
    </row>
    <row r="2750" spans="1:3" x14ac:dyDescent="0.2">
      <c r="A2750" s="164" t="s">
        <v>6667</v>
      </c>
      <c r="B2750" s="181" t="s">
        <v>6668</v>
      </c>
      <c r="C2750" s="164" t="s">
        <v>13367</v>
      </c>
    </row>
    <row r="2751" spans="1:3" x14ac:dyDescent="0.2">
      <c r="A2751" s="164" t="s">
        <v>6669</v>
      </c>
      <c r="B2751" s="181" t="s">
        <v>6670</v>
      </c>
      <c r="C2751" s="164" t="s">
        <v>13367</v>
      </c>
    </row>
    <row r="2752" spans="1:3" x14ac:dyDescent="0.2">
      <c r="A2752" s="164" t="s">
        <v>6671</v>
      </c>
      <c r="B2752" s="181" t="s">
        <v>6672</v>
      </c>
      <c r="C2752" s="164" t="s">
        <v>13367</v>
      </c>
    </row>
    <row r="2753" spans="1:3" x14ac:dyDescent="0.2">
      <c r="A2753" s="164" t="s">
        <v>6681</v>
      </c>
      <c r="B2753" s="181" t="s">
        <v>6682</v>
      </c>
      <c r="C2753" s="164" t="s">
        <v>13367</v>
      </c>
    </row>
    <row r="2754" spans="1:3" x14ac:dyDescent="0.2">
      <c r="A2754" s="164" t="s">
        <v>6685</v>
      </c>
      <c r="B2754" s="181" t="s">
        <v>6686</v>
      </c>
      <c r="C2754" s="164" t="s">
        <v>13367</v>
      </c>
    </row>
    <row r="2755" spans="1:3" x14ac:dyDescent="0.2">
      <c r="A2755" s="164" t="s">
        <v>6691</v>
      </c>
      <c r="B2755" s="181" t="s">
        <v>6692</v>
      </c>
      <c r="C2755" s="164" t="s">
        <v>13367</v>
      </c>
    </row>
    <row r="2756" spans="1:3" x14ac:dyDescent="0.2">
      <c r="A2756" s="164" t="s">
        <v>6693</v>
      </c>
      <c r="B2756" s="181" t="s">
        <v>6694</v>
      </c>
      <c r="C2756" s="164" t="s">
        <v>13367</v>
      </c>
    </row>
    <row r="2757" spans="1:3" x14ac:dyDescent="0.2">
      <c r="A2757" s="164" t="s">
        <v>6695</v>
      </c>
      <c r="B2757" s="181" t="s">
        <v>6696</v>
      </c>
      <c r="C2757" s="164" t="s">
        <v>13367</v>
      </c>
    </row>
    <row r="2758" spans="1:3" x14ac:dyDescent="0.2">
      <c r="A2758" s="164" t="s">
        <v>6717</v>
      </c>
      <c r="B2758" s="181" t="s">
        <v>6718</v>
      </c>
      <c r="C2758" s="164" t="s">
        <v>13367</v>
      </c>
    </row>
    <row r="2759" spans="1:3" x14ac:dyDescent="0.2">
      <c r="A2759" s="164" t="s">
        <v>7253</v>
      </c>
      <c r="B2759" s="181" t="s">
        <v>7254</v>
      </c>
      <c r="C2759" s="164" t="s">
        <v>13367</v>
      </c>
    </row>
    <row r="2760" spans="1:3" x14ac:dyDescent="0.2">
      <c r="A2760" s="164" t="s">
        <v>7257</v>
      </c>
      <c r="B2760" s="181" t="s">
        <v>7258</v>
      </c>
      <c r="C2760" s="164" t="s">
        <v>13367</v>
      </c>
    </row>
    <row r="2761" spans="1:3" x14ac:dyDescent="0.2">
      <c r="A2761" s="164" t="s">
        <v>7334</v>
      </c>
      <c r="B2761" s="181" t="s">
        <v>7335</v>
      </c>
      <c r="C2761" s="164" t="s">
        <v>13367</v>
      </c>
    </row>
    <row r="2762" spans="1:3" x14ac:dyDescent="0.2">
      <c r="A2762" s="164" t="s">
        <v>7364</v>
      </c>
      <c r="B2762" s="181" t="s">
        <v>7365</v>
      </c>
      <c r="C2762" s="164" t="s">
        <v>13367</v>
      </c>
    </row>
    <row r="2763" spans="1:3" x14ac:dyDescent="0.2">
      <c r="A2763" s="164" t="s">
        <v>7368</v>
      </c>
      <c r="B2763" s="181" t="s">
        <v>7369</v>
      </c>
      <c r="C2763" s="164" t="s">
        <v>13367</v>
      </c>
    </row>
    <row r="2764" spans="1:3" x14ac:dyDescent="0.2">
      <c r="A2764" s="164" t="s">
        <v>7374</v>
      </c>
      <c r="B2764" s="181" t="s">
        <v>7375</v>
      </c>
      <c r="C2764" s="164" t="s">
        <v>13367</v>
      </c>
    </row>
    <row r="2765" spans="1:3" x14ac:dyDescent="0.2">
      <c r="A2765" s="164" t="s">
        <v>7376</v>
      </c>
      <c r="B2765" s="181" t="s">
        <v>7377</v>
      </c>
      <c r="C2765" s="164" t="s">
        <v>13367</v>
      </c>
    </row>
    <row r="2766" spans="1:3" x14ac:dyDescent="0.2">
      <c r="A2766" s="164" t="s">
        <v>7378</v>
      </c>
      <c r="B2766" s="181" t="s">
        <v>7379</v>
      </c>
      <c r="C2766" s="164" t="s">
        <v>13367</v>
      </c>
    </row>
    <row r="2767" spans="1:3" x14ac:dyDescent="0.2">
      <c r="A2767" s="164" t="s">
        <v>7380</v>
      </c>
      <c r="B2767" s="181" t="s">
        <v>7381</v>
      </c>
      <c r="C2767" s="164" t="s">
        <v>13367</v>
      </c>
    </row>
    <row r="2768" spans="1:3" x14ac:dyDescent="0.2">
      <c r="A2768" s="164" t="s">
        <v>7382</v>
      </c>
      <c r="B2768" s="181" t="s">
        <v>7383</v>
      </c>
      <c r="C2768" s="164" t="s">
        <v>13367</v>
      </c>
    </row>
    <row r="2769" spans="1:3" x14ac:dyDescent="0.2">
      <c r="A2769" s="164" t="s">
        <v>7384</v>
      </c>
      <c r="B2769" s="181" t="s">
        <v>7385</v>
      </c>
      <c r="C2769" s="164" t="s">
        <v>13367</v>
      </c>
    </row>
    <row r="2770" spans="1:3" x14ac:dyDescent="0.2">
      <c r="A2770" s="164" t="s">
        <v>7386</v>
      </c>
      <c r="B2770" s="181" t="s">
        <v>7387</v>
      </c>
      <c r="C2770" s="164" t="s">
        <v>13367</v>
      </c>
    </row>
    <row r="2771" spans="1:3" x14ac:dyDescent="0.2">
      <c r="A2771" s="164" t="s">
        <v>7428</v>
      </c>
      <c r="B2771" s="181" t="s">
        <v>7429</v>
      </c>
      <c r="C2771" s="164" t="s">
        <v>13367</v>
      </c>
    </row>
    <row r="2772" spans="1:3" x14ac:dyDescent="0.2">
      <c r="A2772" s="164" t="s">
        <v>7484</v>
      </c>
      <c r="B2772" s="181" t="s">
        <v>7485</v>
      </c>
      <c r="C2772" s="164" t="s">
        <v>13367</v>
      </c>
    </row>
    <row r="2773" spans="1:3" x14ac:dyDescent="0.2">
      <c r="A2773" s="164" t="s">
        <v>7519</v>
      </c>
      <c r="B2773" s="181" t="s">
        <v>7520</v>
      </c>
      <c r="C2773" s="164" t="s">
        <v>13367</v>
      </c>
    </row>
    <row r="2774" spans="1:3" x14ac:dyDescent="0.2">
      <c r="A2774" s="164" t="s">
        <v>7521</v>
      </c>
      <c r="B2774" s="181" t="s">
        <v>7522</v>
      </c>
      <c r="C2774" s="164" t="s">
        <v>13367</v>
      </c>
    </row>
    <row r="2775" spans="1:3" x14ac:dyDescent="0.2">
      <c r="A2775" s="164" t="s">
        <v>7529</v>
      </c>
      <c r="B2775" s="181" t="s">
        <v>7530</v>
      </c>
      <c r="C2775" s="164" t="s">
        <v>13367</v>
      </c>
    </row>
    <row r="2776" spans="1:3" x14ac:dyDescent="0.2">
      <c r="A2776" s="164" t="s">
        <v>7719</v>
      </c>
      <c r="B2776" s="181" t="s">
        <v>7720</v>
      </c>
      <c r="C2776" s="164" t="s">
        <v>13367</v>
      </c>
    </row>
    <row r="2777" spans="1:3" x14ac:dyDescent="0.2">
      <c r="A2777" s="164" t="s">
        <v>7723</v>
      </c>
      <c r="B2777" s="181" t="s">
        <v>7724</v>
      </c>
      <c r="C2777" s="164" t="s">
        <v>13367</v>
      </c>
    </row>
    <row r="2778" spans="1:3" x14ac:dyDescent="0.2">
      <c r="A2778" s="164" t="s">
        <v>8026</v>
      </c>
      <c r="B2778" s="181" t="s">
        <v>8027</v>
      </c>
      <c r="C2778" s="164" t="s">
        <v>13367</v>
      </c>
    </row>
    <row r="2779" spans="1:3" x14ac:dyDescent="0.2">
      <c r="A2779" s="164" t="s">
        <v>8114</v>
      </c>
      <c r="B2779" s="181" t="s">
        <v>8115</v>
      </c>
      <c r="C2779" s="164" t="s">
        <v>13367</v>
      </c>
    </row>
    <row r="2780" spans="1:3" x14ac:dyDescent="0.2">
      <c r="A2780" s="164" t="s">
        <v>8116</v>
      </c>
      <c r="B2780" s="181" t="s">
        <v>8117</v>
      </c>
      <c r="C2780" s="164" t="s">
        <v>13367</v>
      </c>
    </row>
    <row r="2781" spans="1:3" x14ac:dyDescent="0.2">
      <c r="A2781" s="164" t="s">
        <v>8137</v>
      </c>
      <c r="B2781" s="181" t="s">
        <v>8138</v>
      </c>
      <c r="C2781" s="164" t="s">
        <v>13367</v>
      </c>
    </row>
    <row r="2782" spans="1:3" x14ac:dyDescent="0.2">
      <c r="A2782" s="164" t="s">
        <v>8141</v>
      </c>
      <c r="B2782" s="181" t="s">
        <v>8142</v>
      </c>
      <c r="C2782" s="164" t="s">
        <v>13367</v>
      </c>
    </row>
    <row r="2783" spans="1:3" x14ac:dyDescent="0.2">
      <c r="A2783" s="164" t="s">
        <v>8149</v>
      </c>
      <c r="B2783" s="181" t="s">
        <v>8150</v>
      </c>
      <c r="C2783" s="164" t="s">
        <v>13367</v>
      </c>
    </row>
    <row r="2784" spans="1:3" x14ac:dyDescent="0.2">
      <c r="A2784" s="164" t="s">
        <v>8157</v>
      </c>
      <c r="B2784" s="181" t="s">
        <v>8158</v>
      </c>
      <c r="C2784" s="164" t="s">
        <v>13367</v>
      </c>
    </row>
    <row r="2785" spans="1:3" x14ac:dyDescent="0.2">
      <c r="A2785" s="164" t="s">
        <v>8161</v>
      </c>
      <c r="B2785" s="181" t="s">
        <v>8162</v>
      </c>
      <c r="C2785" s="164" t="s">
        <v>13367</v>
      </c>
    </row>
    <row r="2786" spans="1:3" x14ac:dyDescent="0.2">
      <c r="A2786" s="164" t="s">
        <v>8169</v>
      </c>
      <c r="B2786" s="181" t="s">
        <v>8170</v>
      </c>
      <c r="C2786" s="164" t="s">
        <v>13367</v>
      </c>
    </row>
    <row r="2787" spans="1:3" x14ac:dyDescent="0.2">
      <c r="A2787" s="164" t="s">
        <v>8179</v>
      </c>
      <c r="B2787" s="181" t="s">
        <v>8180</v>
      </c>
      <c r="C2787" s="164" t="s">
        <v>13367</v>
      </c>
    </row>
    <row r="2788" spans="1:3" x14ac:dyDescent="0.2">
      <c r="A2788" s="164" t="s">
        <v>8181</v>
      </c>
      <c r="B2788" s="181" t="s">
        <v>8182</v>
      </c>
      <c r="C2788" s="164" t="s">
        <v>13367</v>
      </c>
    </row>
    <row r="2789" spans="1:3" x14ac:dyDescent="0.2">
      <c r="A2789" s="164" t="s">
        <v>8258</v>
      </c>
      <c r="B2789" s="181" t="s">
        <v>8259</v>
      </c>
      <c r="C2789" s="164" t="s">
        <v>13367</v>
      </c>
    </row>
    <row r="2790" spans="1:3" x14ac:dyDescent="0.2">
      <c r="A2790" s="164" t="s">
        <v>8392</v>
      </c>
      <c r="B2790" s="181" t="s">
        <v>8393</v>
      </c>
      <c r="C2790" s="164" t="s">
        <v>13367</v>
      </c>
    </row>
    <row r="2791" spans="1:3" x14ac:dyDescent="0.2">
      <c r="A2791" s="164" t="s">
        <v>8394</v>
      </c>
      <c r="B2791" s="181" t="s">
        <v>8395</v>
      </c>
      <c r="C2791" s="164" t="s">
        <v>13367</v>
      </c>
    </row>
    <row r="2792" spans="1:3" x14ac:dyDescent="0.2">
      <c r="A2792" s="164" t="s">
        <v>8397</v>
      </c>
      <c r="B2792" s="181" t="s">
        <v>8398</v>
      </c>
      <c r="C2792" s="164" t="s">
        <v>13367</v>
      </c>
    </row>
    <row r="2793" spans="1:3" x14ac:dyDescent="0.2">
      <c r="A2793" s="164" t="s">
        <v>8427</v>
      </c>
      <c r="B2793" s="181" t="s">
        <v>8428</v>
      </c>
      <c r="C2793" s="164" t="s">
        <v>13367</v>
      </c>
    </row>
    <row r="2794" spans="1:3" x14ac:dyDescent="0.2">
      <c r="A2794" s="164" t="s">
        <v>8429</v>
      </c>
      <c r="B2794" s="181" t="s">
        <v>8430</v>
      </c>
      <c r="C2794" s="164" t="s">
        <v>13367</v>
      </c>
    </row>
    <row r="2795" spans="1:3" x14ac:dyDescent="0.2">
      <c r="A2795" s="164" t="s">
        <v>8431</v>
      </c>
      <c r="B2795" s="181" t="s">
        <v>8432</v>
      </c>
      <c r="C2795" s="164" t="s">
        <v>13367</v>
      </c>
    </row>
    <row r="2796" spans="1:3" x14ac:dyDescent="0.2">
      <c r="A2796" s="164" t="s">
        <v>8433</v>
      </c>
      <c r="B2796" s="181" t="s">
        <v>8434</v>
      </c>
      <c r="C2796" s="164" t="s">
        <v>13367</v>
      </c>
    </row>
    <row r="2797" spans="1:3" x14ac:dyDescent="0.2">
      <c r="A2797" s="164" t="s">
        <v>8493</v>
      </c>
      <c r="B2797" s="181" t="s">
        <v>8494</v>
      </c>
      <c r="C2797" s="164" t="s">
        <v>13367</v>
      </c>
    </row>
    <row r="2798" spans="1:3" x14ac:dyDescent="0.2">
      <c r="A2798" s="164" t="s">
        <v>8495</v>
      </c>
      <c r="B2798" s="181" t="s">
        <v>8496</v>
      </c>
      <c r="C2798" s="164" t="s">
        <v>13367</v>
      </c>
    </row>
    <row r="2799" spans="1:3" x14ac:dyDescent="0.2">
      <c r="A2799" s="164" t="s">
        <v>8497</v>
      </c>
      <c r="B2799" s="181" t="s">
        <v>8498</v>
      </c>
      <c r="C2799" s="164" t="s">
        <v>13367</v>
      </c>
    </row>
    <row r="2800" spans="1:3" x14ac:dyDescent="0.2">
      <c r="A2800" s="164" t="s">
        <v>8501</v>
      </c>
      <c r="B2800" s="181" t="s">
        <v>8502</v>
      </c>
      <c r="C2800" s="164" t="s">
        <v>13367</v>
      </c>
    </row>
    <row r="2801" spans="1:3" x14ac:dyDescent="0.2">
      <c r="A2801" s="164" t="s">
        <v>8503</v>
      </c>
      <c r="B2801" s="181" t="s">
        <v>8504</v>
      </c>
      <c r="C2801" s="164" t="s">
        <v>13367</v>
      </c>
    </row>
    <row r="2802" spans="1:3" x14ac:dyDescent="0.2">
      <c r="A2802" s="164" t="s">
        <v>8619</v>
      </c>
      <c r="B2802" s="181" t="s">
        <v>8620</v>
      </c>
      <c r="C2802" s="164" t="s">
        <v>13367</v>
      </c>
    </row>
    <row r="2803" spans="1:3" x14ac:dyDescent="0.2">
      <c r="A2803" s="164" t="s">
        <v>13377</v>
      </c>
      <c r="B2803" s="181" t="s">
        <v>8768</v>
      </c>
      <c r="C2803" s="164" t="s">
        <v>13367</v>
      </c>
    </row>
    <row r="2804" spans="1:3" x14ac:dyDescent="0.2">
      <c r="A2804" s="164" t="s">
        <v>13378</v>
      </c>
      <c r="B2804" s="181" t="s">
        <v>8770</v>
      </c>
      <c r="C2804" s="164" t="s">
        <v>13367</v>
      </c>
    </row>
    <row r="2805" spans="1:3" x14ac:dyDescent="0.2">
      <c r="A2805" s="164" t="s">
        <v>13379</v>
      </c>
      <c r="B2805" s="181" t="s">
        <v>13380</v>
      </c>
      <c r="C2805" s="164" t="s">
        <v>13367</v>
      </c>
    </row>
    <row r="2806" spans="1:3" x14ac:dyDescent="0.2">
      <c r="A2806" s="164" t="s">
        <v>8983</v>
      </c>
      <c r="B2806" s="181" t="s">
        <v>8984</v>
      </c>
      <c r="C2806" s="164" t="s">
        <v>13367</v>
      </c>
    </row>
    <row r="2807" spans="1:3" x14ac:dyDescent="0.2">
      <c r="A2807" s="164" t="s">
        <v>8985</v>
      </c>
      <c r="B2807" s="181" t="s">
        <v>8986</v>
      </c>
      <c r="C2807" s="164" t="s">
        <v>13367</v>
      </c>
    </row>
    <row r="2808" spans="1:3" x14ac:dyDescent="0.2">
      <c r="A2808" s="164" t="s">
        <v>8987</v>
      </c>
      <c r="B2808" s="181" t="s">
        <v>8988</v>
      </c>
      <c r="C2808" s="164" t="s">
        <v>13367</v>
      </c>
    </row>
    <row r="2809" spans="1:3" x14ac:dyDescent="0.2">
      <c r="A2809" s="164" t="s">
        <v>8989</v>
      </c>
      <c r="B2809" s="181" t="s">
        <v>8990</v>
      </c>
      <c r="C2809" s="164" t="s">
        <v>13367</v>
      </c>
    </row>
    <row r="2810" spans="1:3" x14ac:dyDescent="0.2">
      <c r="A2810" s="164" t="s">
        <v>13381</v>
      </c>
      <c r="B2810" s="181" t="s">
        <v>13382</v>
      </c>
      <c r="C2810" s="164" t="s">
        <v>13383</v>
      </c>
    </row>
    <row r="2811" spans="1:3" x14ac:dyDescent="0.2">
      <c r="A2811" s="164" t="s">
        <v>13384</v>
      </c>
      <c r="B2811" s="181" t="s">
        <v>13385</v>
      </c>
      <c r="C2811" s="164" t="s">
        <v>13383</v>
      </c>
    </row>
    <row r="2812" spans="1:3" x14ac:dyDescent="0.2">
      <c r="A2812" s="164" t="s">
        <v>13386</v>
      </c>
      <c r="B2812" s="181" t="s">
        <v>13387</v>
      </c>
      <c r="C2812" s="164" t="s">
        <v>13383</v>
      </c>
    </row>
    <row r="2813" spans="1:3" x14ac:dyDescent="0.2">
      <c r="A2813" s="164" t="s">
        <v>13388</v>
      </c>
      <c r="B2813" s="181" t="s">
        <v>13389</v>
      </c>
      <c r="C2813" s="164" t="s">
        <v>13383</v>
      </c>
    </row>
    <row r="2814" spans="1:3" x14ac:dyDescent="0.2">
      <c r="A2814" s="164" t="s">
        <v>230</v>
      </c>
      <c r="B2814" s="181" t="s">
        <v>231</v>
      </c>
      <c r="C2814" s="164" t="s">
        <v>13383</v>
      </c>
    </row>
    <row r="2815" spans="1:3" x14ac:dyDescent="0.2">
      <c r="A2815" s="164" t="s">
        <v>343</v>
      </c>
      <c r="B2815" s="181" t="s">
        <v>344</v>
      </c>
      <c r="C2815" s="164" t="s">
        <v>13383</v>
      </c>
    </row>
    <row r="2816" spans="1:3" x14ac:dyDescent="0.2">
      <c r="A2816" s="164" t="s">
        <v>345</v>
      </c>
      <c r="B2816" s="181" t="s">
        <v>346</v>
      </c>
      <c r="C2816" s="164" t="s">
        <v>13383</v>
      </c>
    </row>
    <row r="2817" spans="1:3" x14ac:dyDescent="0.2">
      <c r="A2817" s="164" t="s">
        <v>351</v>
      </c>
      <c r="B2817" s="181" t="s">
        <v>352</v>
      </c>
      <c r="C2817" s="164" t="s">
        <v>13383</v>
      </c>
    </row>
    <row r="2818" spans="1:3" x14ac:dyDescent="0.2">
      <c r="A2818" s="164" t="s">
        <v>355</v>
      </c>
      <c r="B2818" s="181" t="s">
        <v>356</v>
      </c>
      <c r="C2818" s="164" t="s">
        <v>13383</v>
      </c>
    </row>
    <row r="2819" spans="1:3" x14ac:dyDescent="0.2">
      <c r="A2819" s="164" t="s">
        <v>357</v>
      </c>
      <c r="B2819" s="181" t="s">
        <v>358</v>
      </c>
      <c r="C2819" s="164" t="s">
        <v>13383</v>
      </c>
    </row>
    <row r="2820" spans="1:3" x14ac:dyDescent="0.2">
      <c r="A2820" s="164" t="s">
        <v>375</v>
      </c>
      <c r="B2820" s="181" t="s">
        <v>376</v>
      </c>
      <c r="C2820" s="164" t="s">
        <v>13383</v>
      </c>
    </row>
    <row r="2821" spans="1:3" x14ac:dyDescent="0.2">
      <c r="A2821" s="164" t="s">
        <v>379</v>
      </c>
      <c r="B2821" s="181" t="s">
        <v>380</v>
      </c>
      <c r="C2821" s="164" t="s">
        <v>13383</v>
      </c>
    </row>
    <row r="2822" spans="1:3" x14ac:dyDescent="0.2">
      <c r="A2822" s="164" t="s">
        <v>381</v>
      </c>
      <c r="B2822" s="181" t="s">
        <v>382</v>
      </c>
      <c r="C2822" s="164" t="s">
        <v>13383</v>
      </c>
    </row>
    <row r="2823" spans="1:3" x14ac:dyDescent="0.2">
      <c r="A2823" s="164" t="s">
        <v>622</v>
      </c>
      <c r="B2823" s="181" t="s">
        <v>623</v>
      </c>
      <c r="C2823" s="164" t="s">
        <v>13383</v>
      </c>
    </row>
    <row r="2824" spans="1:3" x14ac:dyDescent="0.2">
      <c r="A2824" s="164" t="s">
        <v>624</v>
      </c>
      <c r="B2824" s="181" t="s">
        <v>625</v>
      </c>
      <c r="C2824" s="164" t="s">
        <v>13383</v>
      </c>
    </row>
    <row r="2825" spans="1:3" x14ac:dyDescent="0.2">
      <c r="A2825" s="164" t="s">
        <v>667</v>
      </c>
      <c r="B2825" s="181" t="s">
        <v>668</v>
      </c>
      <c r="C2825" s="164" t="s">
        <v>13383</v>
      </c>
    </row>
    <row r="2826" spans="1:3" x14ac:dyDescent="0.2">
      <c r="A2826" s="164" t="s">
        <v>669</v>
      </c>
      <c r="B2826" s="181" t="s">
        <v>670</v>
      </c>
      <c r="C2826" s="164" t="s">
        <v>13383</v>
      </c>
    </row>
    <row r="2827" spans="1:3" x14ac:dyDescent="0.2">
      <c r="A2827" s="164" t="s">
        <v>671</v>
      </c>
      <c r="B2827" s="181" t="s">
        <v>672</v>
      </c>
      <c r="C2827" s="164" t="s">
        <v>13383</v>
      </c>
    </row>
    <row r="2828" spans="1:3" x14ac:dyDescent="0.2">
      <c r="A2828" s="164" t="s">
        <v>799</v>
      </c>
      <c r="B2828" s="181" t="s">
        <v>800</v>
      </c>
      <c r="C2828" s="164" t="s">
        <v>13383</v>
      </c>
    </row>
    <row r="2829" spans="1:3" x14ac:dyDescent="0.2">
      <c r="A2829" s="164" t="s">
        <v>712</v>
      </c>
      <c r="B2829" s="181" t="s">
        <v>713</v>
      </c>
      <c r="C2829" s="164" t="s">
        <v>13383</v>
      </c>
    </row>
    <row r="2830" spans="1:3" x14ac:dyDescent="0.2">
      <c r="A2830" s="164" t="s">
        <v>926</v>
      </c>
      <c r="B2830" s="181" t="s">
        <v>927</v>
      </c>
      <c r="C2830" s="164" t="s">
        <v>13383</v>
      </c>
    </row>
    <row r="2831" spans="1:3" x14ac:dyDescent="0.2">
      <c r="A2831" s="164" t="s">
        <v>949</v>
      </c>
      <c r="B2831" s="181" t="s">
        <v>950</v>
      </c>
      <c r="C2831" s="164" t="s">
        <v>13383</v>
      </c>
    </row>
    <row r="2832" spans="1:3" x14ac:dyDescent="0.2">
      <c r="A2832" s="164" t="s">
        <v>1029</v>
      </c>
      <c r="B2832" s="181" t="s">
        <v>1030</v>
      </c>
      <c r="C2832" s="164" t="s">
        <v>13383</v>
      </c>
    </row>
    <row r="2833" spans="1:3" x14ac:dyDescent="0.2">
      <c r="A2833" s="164" t="s">
        <v>1033</v>
      </c>
      <c r="B2833" s="181" t="s">
        <v>1034</v>
      </c>
      <c r="C2833" s="164" t="s">
        <v>13383</v>
      </c>
    </row>
    <row r="2834" spans="1:3" x14ac:dyDescent="0.2">
      <c r="A2834" s="164" t="s">
        <v>1055</v>
      </c>
      <c r="B2834" s="181" t="s">
        <v>1056</v>
      </c>
      <c r="C2834" s="164" t="s">
        <v>13383</v>
      </c>
    </row>
    <row r="2835" spans="1:3" x14ac:dyDescent="0.2">
      <c r="A2835" s="164" t="s">
        <v>1092</v>
      </c>
      <c r="B2835" s="181" t="s">
        <v>1093</v>
      </c>
      <c r="C2835" s="164" t="s">
        <v>13383</v>
      </c>
    </row>
    <row r="2836" spans="1:3" x14ac:dyDescent="0.2">
      <c r="A2836" s="164" t="s">
        <v>1094</v>
      </c>
      <c r="B2836" s="181" t="s">
        <v>1095</v>
      </c>
      <c r="C2836" s="164" t="s">
        <v>13383</v>
      </c>
    </row>
    <row r="2837" spans="1:3" x14ac:dyDescent="0.2">
      <c r="A2837" s="164" t="s">
        <v>1107</v>
      </c>
      <c r="B2837" s="181" t="s">
        <v>1108</v>
      </c>
      <c r="C2837" s="164" t="s">
        <v>13383</v>
      </c>
    </row>
    <row r="2838" spans="1:3" x14ac:dyDescent="0.2">
      <c r="A2838" s="164" t="s">
        <v>1157</v>
      </c>
      <c r="B2838" s="181" t="s">
        <v>1158</v>
      </c>
      <c r="C2838" s="164" t="s">
        <v>13383</v>
      </c>
    </row>
    <row r="2839" spans="1:3" x14ac:dyDescent="0.2">
      <c r="A2839" s="164" t="s">
        <v>13390</v>
      </c>
      <c r="B2839" s="181" t="s">
        <v>13391</v>
      </c>
      <c r="C2839" s="164" t="s">
        <v>13383</v>
      </c>
    </row>
    <row r="2840" spans="1:3" x14ac:dyDescent="0.2">
      <c r="A2840" s="164" t="s">
        <v>1215</v>
      </c>
      <c r="B2840" s="181" t="s">
        <v>13392</v>
      </c>
      <c r="C2840" s="164" t="s">
        <v>13383</v>
      </c>
    </row>
    <row r="2841" spans="1:3" x14ac:dyDescent="0.2">
      <c r="A2841" s="164" t="s">
        <v>1267</v>
      </c>
      <c r="B2841" s="181" t="s">
        <v>1268</v>
      </c>
      <c r="C2841" s="164" t="s">
        <v>13383</v>
      </c>
    </row>
    <row r="2842" spans="1:3" x14ac:dyDescent="0.2">
      <c r="A2842" s="164" t="s">
        <v>1338</v>
      </c>
      <c r="B2842" s="181" t="s">
        <v>1339</v>
      </c>
      <c r="C2842" s="164" t="s">
        <v>13383</v>
      </c>
    </row>
    <row r="2843" spans="1:3" x14ac:dyDescent="0.2">
      <c r="A2843" s="164" t="s">
        <v>1442</v>
      </c>
      <c r="B2843" s="181" t="s">
        <v>1443</v>
      </c>
      <c r="C2843" s="164" t="s">
        <v>13383</v>
      </c>
    </row>
    <row r="2844" spans="1:3" x14ac:dyDescent="0.2">
      <c r="A2844" s="164" t="s">
        <v>1490</v>
      </c>
      <c r="B2844" s="181" t="s">
        <v>1491</v>
      </c>
      <c r="C2844" s="164" t="s">
        <v>13383</v>
      </c>
    </row>
    <row r="2845" spans="1:3" x14ac:dyDescent="0.2">
      <c r="A2845" s="164" t="s">
        <v>1552</v>
      </c>
      <c r="B2845" s="181" t="s">
        <v>1553</v>
      </c>
      <c r="C2845" s="164" t="s">
        <v>13383</v>
      </c>
    </row>
    <row r="2846" spans="1:3" x14ac:dyDescent="0.2">
      <c r="A2846" s="164" t="s">
        <v>1645</v>
      </c>
      <c r="B2846" s="181" t="s">
        <v>1646</v>
      </c>
      <c r="C2846" s="164" t="s">
        <v>13383</v>
      </c>
    </row>
    <row r="2847" spans="1:3" x14ac:dyDescent="0.2">
      <c r="A2847" s="164" t="s">
        <v>1653</v>
      </c>
      <c r="B2847" s="181" t="s">
        <v>1654</v>
      </c>
      <c r="C2847" s="164" t="s">
        <v>13383</v>
      </c>
    </row>
    <row r="2848" spans="1:3" x14ac:dyDescent="0.2">
      <c r="A2848" s="164" t="s">
        <v>1745</v>
      </c>
      <c r="B2848" s="181" t="s">
        <v>1746</v>
      </c>
      <c r="C2848" s="164" t="s">
        <v>13383</v>
      </c>
    </row>
    <row r="2849" spans="1:3" x14ac:dyDescent="0.2">
      <c r="A2849" s="164" t="s">
        <v>1754</v>
      </c>
      <c r="B2849" s="181" t="s">
        <v>1755</v>
      </c>
      <c r="C2849" s="164" t="s">
        <v>13383</v>
      </c>
    </row>
    <row r="2850" spans="1:3" x14ac:dyDescent="0.2">
      <c r="A2850" s="164" t="s">
        <v>1772</v>
      </c>
      <c r="B2850" s="181" t="s">
        <v>1773</v>
      </c>
      <c r="C2850" s="164" t="s">
        <v>13383</v>
      </c>
    </row>
    <row r="2851" spans="1:3" x14ac:dyDescent="0.2">
      <c r="A2851" s="164" t="s">
        <v>1788</v>
      </c>
      <c r="B2851" s="181" t="s">
        <v>1789</v>
      </c>
      <c r="C2851" s="164" t="s">
        <v>13383</v>
      </c>
    </row>
    <row r="2852" spans="1:3" x14ac:dyDescent="0.2">
      <c r="A2852" s="164" t="s">
        <v>1794</v>
      </c>
      <c r="B2852" s="181" t="s">
        <v>1795</v>
      </c>
      <c r="C2852" s="164" t="s">
        <v>13383</v>
      </c>
    </row>
    <row r="2853" spans="1:3" x14ac:dyDescent="0.2">
      <c r="A2853" s="164" t="s">
        <v>1801</v>
      </c>
      <c r="B2853" s="181" t="s">
        <v>1802</v>
      </c>
      <c r="C2853" s="164" t="s">
        <v>13383</v>
      </c>
    </row>
    <row r="2854" spans="1:3" x14ac:dyDescent="0.2">
      <c r="A2854" s="164" t="s">
        <v>1803</v>
      </c>
      <c r="B2854" s="181" t="s">
        <v>1804</v>
      </c>
      <c r="C2854" s="164" t="s">
        <v>13383</v>
      </c>
    </row>
    <row r="2855" spans="1:3" x14ac:dyDescent="0.2">
      <c r="A2855" s="164" t="s">
        <v>1805</v>
      </c>
      <c r="B2855" s="181" t="s">
        <v>1806</v>
      </c>
      <c r="C2855" s="164" t="s">
        <v>13383</v>
      </c>
    </row>
    <row r="2856" spans="1:3" x14ac:dyDescent="0.2">
      <c r="A2856" s="164" t="s">
        <v>1815</v>
      </c>
      <c r="B2856" s="181" t="s">
        <v>1816</v>
      </c>
      <c r="C2856" s="164" t="s">
        <v>13383</v>
      </c>
    </row>
    <row r="2857" spans="1:3" x14ac:dyDescent="0.2">
      <c r="A2857" s="164" t="s">
        <v>1827</v>
      </c>
      <c r="B2857" s="181" t="s">
        <v>1828</v>
      </c>
      <c r="C2857" s="164" t="s">
        <v>13383</v>
      </c>
    </row>
    <row r="2858" spans="1:3" x14ac:dyDescent="0.2">
      <c r="A2858" s="164" t="s">
        <v>1839</v>
      </c>
      <c r="B2858" s="181" t="s">
        <v>1840</v>
      </c>
      <c r="C2858" s="164" t="s">
        <v>13383</v>
      </c>
    </row>
    <row r="2859" spans="1:3" x14ac:dyDescent="0.2">
      <c r="A2859" s="164" t="s">
        <v>1881</v>
      </c>
      <c r="B2859" s="181" t="s">
        <v>1882</v>
      </c>
      <c r="C2859" s="164" t="s">
        <v>13383</v>
      </c>
    </row>
    <row r="2860" spans="1:3" x14ac:dyDescent="0.2">
      <c r="A2860" s="164" t="s">
        <v>1895</v>
      </c>
      <c r="B2860" s="181" t="s">
        <v>1896</v>
      </c>
      <c r="C2860" s="164" t="s">
        <v>13383</v>
      </c>
    </row>
    <row r="2861" spans="1:3" x14ac:dyDescent="0.2">
      <c r="A2861" s="164" t="s">
        <v>13393</v>
      </c>
      <c r="B2861" s="181" t="s">
        <v>13394</v>
      </c>
      <c r="C2861" s="164" t="s">
        <v>13383</v>
      </c>
    </row>
    <row r="2862" spans="1:3" x14ac:dyDescent="0.2">
      <c r="A2862" s="164" t="s">
        <v>2191</v>
      </c>
      <c r="B2862" s="181" t="s">
        <v>2192</v>
      </c>
      <c r="C2862" s="164" t="s">
        <v>13383</v>
      </c>
    </row>
    <row r="2863" spans="1:3" x14ac:dyDescent="0.2">
      <c r="A2863" s="164" t="s">
        <v>2250</v>
      </c>
      <c r="B2863" s="181" t="s">
        <v>2251</v>
      </c>
      <c r="C2863" s="164" t="s">
        <v>13383</v>
      </c>
    </row>
    <row r="2864" spans="1:3" x14ac:dyDescent="0.2">
      <c r="A2864" s="164" t="s">
        <v>2271</v>
      </c>
      <c r="B2864" s="181" t="s">
        <v>2272</v>
      </c>
      <c r="C2864" s="164" t="s">
        <v>13383</v>
      </c>
    </row>
    <row r="2865" spans="1:3" x14ac:dyDescent="0.2">
      <c r="A2865" s="164" t="s">
        <v>2281</v>
      </c>
      <c r="B2865" s="181" t="s">
        <v>2282</v>
      </c>
      <c r="C2865" s="164" t="s">
        <v>13383</v>
      </c>
    </row>
    <row r="2866" spans="1:3" x14ac:dyDescent="0.2">
      <c r="A2866" s="164" t="s">
        <v>2283</v>
      </c>
      <c r="B2866" s="181" t="s">
        <v>2284</v>
      </c>
      <c r="C2866" s="164" t="s">
        <v>13383</v>
      </c>
    </row>
    <row r="2867" spans="1:3" x14ac:dyDescent="0.2">
      <c r="A2867" s="164" t="s">
        <v>2298</v>
      </c>
      <c r="B2867" s="181" t="s">
        <v>2299</v>
      </c>
      <c r="C2867" s="164" t="s">
        <v>13383</v>
      </c>
    </row>
    <row r="2868" spans="1:3" x14ac:dyDescent="0.2">
      <c r="A2868" s="164" t="s">
        <v>2306</v>
      </c>
      <c r="B2868" s="181" t="s">
        <v>2307</v>
      </c>
      <c r="C2868" s="164" t="s">
        <v>13383</v>
      </c>
    </row>
    <row r="2869" spans="1:3" x14ac:dyDescent="0.2">
      <c r="A2869" s="164" t="s">
        <v>2310</v>
      </c>
      <c r="B2869" s="181" t="s">
        <v>2311</v>
      </c>
      <c r="C2869" s="164" t="s">
        <v>13383</v>
      </c>
    </row>
    <row r="2870" spans="1:3" x14ac:dyDescent="0.2">
      <c r="A2870" s="164" t="s">
        <v>2318</v>
      </c>
      <c r="B2870" s="181" t="s">
        <v>2319</v>
      </c>
      <c r="C2870" s="164" t="s">
        <v>13383</v>
      </c>
    </row>
    <row r="2871" spans="1:3" x14ac:dyDescent="0.2">
      <c r="A2871" s="164" t="s">
        <v>2430</v>
      </c>
      <c r="B2871" s="181" t="s">
        <v>2431</v>
      </c>
      <c r="C2871" s="164" t="s">
        <v>13383</v>
      </c>
    </row>
    <row r="2872" spans="1:3" x14ac:dyDescent="0.2">
      <c r="A2872" s="164" t="s">
        <v>2444</v>
      </c>
      <c r="B2872" s="181" t="s">
        <v>2445</v>
      </c>
      <c r="C2872" s="164" t="s">
        <v>13383</v>
      </c>
    </row>
    <row r="2873" spans="1:3" x14ac:dyDescent="0.2">
      <c r="A2873" s="164" t="s">
        <v>2456</v>
      </c>
      <c r="B2873" s="181" t="s">
        <v>2457</v>
      </c>
      <c r="C2873" s="164" t="s">
        <v>13383</v>
      </c>
    </row>
    <row r="2874" spans="1:3" x14ac:dyDescent="0.2">
      <c r="A2874" s="164" t="s">
        <v>13395</v>
      </c>
      <c r="B2874" s="181" t="s">
        <v>13396</v>
      </c>
      <c r="C2874" s="164" t="s">
        <v>13383</v>
      </c>
    </row>
    <row r="2875" spans="1:3" x14ac:dyDescent="0.2">
      <c r="A2875" s="164" t="s">
        <v>2482</v>
      </c>
      <c r="B2875" s="181" t="s">
        <v>2483</v>
      </c>
      <c r="C2875" s="164" t="s">
        <v>13383</v>
      </c>
    </row>
    <row r="2876" spans="1:3" x14ac:dyDescent="0.2">
      <c r="A2876" s="164" t="s">
        <v>2486</v>
      </c>
      <c r="B2876" s="181" t="s">
        <v>2487</v>
      </c>
      <c r="C2876" s="164" t="s">
        <v>13383</v>
      </c>
    </row>
    <row r="2877" spans="1:3" x14ac:dyDescent="0.2">
      <c r="A2877" s="164" t="s">
        <v>2488</v>
      </c>
      <c r="B2877" s="181" t="s">
        <v>2489</v>
      </c>
      <c r="C2877" s="164" t="s">
        <v>13383</v>
      </c>
    </row>
    <row r="2878" spans="1:3" x14ac:dyDescent="0.2">
      <c r="A2878" s="164" t="s">
        <v>2500</v>
      </c>
      <c r="B2878" s="181" t="s">
        <v>2501</v>
      </c>
      <c r="C2878" s="164" t="s">
        <v>13383</v>
      </c>
    </row>
    <row r="2879" spans="1:3" x14ac:dyDescent="0.2">
      <c r="A2879" s="164" t="s">
        <v>2494</v>
      </c>
      <c r="B2879" s="181" t="s">
        <v>2495</v>
      </c>
      <c r="C2879" s="164" t="s">
        <v>13383</v>
      </c>
    </row>
    <row r="2880" spans="1:3" x14ac:dyDescent="0.2">
      <c r="A2880" s="164" t="s">
        <v>2498</v>
      </c>
      <c r="B2880" s="181" t="s">
        <v>2499</v>
      </c>
      <c r="C2880" s="164" t="s">
        <v>13383</v>
      </c>
    </row>
    <row r="2881" spans="1:3" x14ac:dyDescent="0.2">
      <c r="A2881" s="164" t="s">
        <v>2534</v>
      </c>
      <c r="B2881" s="181" t="s">
        <v>2535</v>
      </c>
      <c r="C2881" s="164" t="s">
        <v>13383</v>
      </c>
    </row>
    <row r="2882" spans="1:3" x14ac:dyDescent="0.2">
      <c r="A2882" s="164" t="s">
        <v>2596</v>
      </c>
      <c r="B2882" s="181" t="s">
        <v>2597</v>
      </c>
      <c r="C2882" s="164" t="s">
        <v>13383</v>
      </c>
    </row>
    <row r="2883" spans="1:3" x14ac:dyDescent="0.2">
      <c r="A2883" s="164" t="s">
        <v>2603</v>
      </c>
      <c r="B2883" s="181" t="s">
        <v>2604</v>
      </c>
      <c r="C2883" s="164" t="s">
        <v>13383</v>
      </c>
    </row>
    <row r="2884" spans="1:3" x14ac:dyDescent="0.2">
      <c r="A2884" s="164" t="s">
        <v>2599</v>
      </c>
      <c r="B2884" s="181" t="s">
        <v>2600</v>
      </c>
      <c r="C2884" s="164" t="s">
        <v>13383</v>
      </c>
    </row>
    <row r="2885" spans="1:3" x14ac:dyDescent="0.2">
      <c r="A2885" s="164" t="s">
        <v>2601</v>
      </c>
      <c r="B2885" s="181" t="s">
        <v>2602</v>
      </c>
      <c r="C2885" s="164" t="s">
        <v>13383</v>
      </c>
    </row>
    <row r="2886" spans="1:3" x14ac:dyDescent="0.2">
      <c r="A2886" s="164" t="s">
        <v>2621</v>
      </c>
      <c r="B2886" s="181" t="s">
        <v>2622</v>
      </c>
      <c r="C2886" s="164" t="s">
        <v>13383</v>
      </c>
    </row>
    <row r="2887" spans="1:3" x14ac:dyDescent="0.2">
      <c r="A2887" s="164" t="s">
        <v>2689</v>
      </c>
      <c r="B2887" s="181" t="s">
        <v>2690</v>
      </c>
      <c r="C2887" s="164" t="s">
        <v>13383</v>
      </c>
    </row>
    <row r="2888" spans="1:3" x14ac:dyDescent="0.2">
      <c r="A2888" s="164" t="s">
        <v>2691</v>
      </c>
      <c r="B2888" s="181" t="s">
        <v>2692</v>
      </c>
      <c r="C2888" s="164" t="s">
        <v>13383</v>
      </c>
    </row>
    <row r="2889" spans="1:3" x14ac:dyDescent="0.2">
      <c r="A2889" s="164" t="s">
        <v>2695</v>
      </c>
      <c r="B2889" s="181" t="s">
        <v>13397</v>
      </c>
      <c r="C2889" s="164" t="s">
        <v>13383</v>
      </c>
    </row>
    <row r="2890" spans="1:3" x14ac:dyDescent="0.2">
      <c r="A2890" s="164" t="s">
        <v>2774</v>
      </c>
      <c r="B2890" s="181" t="s">
        <v>2775</v>
      </c>
      <c r="C2890" s="164" t="s">
        <v>13383</v>
      </c>
    </row>
    <row r="2891" spans="1:3" x14ac:dyDescent="0.2">
      <c r="A2891" s="164" t="s">
        <v>2687</v>
      </c>
      <c r="B2891" s="181" t="s">
        <v>2688</v>
      </c>
      <c r="C2891" s="164" t="s">
        <v>13383</v>
      </c>
    </row>
    <row r="2892" spans="1:3" x14ac:dyDescent="0.2">
      <c r="A2892" s="164" t="s">
        <v>2820</v>
      </c>
      <c r="B2892" s="181" t="s">
        <v>2821</v>
      </c>
      <c r="C2892" s="164" t="s">
        <v>13383</v>
      </c>
    </row>
    <row r="2893" spans="1:3" x14ac:dyDescent="0.2">
      <c r="A2893" s="164" t="s">
        <v>2822</v>
      </c>
      <c r="B2893" s="181" t="s">
        <v>2823</v>
      </c>
      <c r="C2893" s="164" t="s">
        <v>13383</v>
      </c>
    </row>
    <row r="2894" spans="1:3" x14ac:dyDescent="0.2">
      <c r="A2894" s="164" t="s">
        <v>2828</v>
      </c>
      <c r="B2894" s="181" t="s">
        <v>2829</v>
      </c>
      <c r="C2894" s="164" t="s">
        <v>13383</v>
      </c>
    </row>
    <row r="2895" spans="1:3" x14ac:dyDescent="0.2">
      <c r="A2895" s="164" t="s">
        <v>2855</v>
      </c>
      <c r="B2895" s="181" t="s">
        <v>2856</v>
      </c>
      <c r="C2895" s="164" t="s">
        <v>13383</v>
      </c>
    </row>
    <row r="2896" spans="1:3" x14ac:dyDescent="0.2">
      <c r="A2896" s="164" t="s">
        <v>2858</v>
      </c>
      <c r="B2896" s="181" t="s">
        <v>2859</v>
      </c>
      <c r="C2896" s="164" t="s">
        <v>13383</v>
      </c>
    </row>
    <row r="2897" spans="1:3" x14ac:dyDescent="0.2">
      <c r="A2897" s="164" t="s">
        <v>2868</v>
      </c>
      <c r="B2897" s="181" t="s">
        <v>2869</v>
      </c>
      <c r="C2897" s="164" t="s">
        <v>13383</v>
      </c>
    </row>
    <row r="2898" spans="1:3" x14ac:dyDescent="0.2">
      <c r="A2898" s="164" t="s">
        <v>2870</v>
      </c>
      <c r="B2898" s="181" t="s">
        <v>2871</v>
      </c>
      <c r="C2898" s="164" t="s">
        <v>13383</v>
      </c>
    </row>
    <row r="2899" spans="1:3" x14ac:dyDescent="0.2">
      <c r="A2899" s="164" t="s">
        <v>2880</v>
      </c>
      <c r="B2899" s="181" t="s">
        <v>2881</v>
      </c>
      <c r="C2899" s="164" t="s">
        <v>13383</v>
      </c>
    </row>
    <row r="2900" spans="1:3" x14ac:dyDescent="0.2">
      <c r="A2900" s="164" t="s">
        <v>2916</v>
      </c>
      <c r="B2900" s="181" t="s">
        <v>2917</v>
      </c>
      <c r="C2900" s="164" t="s">
        <v>13383</v>
      </c>
    </row>
    <row r="2901" spans="1:3" x14ac:dyDescent="0.2">
      <c r="A2901" s="164" t="s">
        <v>13398</v>
      </c>
      <c r="B2901" s="181" t="s">
        <v>13399</v>
      </c>
      <c r="C2901" s="164" t="s">
        <v>13383</v>
      </c>
    </row>
    <row r="2902" spans="1:3" x14ac:dyDescent="0.2">
      <c r="A2902" s="164" t="s">
        <v>3484</v>
      </c>
      <c r="B2902" s="181" t="s">
        <v>3485</v>
      </c>
      <c r="C2902" s="164" t="s">
        <v>13383</v>
      </c>
    </row>
    <row r="2903" spans="1:3" x14ac:dyDescent="0.2">
      <c r="A2903" s="164" t="s">
        <v>3486</v>
      </c>
      <c r="B2903" s="181" t="s">
        <v>3487</v>
      </c>
      <c r="C2903" s="164" t="s">
        <v>13383</v>
      </c>
    </row>
    <row r="2904" spans="1:3" x14ac:dyDescent="0.2">
      <c r="A2904" s="164" t="s">
        <v>3488</v>
      </c>
      <c r="B2904" s="181" t="s">
        <v>3489</v>
      </c>
      <c r="C2904" s="164" t="s">
        <v>13383</v>
      </c>
    </row>
    <row r="2905" spans="1:3" x14ac:dyDescent="0.2">
      <c r="A2905" s="164" t="s">
        <v>13400</v>
      </c>
      <c r="B2905" s="181" t="s">
        <v>13401</v>
      </c>
      <c r="C2905" s="164" t="s">
        <v>13383</v>
      </c>
    </row>
    <row r="2906" spans="1:3" x14ac:dyDescent="0.2">
      <c r="A2906" s="164" t="s">
        <v>3616</v>
      </c>
      <c r="B2906" s="181" t="s">
        <v>3617</v>
      </c>
      <c r="C2906" s="164" t="s">
        <v>13383</v>
      </c>
    </row>
    <row r="2907" spans="1:3" x14ac:dyDescent="0.2">
      <c r="A2907" s="164" t="s">
        <v>3648</v>
      </c>
      <c r="B2907" s="181" t="s">
        <v>3649</v>
      </c>
      <c r="C2907" s="164" t="s">
        <v>13383</v>
      </c>
    </row>
    <row r="2908" spans="1:3" x14ac:dyDescent="0.2">
      <c r="A2908" s="164" t="s">
        <v>3710</v>
      </c>
      <c r="B2908" s="181" t="s">
        <v>3711</v>
      </c>
      <c r="C2908" s="164" t="s">
        <v>13383</v>
      </c>
    </row>
    <row r="2909" spans="1:3" x14ac:dyDescent="0.2">
      <c r="A2909" s="164" t="s">
        <v>3754</v>
      </c>
      <c r="B2909" s="181" t="s">
        <v>3755</v>
      </c>
      <c r="C2909" s="164" t="s">
        <v>13383</v>
      </c>
    </row>
    <row r="2910" spans="1:3" x14ac:dyDescent="0.2">
      <c r="A2910" s="164" t="s">
        <v>3786</v>
      </c>
      <c r="B2910" s="181" t="s">
        <v>3787</v>
      </c>
      <c r="C2910" s="164" t="s">
        <v>13383</v>
      </c>
    </row>
    <row r="2911" spans="1:3" x14ac:dyDescent="0.2">
      <c r="A2911" s="164" t="s">
        <v>3802</v>
      </c>
      <c r="B2911" s="181" t="s">
        <v>3803</v>
      </c>
      <c r="C2911" s="164" t="s">
        <v>13383</v>
      </c>
    </row>
    <row r="2912" spans="1:3" x14ac:dyDescent="0.2">
      <c r="A2912" s="164" t="s">
        <v>3834</v>
      </c>
      <c r="B2912" s="181" t="s">
        <v>3835</v>
      </c>
      <c r="C2912" s="164" t="s">
        <v>13383</v>
      </c>
    </row>
    <row r="2913" spans="1:3" x14ac:dyDescent="0.2">
      <c r="A2913" s="164" t="s">
        <v>3840</v>
      </c>
      <c r="B2913" s="181" t="s">
        <v>3841</v>
      </c>
      <c r="C2913" s="164" t="s">
        <v>13383</v>
      </c>
    </row>
    <row r="2914" spans="1:3" x14ac:dyDescent="0.2">
      <c r="A2914" s="164" t="s">
        <v>3859</v>
      </c>
      <c r="B2914" s="181" t="s">
        <v>3860</v>
      </c>
      <c r="C2914" s="164" t="s">
        <v>13383</v>
      </c>
    </row>
    <row r="2915" spans="1:3" x14ac:dyDescent="0.2">
      <c r="A2915" s="164" t="s">
        <v>3909</v>
      </c>
      <c r="B2915" s="181" t="s">
        <v>3910</v>
      </c>
      <c r="C2915" s="164" t="s">
        <v>13383</v>
      </c>
    </row>
    <row r="2916" spans="1:3" x14ac:dyDescent="0.2">
      <c r="A2916" s="164" t="s">
        <v>3954</v>
      </c>
      <c r="B2916" s="181" t="s">
        <v>3955</v>
      </c>
      <c r="C2916" s="164" t="s">
        <v>13383</v>
      </c>
    </row>
    <row r="2917" spans="1:3" x14ac:dyDescent="0.2">
      <c r="A2917" s="164" t="s">
        <v>3986</v>
      </c>
      <c r="B2917" s="181" t="s">
        <v>3987</v>
      </c>
      <c r="C2917" s="164" t="s">
        <v>13383</v>
      </c>
    </row>
    <row r="2918" spans="1:3" x14ac:dyDescent="0.2">
      <c r="A2918" s="164" t="s">
        <v>3990</v>
      </c>
      <c r="B2918" s="181" t="s">
        <v>3991</v>
      </c>
      <c r="C2918" s="164" t="s">
        <v>13383</v>
      </c>
    </row>
    <row r="2919" spans="1:3" x14ac:dyDescent="0.2">
      <c r="A2919" s="164" t="s">
        <v>4253</v>
      </c>
      <c r="B2919" s="181" t="s">
        <v>4254</v>
      </c>
      <c r="C2919" s="164" t="s">
        <v>13383</v>
      </c>
    </row>
    <row r="2920" spans="1:3" x14ac:dyDescent="0.2">
      <c r="A2920" s="164" t="s">
        <v>4287</v>
      </c>
      <c r="B2920" s="181" t="s">
        <v>4288</v>
      </c>
      <c r="C2920" s="164" t="s">
        <v>13383</v>
      </c>
    </row>
    <row r="2921" spans="1:3" x14ac:dyDescent="0.2">
      <c r="A2921" s="164" t="s">
        <v>4289</v>
      </c>
      <c r="B2921" s="181" t="s">
        <v>4290</v>
      </c>
      <c r="C2921" s="164" t="s">
        <v>13383</v>
      </c>
    </row>
    <row r="2922" spans="1:3" x14ac:dyDescent="0.2">
      <c r="A2922" s="164" t="s">
        <v>4291</v>
      </c>
      <c r="B2922" s="181" t="s">
        <v>4292</v>
      </c>
      <c r="C2922" s="164" t="s">
        <v>13383</v>
      </c>
    </row>
    <row r="2923" spans="1:3" x14ac:dyDescent="0.2">
      <c r="A2923" s="164" t="s">
        <v>4293</v>
      </c>
      <c r="B2923" s="181" t="s">
        <v>13402</v>
      </c>
      <c r="C2923" s="164" t="s">
        <v>13383</v>
      </c>
    </row>
    <row r="2924" spans="1:3" x14ac:dyDescent="0.2">
      <c r="A2924" s="164" t="s">
        <v>4294</v>
      </c>
      <c r="B2924" s="181" t="s">
        <v>4295</v>
      </c>
      <c r="C2924" s="164" t="s">
        <v>13383</v>
      </c>
    </row>
    <row r="2925" spans="1:3" x14ac:dyDescent="0.2">
      <c r="A2925" s="164" t="s">
        <v>4296</v>
      </c>
      <c r="B2925" s="181" t="s">
        <v>4297</v>
      </c>
      <c r="C2925" s="164" t="s">
        <v>13383</v>
      </c>
    </row>
    <row r="2926" spans="1:3" x14ac:dyDescent="0.2">
      <c r="A2926" s="164" t="s">
        <v>4298</v>
      </c>
      <c r="B2926" s="181" t="s">
        <v>4299</v>
      </c>
      <c r="C2926" s="164" t="s">
        <v>13383</v>
      </c>
    </row>
    <row r="2927" spans="1:3" x14ac:dyDescent="0.2">
      <c r="A2927" s="164" t="s">
        <v>4300</v>
      </c>
      <c r="B2927" s="181" t="s">
        <v>4301</v>
      </c>
      <c r="C2927" s="164" t="s">
        <v>13383</v>
      </c>
    </row>
    <row r="2928" spans="1:3" x14ac:dyDescent="0.2">
      <c r="A2928" s="164" t="s">
        <v>4302</v>
      </c>
      <c r="B2928" s="181" t="s">
        <v>4303</v>
      </c>
      <c r="C2928" s="164" t="s">
        <v>13383</v>
      </c>
    </row>
    <row r="2929" spans="1:3" x14ac:dyDescent="0.2">
      <c r="A2929" s="164" t="s">
        <v>4304</v>
      </c>
      <c r="B2929" s="181" t="s">
        <v>4305</v>
      </c>
      <c r="C2929" s="164" t="s">
        <v>13383</v>
      </c>
    </row>
    <row r="2930" spans="1:3" x14ac:dyDescent="0.2">
      <c r="A2930" s="164" t="s">
        <v>4308</v>
      </c>
      <c r="B2930" s="181" t="s">
        <v>4309</v>
      </c>
      <c r="C2930" s="164" t="s">
        <v>13383</v>
      </c>
    </row>
    <row r="2931" spans="1:3" x14ac:dyDescent="0.2">
      <c r="A2931" s="164" t="s">
        <v>4310</v>
      </c>
      <c r="B2931" s="181" t="s">
        <v>4311</v>
      </c>
      <c r="C2931" s="164" t="s">
        <v>13383</v>
      </c>
    </row>
    <row r="2932" spans="1:3" x14ac:dyDescent="0.2">
      <c r="A2932" s="164" t="s">
        <v>4316</v>
      </c>
      <c r="B2932" s="181" t="s">
        <v>4317</v>
      </c>
      <c r="C2932" s="164" t="s">
        <v>13383</v>
      </c>
    </row>
    <row r="2933" spans="1:3" x14ac:dyDescent="0.2">
      <c r="A2933" s="164" t="s">
        <v>4322</v>
      </c>
      <c r="B2933" s="181" t="s">
        <v>4323</v>
      </c>
      <c r="C2933" s="164" t="s">
        <v>13383</v>
      </c>
    </row>
    <row r="2934" spans="1:3" x14ac:dyDescent="0.2">
      <c r="A2934" s="164" t="s">
        <v>4324</v>
      </c>
      <c r="B2934" s="181" t="s">
        <v>4325</v>
      </c>
      <c r="C2934" s="164" t="s">
        <v>13383</v>
      </c>
    </row>
    <row r="2935" spans="1:3" x14ac:dyDescent="0.2">
      <c r="A2935" s="164" t="s">
        <v>4328</v>
      </c>
      <c r="B2935" s="181" t="s">
        <v>4329</v>
      </c>
      <c r="C2935" s="164" t="s">
        <v>13383</v>
      </c>
    </row>
    <row r="2936" spans="1:3" x14ac:dyDescent="0.2">
      <c r="A2936" s="164" t="s">
        <v>4344</v>
      </c>
      <c r="B2936" s="181" t="s">
        <v>4345</v>
      </c>
      <c r="C2936" s="164" t="s">
        <v>13383</v>
      </c>
    </row>
    <row r="2937" spans="1:3" x14ac:dyDescent="0.2">
      <c r="A2937" s="164" t="s">
        <v>4350</v>
      </c>
      <c r="B2937" s="181" t="s">
        <v>4351</v>
      </c>
      <c r="C2937" s="164" t="s">
        <v>13383</v>
      </c>
    </row>
    <row r="2938" spans="1:3" x14ac:dyDescent="0.2">
      <c r="A2938" s="164" t="s">
        <v>4352</v>
      </c>
      <c r="B2938" s="181" t="s">
        <v>4353</v>
      </c>
      <c r="C2938" s="164" t="s">
        <v>13383</v>
      </c>
    </row>
    <row r="2939" spans="1:3" x14ac:dyDescent="0.2">
      <c r="A2939" s="164" t="s">
        <v>4348</v>
      </c>
      <c r="B2939" s="181" t="s">
        <v>4349</v>
      </c>
      <c r="C2939" s="164" t="s">
        <v>13383</v>
      </c>
    </row>
    <row r="2940" spans="1:3" x14ac:dyDescent="0.2">
      <c r="A2940" s="164" t="s">
        <v>4397</v>
      </c>
      <c r="B2940" s="181" t="s">
        <v>4398</v>
      </c>
      <c r="C2940" s="164" t="s">
        <v>13383</v>
      </c>
    </row>
    <row r="2941" spans="1:3" x14ac:dyDescent="0.2">
      <c r="A2941" s="164" t="s">
        <v>4314</v>
      </c>
      <c r="B2941" s="181" t="s">
        <v>4315</v>
      </c>
      <c r="C2941" s="164" t="s">
        <v>13383</v>
      </c>
    </row>
    <row r="2942" spans="1:3" x14ac:dyDescent="0.2">
      <c r="A2942" s="164" t="s">
        <v>4413</v>
      </c>
      <c r="B2942" s="181" t="s">
        <v>4414</v>
      </c>
      <c r="C2942" s="164" t="s">
        <v>13383</v>
      </c>
    </row>
    <row r="2943" spans="1:3" x14ac:dyDescent="0.2">
      <c r="A2943" s="164" t="s">
        <v>4421</v>
      </c>
      <c r="B2943" s="181" t="s">
        <v>4422</v>
      </c>
      <c r="C2943" s="164" t="s">
        <v>13383</v>
      </c>
    </row>
    <row r="2944" spans="1:3" x14ac:dyDescent="0.2">
      <c r="A2944" s="164" t="s">
        <v>4453</v>
      </c>
      <c r="B2944" s="181" t="s">
        <v>4454</v>
      </c>
      <c r="C2944" s="164" t="s">
        <v>13383</v>
      </c>
    </row>
    <row r="2945" spans="1:3" x14ac:dyDescent="0.2">
      <c r="A2945" s="164" t="s">
        <v>4477</v>
      </c>
      <c r="B2945" s="181" t="s">
        <v>4478</v>
      </c>
      <c r="C2945" s="164" t="s">
        <v>13383</v>
      </c>
    </row>
    <row r="2946" spans="1:3" x14ac:dyDescent="0.2">
      <c r="A2946" s="164" t="s">
        <v>4336</v>
      </c>
      <c r="B2946" s="181" t="s">
        <v>4337</v>
      </c>
      <c r="C2946" s="164" t="s">
        <v>13383</v>
      </c>
    </row>
    <row r="2947" spans="1:3" x14ac:dyDescent="0.2">
      <c r="A2947" s="164" t="s">
        <v>13403</v>
      </c>
      <c r="B2947" s="181" t="s">
        <v>13404</v>
      </c>
      <c r="C2947" s="164" t="s">
        <v>13383</v>
      </c>
    </row>
    <row r="2948" spans="1:3" x14ac:dyDescent="0.2">
      <c r="A2948" s="164" t="s">
        <v>13405</v>
      </c>
      <c r="B2948" s="181" t="s">
        <v>13406</v>
      </c>
      <c r="C2948" s="164" t="s">
        <v>13383</v>
      </c>
    </row>
    <row r="2949" spans="1:3" x14ac:dyDescent="0.2">
      <c r="A2949" s="164" t="s">
        <v>4614</v>
      </c>
      <c r="B2949" s="181" t="s">
        <v>4615</v>
      </c>
      <c r="C2949" s="164" t="s">
        <v>13383</v>
      </c>
    </row>
    <row r="2950" spans="1:3" x14ac:dyDescent="0.2">
      <c r="A2950" s="164" t="s">
        <v>4626</v>
      </c>
      <c r="B2950" s="181" t="s">
        <v>4627</v>
      </c>
      <c r="C2950" s="164" t="s">
        <v>13383</v>
      </c>
    </row>
    <row r="2951" spans="1:3" x14ac:dyDescent="0.2">
      <c r="A2951" s="164" t="s">
        <v>4630</v>
      </c>
      <c r="B2951" s="181" t="s">
        <v>4631</v>
      </c>
      <c r="C2951" s="164" t="s">
        <v>13383</v>
      </c>
    </row>
    <row r="2952" spans="1:3" x14ac:dyDescent="0.2">
      <c r="A2952" s="164" t="s">
        <v>4632</v>
      </c>
      <c r="B2952" s="181" t="s">
        <v>4633</v>
      </c>
      <c r="C2952" s="164" t="s">
        <v>13383</v>
      </c>
    </row>
    <row r="2953" spans="1:3" x14ac:dyDescent="0.2">
      <c r="A2953" s="164" t="s">
        <v>4642</v>
      </c>
      <c r="B2953" s="181" t="s">
        <v>4643</v>
      </c>
      <c r="C2953" s="164" t="s">
        <v>13383</v>
      </c>
    </row>
    <row r="2954" spans="1:3" x14ac:dyDescent="0.2">
      <c r="A2954" s="164" t="s">
        <v>4755</v>
      </c>
      <c r="B2954" s="181" t="s">
        <v>4756</v>
      </c>
      <c r="C2954" s="164" t="s">
        <v>13383</v>
      </c>
    </row>
    <row r="2955" spans="1:3" x14ac:dyDescent="0.2">
      <c r="A2955" s="164" t="s">
        <v>4773</v>
      </c>
      <c r="B2955" s="181" t="s">
        <v>4774</v>
      </c>
      <c r="C2955" s="164" t="s">
        <v>13383</v>
      </c>
    </row>
    <row r="2956" spans="1:3" x14ac:dyDescent="0.2">
      <c r="A2956" s="164" t="s">
        <v>4807</v>
      </c>
      <c r="B2956" s="181" t="s">
        <v>4808</v>
      </c>
      <c r="C2956" s="164" t="s">
        <v>13383</v>
      </c>
    </row>
    <row r="2957" spans="1:3" x14ac:dyDescent="0.2">
      <c r="A2957" s="164" t="s">
        <v>4853</v>
      </c>
      <c r="B2957" s="181" t="s">
        <v>4854</v>
      </c>
      <c r="C2957" s="164" t="s">
        <v>13383</v>
      </c>
    </row>
    <row r="2958" spans="1:3" x14ac:dyDescent="0.2">
      <c r="A2958" s="164" t="s">
        <v>4884</v>
      </c>
      <c r="B2958" s="181" t="s">
        <v>13407</v>
      </c>
      <c r="C2958" s="164" t="s">
        <v>13383</v>
      </c>
    </row>
    <row r="2959" spans="1:3" x14ac:dyDescent="0.2">
      <c r="A2959" s="164" t="s">
        <v>4885</v>
      </c>
      <c r="B2959" s="181" t="s">
        <v>4886</v>
      </c>
      <c r="C2959" s="164" t="s">
        <v>13383</v>
      </c>
    </row>
    <row r="2960" spans="1:3" x14ac:dyDescent="0.2">
      <c r="A2960" s="164" t="s">
        <v>4887</v>
      </c>
      <c r="B2960" s="181" t="s">
        <v>4888</v>
      </c>
      <c r="C2960" s="164" t="s">
        <v>13383</v>
      </c>
    </row>
    <row r="2961" spans="1:3" x14ac:dyDescent="0.2">
      <c r="A2961" s="164" t="s">
        <v>4893</v>
      </c>
      <c r="B2961" s="181" t="s">
        <v>4894</v>
      </c>
      <c r="C2961" s="164" t="s">
        <v>13383</v>
      </c>
    </row>
    <row r="2962" spans="1:3" x14ac:dyDescent="0.2">
      <c r="A2962" s="164" t="s">
        <v>4895</v>
      </c>
      <c r="B2962" s="181" t="s">
        <v>4896</v>
      </c>
      <c r="C2962" s="164" t="s">
        <v>13383</v>
      </c>
    </row>
    <row r="2963" spans="1:3" x14ac:dyDescent="0.2">
      <c r="A2963" s="164" t="s">
        <v>4897</v>
      </c>
      <c r="B2963" s="181" t="s">
        <v>4898</v>
      </c>
      <c r="C2963" s="164" t="s">
        <v>13383</v>
      </c>
    </row>
    <row r="2964" spans="1:3" x14ac:dyDescent="0.2">
      <c r="A2964" s="164" t="s">
        <v>4899</v>
      </c>
      <c r="B2964" s="181" t="s">
        <v>4900</v>
      </c>
      <c r="C2964" s="164" t="s">
        <v>13383</v>
      </c>
    </row>
    <row r="2965" spans="1:3" x14ac:dyDescent="0.2">
      <c r="A2965" s="164" t="s">
        <v>4901</v>
      </c>
      <c r="B2965" s="181" t="s">
        <v>4902</v>
      </c>
      <c r="C2965" s="164" t="s">
        <v>13383</v>
      </c>
    </row>
    <row r="2966" spans="1:3" x14ac:dyDescent="0.2">
      <c r="A2966" s="164" t="s">
        <v>4903</v>
      </c>
      <c r="B2966" s="181" t="s">
        <v>4904</v>
      </c>
      <c r="C2966" s="164" t="s">
        <v>13383</v>
      </c>
    </row>
    <row r="2967" spans="1:3" x14ac:dyDescent="0.2">
      <c r="A2967" s="164" t="s">
        <v>4905</v>
      </c>
      <c r="B2967" s="181" t="s">
        <v>4906</v>
      </c>
      <c r="C2967" s="164" t="s">
        <v>13383</v>
      </c>
    </row>
    <row r="2968" spans="1:3" x14ac:dyDescent="0.2">
      <c r="A2968" s="164" t="s">
        <v>4909</v>
      </c>
      <c r="B2968" s="181" t="s">
        <v>4910</v>
      </c>
      <c r="C2968" s="164" t="s">
        <v>13383</v>
      </c>
    </row>
    <row r="2969" spans="1:3" x14ac:dyDescent="0.2">
      <c r="A2969" s="164" t="s">
        <v>4911</v>
      </c>
      <c r="B2969" s="181" t="s">
        <v>4912</v>
      </c>
      <c r="C2969" s="164" t="s">
        <v>13383</v>
      </c>
    </row>
    <row r="2970" spans="1:3" x14ac:dyDescent="0.2">
      <c r="A2970" s="164" t="s">
        <v>4913</v>
      </c>
      <c r="B2970" s="181" t="s">
        <v>4914</v>
      </c>
      <c r="C2970" s="164" t="s">
        <v>13383</v>
      </c>
    </row>
    <row r="2971" spans="1:3" x14ac:dyDescent="0.2">
      <c r="A2971" s="164" t="s">
        <v>4915</v>
      </c>
      <c r="B2971" s="181" t="s">
        <v>4916</v>
      </c>
      <c r="C2971" s="164" t="s">
        <v>13383</v>
      </c>
    </row>
    <row r="2972" spans="1:3" x14ac:dyDescent="0.2">
      <c r="A2972" s="164" t="s">
        <v>4917</v>
      </c>
      <c r="B2972" s="181" t="s">
        <v>4918</v>
      </c>
      <c r="C2972" s="164" t="s">
        <v>13383</v>
      </c>
    </row>
    <row r="2973" spans="1:3" x14ac:dyDescent="0.2">
      <c r="A2973" s="164" t="s">
        <v>4919</v>
      </c>
      <c r="B2973" s="181" t="s">
        <v>4920</v>
      </c>
      <c r="C2973" s="164" t="s">
        <v>13383</v>
      </c>
    </row>
    <row r="2974" spans="1:3" x14ac:dyDescent="0.2">
      <c r="A2974" s="164" t="s">
        <v>13408</v>
      </c>
      <c r="B2974" s="181" t="s">
        <v>13409</v>
      </c>
      <c r="C2974" s="164" t="s">
        <v>13383</v>
      </c>
    </row>
    <row r="2975" spans="1:3" x14ac:dyDescent="0.2">
      <c r="A2975" s="164" t="s">
        <v>4931</v>
      </c>
      <c r="B2975" s="181" t="s">
        <v>4932</v>
      </c>
      <c r="C2975" s="164" t="s">
        <v>13383</v>
      </c>
    </row>
    <row r="2976" spans="1:3" x14ac:dyDescent="0.2">
      <c r="A2976" s="164" t="s">
        <v>13410</v>
      </c>
      <c r="B2976" s="181" t="s">
        <v>13411</v>
      </c>
      <c r="C2976" s="164" t="s">
        <v>13383</v>
      </c>
    </row>
    <row r="2977" spans="1:3" x14ac:dyDescent="0.2">
      <c r="A2977" s="164" t="s">
        <v>4933</v>
      </c>
      <c r="B2977" s="181" t="s">
        <v>4934</v>
      </c>
      <c r="C2977" s="164" t="s">
        <v>13383</v>
      </c>
    </row>
    <row r="2978" spans="1:3" x14ac:dyDescent="0.2">
      <c r="A2978" s="164" t="s">
        <v>4935</v>
      </c>
      <c r="B2978" s="181" t="s">
        <v>4936</v>
      </c>
      <c r="C2978" s="164" t="s">
        <v>13383</v>
      </c>
    </row>
    <row r="2979" spans="1:3" x14ac:dyDescent="0.2">
      <c r="A2979" s="164" t="s">
        <v>4937</v>
      </c>
      <c r="B2979" s="181" t="s">
        <v>4938</v>
      </c>
      <c r="C2979" s="164" t="s">
        <v>13383</v>
      </c>
    </row>
    <row r="2980" spans="1:3" x14ac:dyDescent="0.2">
      <c r="A2980" s="164" t="s">
        <v>4939</v>
      </c>
      <c r="B2980" s="181" t="s">
        <v>4940</v>
      </c>
      <c r="C2980" s="164" t="s">
        <v>13383</v>
      </c>
    </row>
    <row r="2981" spans="1:3" x14ac:dyDescent="0.2">
      <c r="A2981" s="164" t="s">
        <v>4941</v>
      </c>
      <c r="B2981" s="181" t="s">
        <v>4942</v>
      </c>
      <c r="C2981" s="164" t="s">
        <v>13383</v>
      </c>
    </row>
    <row r="2982" spans="1:3" x14ac:dyDescent="0.2">
      <c r="A2982" s="164" t="s">
        <v>4943</v>
      </c>
      <c r="B2982" s="181" t="s">
        <v>4944</v>
      </c>
      <c r="C2982" s="164" t="s">
        <v>13383</v>
      </c>
    </row>
    <row r="2983" spans="1:3" x14ac:dyDescent="0.2">
      <c r="A2983" s="164" t="s">
        <v>4945</v>
      </c>
      <c r="B2983" s="181" t="s">
        <v>4946</v>
      </c>
      <c r="C2983" s="164" t="s">
        <v>13383</v>
      </c>
    </row>
    <row r="2984" spans="1:3" x14ac:dyDescent="0.2">
      <c r="A2984" s="164" t="s">
        <v>4949</v>
      </c>
      <c r="B2984" s="181" t="s">
        <v>4950</v>
      </c>
      <c r="C2984" s="164" t="s">
        <v>13383</v>
      </c>
    </row>
    <row r="2985" spans="1:3" x14ac:dyDescent="0.2">
      <c r="A2985" s="164" t="s">
        <v>4951</v>
      </c>
      <c r="B2985" s="181" t="s">
        <v>4952</v>
      </c>
      <c r="C2985" s="164" t="s">
        <v>13383</v>
      </c>
    </row>
    <row r="2986" spans="1:3" x14ac:dyDescent="0.2">
      <c r="A2986" s="164" t="s">
        <v>4961</v>
      </c>
      <c r="B2986" s="181" t="s">
        <v>4962</v>
      </c>
      <c r="C2986" s="164" t="s">
        <v>13383</v>
      </c>
    </row>
    <row r="2987" spans="1:3" x14ac:dyDescent="0.2">
      <c r="A2987" s="164" t="s">
        <v>4963</v>
      </c>
      <c r="B2987" s="181" t="s">
        <v>4964</v>
      </c>
      <c r="C2987" s="164" t="s">
        <v>13383</v>
      </c>
    </row>
    <row r="2988" spans="1:3" x14ac:dyDescent="0.2">
      <c r="A2988" s="164" t="s">
        <v>4965</v>
      </c>
      <c r="B2988" s="181" t="s">
        <v>4966</v>
      </c>
      <c r="C2988" s="164" t="s">
        <v>13383</v>
      </c>
    </row>
    <row r="2989" spans="1:3" x14ac:dyDescent="0.2">
      <c r="A2989" s="164" t="s">
        <v>4967</v>
      </c>
      <c r="B2989" s="181" t="s">
        <v>4968</v>
      </c>
      <c r="C2989" s="164" t="s">
        <v>13383</v>
      </c>
    </row>
    <row r="2990" spans="1:3" x14ac:dyDescent="0.2">
      <c r="A2990" s="164" t="s">
        <v>4969</v>
      </c>
      <c r="B2990" s="181" t="s">
        <v>4970</v>
      </c>
      <c r="C2990" s="164" t="s">
        <v>13383</v>
      </c>
    </row>
    <row r="2991" spans="1:3" x14ac:dyDescent="0.2">
      <c r="A2991" s="164" t="s">
        <v>13412</v>
      </c>
      <c r="B2991" s="181" t="s">
        <v>13413</v>
      </c>
      <c r="C2991" s="164" t="s">
        <v>13383</v>
      </c>
    </row>
    <row r="2992" spans="1:3" x14ac:dyDescent="0.2">
      <c r="A2992" s="164" t="s">
        <v>4971</v>
      </c>
      <c r="B2992" s="181" t="s">
        <v>4972</v>
      </c>
      <c r="C2992" s="164" t="s">
        <v>13383</v>
      </c>
    </row>
    <row r="2993" spans="1:3" x14ac:dyDescent="0.2">
      <c r="A2993" s="164" t="s">
        <v>4973</v>
      </c>
      <c r="B2993" s="181" t="s">
        <v>4974</v>
      </c>
      <c r="C2993" s="164" t="s">
        <v>13383</v>
      </c>
    </row>
    <row r="2994" spans="1:3" x14ac:dyDescent="0.2">
      <c r="A2994" s="164" t="s">
        <v>4975</v>
      </c>
      <c r="B2994" s="181" t="s">
        <v>4976</v>
      </c>
      <c r="C2994" s="164" t="s">
        <v>13383</v>
      </c>
    </row>
    <row r="2995" spans="1:3" x14ac:dyDescent="0.2">
      <c r="A2995" s="164" t="s">
        <v>4977</v>
      </c>
      <c r="B2995" s="181" t="s">
        <v>4978</v>
      </c>
      <c r="C2995" s="164" t="s">
        <v>13383</v>
      </c>
    </row>
    <row r="2996" spans="1:3" x14ac:dyDescent="0.2">
      <c r="A2996" s="164" t="s">
        <v>4979</v>
      </c>
      <c r="B2996" s="181" t="s">
        <v>4980</v>
      </c>
      <c r="C2996" s="164" t="s">
        <v>13383</v>
      </c>
    </row>
    <row r="2997" spans="1:3" x14ac:dyDescent="0.2">
      <c r="A2997" s="164" t="s">
        <v>4981</v>
      </c>
      <c r="B2997" s="181" t="s">
        <v>4982</v>
      </c>
      <c r="C2997" s="164" t="s">
        <v>13383</v>
      </c>
    </row>
    <row r="2998" spans="1:3" x14ac:dyDescent="0.2">
      <c r="A2998" s="164" t="s">
        <v>4983</v>
      </c>
      <c r="B2998" s="181" t="s">
        <v>4984</v>
      </c>
      <c r="C2998" s="164" t="s">
        <v>13383</v>
      </c>
    </row>
    <row r="2999" spans="1:3" x14ac:dyDescent="0.2">
      <c r="A2999" s="164" t="s">
        <v>4985</v>
      </c>
      <c r="B2999" s="181" t="s">
        <v>4986</v>
      </c>
      <c r="C2999" s="164" t="s">
        <v>13383</v>
      </c>
    </row>
    <row r="3000" spans="1:3" x14ac:dyDescent="0.2">
      <c r="A3000" s="164" t="s">
        <v>4987</v>
      </c>
      <c r="B3000" s="181" t="s">
        <v>4988</v>
      </c>
      <c r="C3000" s="164" t="s">
        <v>13383</v>
      </c>
    </row>
    <row r="3001" spans="1:3" x14ac:dyDescent="0.2">
      <c r="A3001" s="164" t="s">
        <v>4989</v>
      </c>
      <c r="B3001" s="181" t="s">
        <v>4990</v>
      </c>
      <c r="C3001" s="164" t="s">
        <v>13383</v>
      </c>
    </row>
    <row r="3002" spans="1:3" x14ac:dyDescent="0.2">
      <c r="A3002" s="164" t="s">
        <v>4991</v>
      </c>
      <c r="B3002" s="181" t="s">
        <v>4992</v>
      </c>
      <c r="C3002" s="164" t="s">
        <v>13383</v>
      </c>
    </row>
    <row r="3003" spans="1:3" x14ac:dyDescent="0.2">
      <c r="A3003" s="164" t="s">
        <v>4993</v>
      </c>
      <c r="B3003" s="181" t="s">
        <v>4994</v>
      </c>
      <c r="C3003" s="164" t="s">
        <v>13383</v>
      </c>
    </row>
    <row r="3004" spans="1:3" x14ac:dyDescent="0.2">
      <c r="A3004" s="164" t="s">
        <v>4995</v>
      </c>
      <c r="B3004" s="181" t="s">
        <v>4996</v>
      </c>
      <c r="C3004" s="164" t="s">
        <v>13383</v>
      </c>
    </row>
    <row r="3005" spans="1:3" x14ac:dyDescent="0.2">
      <c r="A3005" s="164" t="s">
        <v>5009</v>
      </c>
      <c r="B3005" s="181" t="s">
        <v>5010</v>
      </c>
      <c r="C3005" s="164" t="s">
        <v>13383</v>
      </c>
    </row>
    <row r="3006" spans="1:3" x14ac:dyDescent="0.2">
      <c r="A3006" s="164" t="s">
        <v>5011</v>
      </c>
      <c r="B3006" s="181" t="s">
        <v>5012</v>
      </c>
      <c r="C3006" s="164" t="s">
        <v>13383</v>
      </c>
    </row>
    <row r="3007" spans="1:3" x14ac:dyDescent="0.2">
      <c r="A3007" s="164" t="s">
        <v>5013</v>
      </c>
      <c r="B3007" s="181" t="s">
        <v>5014</v>
      </c>
      <c r="C3007" s="164" t="s">
        <v>13383</v>
      </c>
    </row>
    <row r="3008" spans="1:3" x14ac:dyDescent="0.2">
      <c r="A3008" s="164" t="s">
        <v>5015</v>
      </c>
      <c r="B3008" s="181" t="s">
        <v>5016</v>
      </c>
      <c r="C3008" s="164" t="s">
        <v>13383</v>
      </c>
    </row>
    <row r="3009" spans="1:3" x14ac:dyDescent="0.2">
      <c r="A3009" s="164" t="s">
        <v>5019</v>
      </c>
      <c r="B3009" s="181" t="s">
        <v>5020</v>
      </c>
      <c r="C3009" s="164" t="s">
        <v>13383</v>
      </c>
    </row>
    <row r="3010" spans="1:3" x14ac:dyDescent="0.2">
      <c r="A3010" s="164" t="s">
        <v>5021</v>
      </c>
      <c r="B3010" s="181" t="s">
        <v>5022</v>
      </c>
      <c r="C3010" s="164" t="s">
        <v>13383</v>
      </c>
    </row>
    <row r="3011" spans="1:3" x14ac:dyDescent="0.2">
      <c r="A3011" s="164" t="s">
        <v>5023</v>
      </c>
      <c r="B3011" s="181" t="s">
        <v>5024</v>
      </c>
      <c r="C3011" s="164" t="s">
        <v>13383</v>
      </c>
    </row>
    <row r="3012" spans="1:3" x14ac:dyDescent="0.2">
      <c r="A3012" s="164" t="s">
        <v>5029</v>
      </c>
      <c r="B3012" s="181" t="s">
        <v>5030</v>
      </c>
      <c r="C3012" s="164" t="s">
        <v>13383</v>
      </c>
    </row>
    <row r="3013" spans="1:3" x14ac:dyDescent="0.2">
      <c r="A3013" s="164" t="s">
        <v>5031</v>
      </c>
      <c r="B3013" s="181" t="s">
        <v>5032</v>
      </c>
      <c r="C3013" s="164" t="s">
        <v>13383</v>
      </c>
    </row>
    <row r="3014" spans="1:3" x14ac:dyDescent="0.2">
      <c r="A3014" s="164" t="s">
        <v>5033</v>
      </c>
      <c r="B3014" s="181" t="s">
        <v>5034</v>
      </c>
      <c r="C3014" s="164" t="s">
        <v>13383</v>
      </c>
    </row>
    <row r="3015" spans="1:3" x14ac:dyDescent="0.2">
      <c r="A3015" s="164" t="s">
        <v>5035</v>
      </c>
      <c r="B3015" s="181" t="s">
        <v>5036</v>
      </c>
      <c r="C3015" s="164" t="s">
        <v>13383</v>
      </c>
    </row>
    <row r="3016" spans="1:3" x14ac:dyDescent="0.2">
      <c r="A3016" s="164" t="s">
        <v>5037</v>
      </c>
      <c r="B3016" s="181" t="s">
        <v>5038</v>
      </c>
      <c r="C3016" s="164" t="s">
        <v>13383</v>
      </c>
    </row>
    <row r="3017" spans="1:3" x14ac:dyDescent="0.2">
      <c r="A3017" s="164" t="s">
        <v>5039</v>
      </c>
      <c r="B3017" s="181" t="s">
        <v>5040</v>
      </c>
      <c r="C3017" s="164" t="s">
        <v>13383</v>
      </c>
    </row>
    <row r="3018" spans="1:3" x14ac:dyDescent="0.2">
      <c r="A3018" s="164" t="s">
        <v>5041</v>
      </c>
      <c r="B3018" s="181" t="s">
        <v>5042</v>
      </c>
      <c r="C3018" s="164" t="s">
        <v>13383</v>
      </c>
    </row>
    <row r="3019" spans="1:3" x14ac:dyDescent="0.2">
      <c r="A3019" s="164" t="s">
        <v>5043</v>
      </c>
      <c r="B3019" s="181" t="s">
        <v>5044</v>
      </c>
      <c r="C3019" s="164" t="s">
        <v>13383</v>
      </c>
    </row>
    <row r="3020" spans="1:3" x14ac:dyDescent="0.2">
      <c r="A3020" s="164" t="s">
        <v>5045</v>
      </c>
      <c r="B3020" s="181" t="s">
        <v>5046</v>
      </c>
      <c r="C3020" s="164" t="s">
        <v>13383</v>
      </c>
    </row>
    <row r="3021" spans="1:3" x14ac:dyDescent="0.2">
      <c r="A3021" s="164" t="s">
        <v>5047</v>
      </c>
      <c r="B3021" s="181" t="s">
        <v>5048</v>
      </c>
      <c r="C3021" s="164" t="s">
        <v>13383</v>
      </c>
    </row>
    <row r="3022" spans="1:3" x14ac:dyDescent="0.2">
      <c r="A3022" s="164" t="s">
        <v>5049</v>
      </c>
      <c r="B3022" s="181" t="s">
        <v>5050</v>
      </c>
      <c r="C3022" s="164" t="s">
        <v>13383</v>
      </c>
    </row>
    <row r="3023" spans="1:3" x14ac:dyDescent="0.2">
      <c r="A3023" s="164" t="s">
        <v>5051</v>
      </c>
      <c r="B3023" s="181" t="s">
        <v>5052</v>
      </c>
      <c r="C3023" s="164" t="s">
        <v>13383</v>
      </c>
    </row>
    <row r="3024" spans="1:3" x14ac:dyDescent="0.2">
      <c r="A3024" s="164" t="s">
        <v>5053</v>
      </c>
      <c r="B3024" s="181" t="s">
        <v>5054</v>
      </c>
      <c r="C3024" s="164" t="s">
        <v>13383</v>
      </c>
    </row>
    <row r="3025" spans="1:3" x14ac:dyDescent="0.2">
      <c r="A3025" s="164" t="s">
        <v>5055</v>
      </c>
      <c r="B3025" s="181" t="s">
        <v>5056</v>
      </c>
      <c r="C3025" s="164" t="s">
        <v>13383</v>
      </c>
    </row>
    <row r="3026" spans="1:3" x14ac:dyDescent="0.2">
      <c r="A3026" s="164" t="s">
        <v>5057</v>
      </c>
      <c r="B3026" s="181" t="s">
        <v>5058</v>
      </c>
      <c r="C3026" s="164" t="s">
        <v>13383</v>
      </c>
    </row>
    <row r="3027" spans="1:3" x14ac:dyDescent="0.2">
      <c r="A3027" s="164" t="s">
        <v>5059</v>
      </c>
      <c r="B3027" s="181" t="s">
        <v>5060</v>
      </c>
      <c r="C3027" s="164" t="s">
        <v>13383</v>
      </c>
    </row>
    <row r="3028" spans="1:3" x14ac:dyDescent="0.2">
      <c r="A3028" s="164" t="s">
        <v>5061</v>
      </c>
      <c r="B3028" s="181" t="s">
        <v>5062</v>
      </c>
      <c r="C3028" s="164" t="s">
        <v>13383</v>
      </c>
    </row>
    <row r="3029" spans="1:3" x14ac:dyDescent="0.2">
      <c r="A3029" s="164" t="s">
        <v>5063</v>
      </c>
      <c r="B3029" s="181" t="s">
        <v>5064</v>
      </c>
      <c r="C3029" s="164" t="s">
        <v>13383</v>
      </c>
    </row>
    <row r="3030" spans="1:3" x14ac:dyDescent="0.2">
      <c r="A3030" s="164" t="s">
        <v>5069</v>
      </c>
      <c r="B3030" s="181" t="s">
        <v>5070</v>
      </c>
      <c r="C3030" s="164" t="s">
        <v>13383</v>
      </c>
    </row>
    <row r="3031" spans="1:3" x14ac:dyDescent="0.2">
      <c r="A3031" s="164" t="s">
        <v>5071</v>
      </c>
      <c r="B3031" s="181" t="s">
        <v>5072</v>
      </c>
      <c r="C3031" s="164" t="s">
        <v>13383</v>
      </c>
    </row>
    <row r="3032" spans="1:3" x14ac:dyDescent="0.2">
      <c r="A3032" s="164" t="s">
        <v>5075</v>
      </c>
      <c r="B3032" s="181" t="s">
        <v>5076</v>
      </c>
      <c r="C3032" s="164" t="s">
        <v>13383</v>
      </c>
    </row>
    <row r="3033" spans="1:3" x14ac:dyDescent="0.2">
      <c r="A3033" s="164" t="s">
        <v>5077</v>
      </c>
      <c r="B3033" s="181" t="s">
        <v>5078</v>
      </c>
      <c r="C3033" s="164" t="s">
        <v>13383</v>
      </c>
    </row>
    <row r="3034" spans="1:3" x14ac:dyDescent="0.2">
      <c r="A3034" s="164" t="s">
        <v>5079</v>
      </c>
      <c r="B3034" s="181" t="s">
        <v>5080</v>
      </c>
      <c r="C3034" s="164" t="s">
        <v>13383</v>
      </c>
    </row>
    <row r="3035" spans="1:3" x14ac:dyDescent="0.2">
      <c r="A3035" s="164" t="s">
        <v>5089</v>
      </c>
      <c r="B3035" s="181" t="s">
        <v>5090</v>
      </c>
      <c r="C3035" s="164" t="s">
        <v>13383</v>
      </c>
    </row>
    <row r="3036" spans="1:3" x14ac:dyDescent="0.2">
      <c r="A3036" s="164" t="s">
        <v>5091</v>
      </c>
      <c r="B3036" s="181" t="s">
        <v>5092</v>
      </c>
      <c r="C3036" s="164" t="s">
        <v>13383</v>
      </c>
    </row>
    <row r="3037" spans="1:3" x14ac:dyDescent="0.2">
      <c r="A3037" s="164" t="s">
        <v>13414</v>
      </c>
      <c r="B3037" s="181" t="s">
        <v>13415</v>
      </c>
      <c r="C3037" s="164" t="s">
        <v>13383</v>
      </c>
    </row>
    <row r="3038" spans="1:3" x14ac:dyDescent="0.2">
      <c r="A3038" s="164" t="s">
        <v>5093</v>
      </c>
      <c r="B3038" s="181" t="s">
        <v>5094</v>
      </c>
      <c r="C3038" s="164" t="s">
        <v>13383</v>
      </c>
    </row>
    <row r="3039" spans="1:3" x14ac:dyDescent="0.2">
      <c r="A3039" s="164" t="s">
        <v>5095</v>
      </c>
      <c r="B3039" s="181" t="s">
        <v>5096</v>
      </c>
      <c r="C3039" s="164" t="s">
        <v>13383</v>
      </c>
    </row>
    <row r="3040" spans="1:3" x14ac:dyDescent="0.2">
      <c r="A3040" s="164" t="s">
        <v>5097</v>
      </c>
      <c r="B3040" s="181" t="s">
        <v>5098</v>
      </c>
      <c r="C3040" s="164" t="s">
        <v>13383</v>
      </c>
    </row>
    <row r="3041" spans="1:3" x14ac:dyDescent="0.2">
      <c r="A3041" s="164" t="s">
        <v>5099</v>
      </c>
      <c r="B3041" s="181" t="s">
        <v>5100</v>
      </c>
      <c r="C3041" s="164" t="s">
        <v>13383</v>
      </c>
    </row>
    <row r="3042" spans="1:3" x14ac:dyDescent="0.2">
      <c r="A3042" s="164" t="s">
        <v>5101</v>
      </c>
      <c r="B3042" s="181" t="s">
        <v>5102</v>
      </c>
      <c r="C3042" s="164" t="s">
        <v>13383</v>
      </c>
    </row>
    <row r="3043" spans="1:3" x14ac:dyDescent="0.2">
      <c r="A3043" s="164" t="s">
        <v>5103</v>
      </c>
      <c r="B3043" s="181" t="s">
        <v>5104</v>
      </c>
      <c r="C3043" s="164" t="s">
        <v>13383</v>
      </c>
    </row>
    <row r="3044" spans="1:3" x14ac:dyDescent="0.2">
      <c r="A3044" s="164" t="s">
        <v>5107</v>
      </c>
      <c r="B3044" s="181" t="s">
        <v>5108</v>
      </c>
      <c r="C3044" s="164" t="s">
        <v>13383</v>
      </c>
    </row>
    <row r="3045" spans="1:3" x14ac:dyDescent="0.2">
      <c r="A3045" s="164" t="s">
        <v>5109</v>
      </c>
      <c r="B3045" s="181" t="s">
        <v>5110</v>
      </c>
      <c r="C3045" s="164" t="s">
        <v>13383</v>
      </c>
    </row>
    <row r="3046" spans="1:3" x14ac:dyDescent="0.2">
      <c r="A3046" s="164" t="s">
        <v>5111</v>
      </c>
      <c r="B3046" s="181" t="s">
        <v>5112</v>
      </c>
      <c r="C3046" s="164" t="s">
        <v>13383</v>
      </c>
    </row>
    <row r="3047" spans="1:3" x14ac:dyDescent="0.2">
      <c r="A3047" s="164" t="s">
        <v>13416</v>
      </c>
      <c r="B3047" s="181" t="s">
        <v>13417</v>
      </c>
      <c r="C3047" s="164" t="s">
        <v>13383</v>
      </c>
    </row>
    <row r="3048" spans="1:3" x14ac:dyDescent="0.2">
      <c r="A3048" s="164" t="s">
        <v>5115</v>
      </c>
      <c r="B3048" s="181" t="s">
        <v>5116</v>
      </c>
      <c r="C3048" s="164" t="s">
        <v>13383</v>
      </c>
    </row>
    <row r="3049" spans="1:3" x14ac:dyDescent="0.2">
      <c r="A3049" s="164" t="s">
        <v>5117</v>
      </c>
      <c r="B3049" s="181" t="s">
        <v>5118</v>
      </c>
      <c r="C3049" s="164" t="s">
        <v>13383</v>
      </c>
    </row>
    <row r="3050" spans="1:3" x14ac:dyDescent="0.2">
      <c r="A3050" s="164" t="s">
        <v>5119</v>
      </c>
      <c r="B3050" s="181" t="s">
        <v>5120</v>
      </c>
      <c r="C3050" s="164" t="s">
        <v>13383</v>
      </c>
    </row>
    <row r="3051" spans="1:3" x14ac:dyDescent="0.2">
      <c r="A3051" s="164" t="s">
        <v>5129</v>
      </c>
      <c r="B3051" s="181" t="s">
        <v>5130</v>
      </c>
      <c r="C3051" s="164" t="s">
        <v>13383</v>
      </c>
    </row>
    <row r="3052" spans="1:3" x14ac:dyDescent="0.2">
      <c r="A3052" s="164" t="s">
        <v>5133</v>
      </c>
      <c r="B3052" s="181" t="s">
        <v>5134</v>
      </c>
      <c r="C3052" s="164" t="s">
        <v>13383</v>
      </c>
    </row>
    <row r="3053" spans="1:3" x14ac:dyDescent="0.2">
      <c r="A3053" s="164" t="s">
        <v>5135</v>
      </c>
      <c r="B3053" s="181" t="s">
        <v>5136</v>
      </c>
      <c r="C3053" s="164" t="s">
        <v>13383</v>
      </c>
    </row>
    <row r="3054" spans="1:3" x14ac:dyDescent="0.2">
      <c r="A3054" s="164" t="s">
        <v>5137</v>
      </c>
      <c r="B3054" s="181" t="s">
        <v>5138</v>
      </c>
      <c r="C3054" s="164" t="s">
        <v>13383</v>
      </c>
    </row>
    <row r="3055" spans="1:3" x14ac:dyDescent="0.2">
      <c r="A3055" s="164" t="s">
        <v>5139</v>
      </c>
      <c r="B3055" s="181" t="s">
        <v>5140</v>
      </c>
      <c r="C3055" s="164" t="s">
        <v>13383</v>
      </c>
    </row>
    <row r="3056" spans="1:3" x14ac:dyDescent="0.2">
      <c r="A3056" s="164" t="s">
        <v>5141</v>
      </c>
      <c r="B3056" s="181" t="s">
        <v>5142</v>
      </c>
      <c r="C3056" s="164" t="s">
        <v>13383</v>
      </c>
    </row>
    <row r="3057" spans="1:3" x14ac:dyDescent="0.2">
      <c r="A3057" s="164" t="s">
        <v>5144</v>
      </c>
      <c r="B3057" s="181" t="s">
        <v>5145</v>
      </c>
      <c r="C3057" s="164" t="s">
        <v>13383</v>
      </c>
    </row>
    <row r="3058" spans="1:3" x14ac:dyDescent="0.2">
      <c r="A3058" s="164" t="s">
        <v>5146</v>
      </c>
      <c r="B3058" s="181" t="s">
        <v>5147</v>
      </c>
      <c r="C3058" s="164" t="s">
        <v>13383</v>
      </c>
    </row>
    <row r="3059" spans="1:3" x14ac:dyDescent="0.2">
      <c r="A3059" s="164" t="s">
        <v>5148</v>
      </c>
      <c r="B3059" s="181" t="s">
        <v>5149</v>
      </c>
      <c r="C3059" s="164" t="s">
        <v>13383</v>
      </c>
    </row>
    <row r="3060" spans="1:3" x14ac:dyDescent="0.2">
      <c r="A3060" s="164" t="s">
        <v>5150</v>
      </c>
      <c r="B3060" s="181" t="s">
        <v>5151</v>
      </c>
      <c r="C3060" s="164" t="s">
        <v>13383</v>
      </c>
    </row>
    <row r="3061" spans="1:3" x14ac:dyDescent="0.2">
      <c r="A3061" s="164" t="s">
        <v>5162</v>
      </c>
      <c r="B3061" s="181" t="s">
        <v>5163</v>
      </c>
      <c r="C3061" s="164" t="s">
        <v>13383</v>
      </c>
    </row>
    <row r="3062" spans="1:3" x14ac:dyDescent="0.2">
      <c r="A3062" s="164" t="s">
        <v>5164</v>
      </c>
      <c r="B3062" s="181" t="s">
        <v>5165</v>
      </c>
      <c r="C3062" s="164" t="s">
        <v>13383</v>
      </c>
    </row>
    <row r="3063" spans="1:3" x14ac:dyDescent="0.2">
      <c r="A3063" s="164" t="s">
        <v>5170</v>
      </c>
      <c r="B3063" s="181" t="s">
        <v>5171</v>
      </c>
      <c r="C3063" s="164" t="s">
        <v>13383</v>
      </c>
    </row>
    <row r="3064" spans="1:3" x14ac:dyDescent="0.2">
      <c r="A3064" s="164" t="s">
        <v>5172</v>
      </c>
      <c r="B3064" s="181" t="s">
        <v>5173</v>
      </c>
      <c r="C3064" s="164" t="s">
        <v>13383</v>
      </c>
    </row>
    <row r="3065" spans="1:3" x14ac:dyDescent="0.2">
      <c r="A3065" s="164" t="s">
        <v>5176</v>
      </c>
      <c r="B3065" s="181" t="s">
        <v>5177</v>
      </c>
      <c r="C3065" s="164" t="s">
        <v>13383</v>
      </c>
    </row>
    <row r="3066" spans="1:3" x14ac:dyDescent="0.2">
      <c r="A3066" s="164" t="s">
        <v>5178</v>
      </c>
      <c r="B3066" s="181" t="s">
        <v>5179</v>
      </c>
      <c r="C3066" s="164" t="s">
        <v>13383</v>
      </c>
    </row>
    <row r="3067" spans="1:3" x14ac:dyDescent="0.2">
      <c r="A3067" s="164" t="s">
        <v>5180</v>
      </c>
      <c r="B3067" s="181" t="s">
        <v>5181</v>
      </c>
      <c r="C3067" s="164" t="s">
        <v>13383</v>
      </c>
    </row>
    <row r="3068" spans="1:3" x14ac:dyDescent="0.2">
      <c r="A3068" s="164" t="s">
        <v>5184</v>
      </c>
      <c r="B3068" s="181" t="s">
        <v>5185</v>
      </c>
      <c r="C3068" s="164" t="s">
        <v>13383</v>
      </c>
    </row>
    <row r="3069" spans="1:3" x14ac:dyDescent="0.2">
      <c r="A3069" s="164" t="s">
        <v>5190</v>
      </c>
      <c r="B3069" s="181" t="s">
        <v>5191</v>
      </c>
      <c r="C3069" s="164" t="s">
        <v>13383</v>
      </c>
    </row>
    <row r="3070" spans="1:3" x14ac:dyDescent="0.2">
      <c r="A3070" s="164" t="s">
        <v>5192</v>
      </c>
      <c r="B3070" s="181" t="s">
        <v>13418</v>
      </c>
      <c r="C3070" s="164" t="s">
        <v>13383</v>
      </c>
    </row>
    <row r="3071" spans="1:3" x14ac:dyDescent="0.2">
      <c r="A3071" s="164" t="s">
        <v>5197</v>
      </c>
      <c r="B3071" s="181" t="s">
        <v>5198</v>
      </c>
      <c r="C3071" s="164" t="s">
        <v>13383</v>
      </c>
    </row>
    <row r="3072" spans="1:3" x14ac:dyDescent="0.2">
      <c r="A3072" s="164" t="s">
        <v>5199</v>
      </c>
      <c r="B3072" s="181" t="s">
        <v>5200</v>
      </c>
      <c r="C3072" s="164" t="s">
        <v>13383</v>
      </c>
    </row>
    <row r="3073" spans="1:3" x14ac:dyDescent="0.2">
      <c r="A3073" s="164" t="s">
        <v>5201</v>
      </c>
      <c r="B3073" s="181" t="s">
        <v>5202</v>
      </c>
      <c r="C3073" s="164" t="s">
        <v>13383</v>
      </c>
    </row>
    <row r="3074" spans="1:3" x14ac:dyDescent="0.2">
      <c r="A3074" s="164" t="s">
        <v>5205</v>
      </c>
      <c r="B3074" s="181" t="s">
        <v>5206</v>
      </c>
      <c r="C3074" s="164" t="s">
        <v>13383</v>
      </c>
    </row>
    <row r="3075" spans="1:3" x14ac:dyDescent="0.2">
      <c r="A3075" s="164" t="s">
        <v>5209</v>
      </c>
      <c r="B3075" s="181" t="s">
        <v>5210</v>
      </c>
      <c r="C3075" s="164" t="s">
        <v>13383</v>
      </c>
    </row>
    <row r="3076" spans="1:3" x14ac:dyDescent="0.2">
      <c r="A3076" s="164" t="s">
        <v>5211</v>
      </c>
      <c r="B3076" s="181" t="s">
        <v>5212</v>
      </c>
      <c r="C3076" s="164" t="s">
        <v>13383</v>
      </c>
    </row>
    <row r="3077" spans="1:3" x14ac:dyDescent="0.2">
      <c r="A3077" s="164" t="s">
        <v>5215</v>
      </c>
      <c r="B3077" s="181" t="s">
        <v>5216</v>
      </c>
      <c r="C3077" s="164" t="s">
        <v>13383</v>
      </c>
    </row>
    <row r="3078" spans="1:3" x14ac:dyDescent="0.2">
      <c r="A3078" s="164" t="s">
        <v>5221</v>
      </c>
      <c r="B3078" s="181" t="s">
        <v>5222</v>
      </c>
      <c r="C3078" s="164" t="s">
        <v>13383</v>
      </c>
    </row>
    <row r="3079" spans="1:3" x14ac:dyDescent="0.2">
      <c r="A3079" s="164" t="s">
        <v>5223</v>
      </c>
      <c r="B3079" s="181" t="s">
        <v>5224</v>
      </c>
      <c r="C3079" s="164" t="s">
        <v>13383</v>
      </c>
    </row>
    <row r="3080" spans="1:3" x14ac:dyDescent="0.2">
      <c r="A3080" s="164" t="s">
        <v>5225</v>
      </c>
      <c r="B3080" s="181" t="s">
        <v>5226</v>
      </c>
      <c r="C3080" s="164" t="s">
        <v>13383</v>
      </c>
    </row>
    <row r="3081" spans="1:3" x14ac:dyDescent="0.2">
      <c r="A3081" s="164" t="s">
        <v>5231</v>
      </c>
      <c r="B3081" s="181" t="s">
        <v>5232</v>
      </c>
      <c r="C3081" s="164" t="s">
        <v>13383</v>
      </c>
    </row>
    <row r="3082" spans="1:3" x14ac:dyDescent="0.2">
      <c r="A3082" s="164" t="s">
        <v>5233</v>
      </c>
      <c r="B3082" s="181" t="s">
        <v>5234</v>
      </c>
      <c r="C3082" s="164" t="s">
        <v>13383</v>
      </c>
    </row>
    <row r="3083" spans="1:3" x14ac:dyDescent="0.2">
      <c r="A3083" s="164" t="s">
        <v>5237</v>
      </c>
      <c r="B3083" s="181" t="s">
        <v>5238</v>
      </c>
      <c r="C3083" s="164" t="s">
        <v>13383</v>
      </c>
    </row>
    <row r="3084" spans="1:3" x14ac:dyDescent="0.2">
      <c r="A3084" s="164" t="s">
        <v>5239</v>
      </c>
      <c r="B3084" s="181" t="s">
        <v>5240</v>
      </c>
      <c r="C3084" s="164" t="s">
        <v>13383</v>
      </c>
    </row>
    <row r="3085" spans="1:3" x14ac:dyDescent="0.2">
      <c r="A3085" s="164" t="s">
        <v>5241</v>
      </c>
      <c r="B3085" s="181" t="s">
        <v>13419</v>
      </c>
      <c r="C3085" s="164" t="s">
        <v>13383</v>
      </c>
    </row>
    <row r="3086" spans="1:3" x14ac:dyDescent="0.2">
      <c r="A3086" s="164" t="s">
        <v>5244</v>
      </c>
      <c r="B3086" s="181" t="s">
        <v>5245</v>
      </c>
      <c r="C3086" s="164" t="s">
        <v>13383</v>
      </c>
    </row>
    <row r="3087" spans="1:3" x14ac:dyDescent="0.2">
      <c r="A3087" s="164" t="s">
        <v>5246</v>
      </c>
      <c r="B3087" s="181" t="s">
        <v>5247</v>
      </c>
      <c r="C3087" s="164" t="s">
        <v>13383</v>
      </c>
    </row>
    <row r="3088" spans="1:3" x14ac:dyDescent="0.2">
      <c r="A3088" s="164" t="s">
        <v>5248</v>
      </c>
      <c r="B3088" s="181" t="s">
        <v>5249</v>
      </c>
      <c r="C3088" s="164" t="s">
        <v>13383</v>
      </c>
    </row>
    <row r="3089" spans="1:3" x14ac:dyDescent="0.2">
      <c r="A3089" s="164" t="s">
        <v>5252</v>
      </c>
      <c r="B3089" s="181" t="s">
        <v>5253</v>
      </c>
      <c r="C3089" s="164" t="s">
        <v>13383</v>
      </c>
    </row>
    <row r="3090" spans="1:3" x14ac:dyDescent="0.2">
      <c r="A3090" s="164" t="s">
        <v>13420</v>
      </c>
      <c r="B3090" s="181" t="s">
        <v>13421</v>
      </c>
      <c r="C3090" s="164" t="s">
        <v>13383</v>
      </c>
    </row>
    <row r="3091" spans="1:3" x14ac:dyDescent="0.2">
      <c r="A3091" s="164" t="s">
        <v>5254</v>
      </c>
      <c r="B3091" s="181" t="s">
        <v>5255</v>
      </c>
      <c r="C3091" s="164" t="s">
        <v>13383</v>
      </c>
    </row>
    <row r="3092" spans="1:3" x14ac:dyDescent="0.2">
      <c r="A3092" s="164" t="s">
        <v>5258</v>
      </c>
      <c r="B3092" s="181" t="s">
        <v>5259</v>
      </c>
      <c r="C3092" s="164" t="s">
        <v>13383</v>
      </c>
    </row>
    <row r="3093" spans="1:3" x14ac:dyDescent="0.2">
      <c r="A3093" s="164" t="s">
        <v>5262</v>
      </c>
      <c r="B3093" s="181" t="s">
        <v>5263</v>
      </c>
      <c r="C3093" s="164" t="s">
        <v>13383</v>
      </c>
    </row>
    <row r="3094" spans="1:3" x14ac:dyDescent="0.2">
      <c r="A3094" s="164" t="s">
        <v>5264</v>
      </c>
      <c r="B3094" s="181" t="s">
        <v>5265</v>
      </c>
      <c r="C3094" s="164" t="s">
        <v>13383</v>
      </c>
    </row>
    <row r="3095" spans="1:3" x14ac:dyDescent="0.2">
      <c r="A3095" s="164" t="s">
        <v>5268</v>
      </c>
      <c r="B3095" s="181" t="s">
        <v>5269</v>
      </c>
      <c r="C3095" s="164" t="s">
        <v>13383</v>
      </c>
    </row>
    <row r="3096" spans="1:3" x14ac:dyDescent="0.2">
      <c r="A3096" s="164" t="s">
        <v>5270</v>
      </c>
      <c r="B3096" s="181" t="s">
        <v>5271</v>
      </c>
      <c r="C3096" s="164" t="s">
        <v>13383</v>
      </c>
    </row>
    <row r="3097" spans="1:3" x14ac:dyDescent="0.2">
      <c r="A3097" s="164" t="s">
        <v>5272</v>
      </c>
      <c r="B3097" s="181" t="s">
        <v>5273</v>
      </c>
      <c r="C3097" s="164" t="s">
        <v>13383</v>
      </c>
    </row>
    <row r="3098" spans="1:3" x14ac:dyDescent="0.2">
      <c r="A3098" s="164" t="s">
        <v>5274</v>
      </c>
      <c r="B3098" s="181" t="s">
        <v>5275</v>
      </c>
      <c r="C3098" s="164" t="s">
        <v>13383</v>
      </c>
    </row>
    <row r="3099" spans="1:3" x14ac:dyDescent="0.2">
      <c r="A3099" s="164" t="s">
        <v>5278</v>
      </c>
      <c r="B3099" s="181" t="s">
        <v>5279</v>
      </c>
      <c r="C3099" s="164" t="s">
        <v>13383</v>
      </c>
    </row>
    <row r="3100" spans="1:3" x14ac:dyDescent="0.2">
      <c r="A3100" s="164" t="s">
        <v>5280</v>
      </c>
      <c r="B3100" s="181" t="s">
        <v>5281</v>
      </c>
      <c r="C3100" s="164" t="s">
        <v>13383</v>
      </c>
    </row>
    <row r="3101" spans="1:3" x14ac:dyDescent="0.2">
      <c r="A3101" s="164" t="s">
        <v>5282</v>
      </c>
      <c r="B3101" s="181" t="s">
        <v>5283</v>
      </c>
      <c r="C3101" s="164" t="s">
        <v>13383</v>
      </c>
    </row>
    <row r="3102" spans="1:3" x14ac:dyDescent="0.2">
      <c r="A3102" s="164" t="s">
        <v>5286</v>
      </c>
      <c r="B3102" s="181" t="s">
        <v>5287</v>
      </c>
      <c r="C3102" s="164" t="s">
        <v>13383</v>
      </c>
    </row>
    <row r="3103" spans="1:3" x14ac:dyDescent="0.2">
      <c r="A3103" s="164" t="s">
        <v>5288</v>
      </c>
      <c r="B3103" s="181" t="s">
        <v>5289</v>
      </c>
      <c r="C3103" s="164" t="s">
        <v>13383</v>
      </c>
    </row>
    <row r="3104" spans="1:3" x14ac:dyDescent="0.2">
      <c r="A3104" s="164" t="s">
        <v>5290</v>
      </c>
      <c r="B3104" s="181" t="s">
        <v>5291</v>
      </c>
      <c r="C3104" s="164" t="s">
        <v>13383</v>
      </c>
    </row>
    <row r="3105" spans="1:3" x14ac:dyDescent="0.2">
      <c r="A3105" s="164" t="s">
        <v>5292</v>
      </c>
      <c r="B3105" s="181" t="s">
        <v>5293</v>
      </c>
      <c r="C3105" s="164" t="s">
        <v>13383</v>
      </c>
    </row>
    <row r="3106" spans="1:3" x14ac:dyDescent="0.2">
      <c r="A3106" s="164" t="s">
        <v>5294</v>
      </c>
      <c r="B3106" s="181" t="s">
        <v>5295</v>
      </c>
      <c r="C3106" s="164" t="s">
        <v>13383</v>
      </c>
    </row>
    <row r="3107" spans="1:3" x14ac:dyDescent="0.2">
      <c r="A3107" s="164" t="s">
        <v>5296</v>
      </c>
      <c r="B3107" s="181" t="s">
        <v>5297</v>
      </c>
      <c r="C3107" s="164" t="s">
        <v>13383</v>
      </c>
    </row>
    <row r="3108" spans="1:3" x14ac:dyDescent="0.2">
      <c r="A3108" s="164" t="s">
        <v>5298</v>
      </c>
      <c r="B3108" s="181" t="s">
        <v>5299</v>
      </c>
      <c r="C3108" s="164" t="s">
        <v>13383</v>
      </c>
    </row>
    <row r="3109" spans="1:3" x14ac:dyDescent="0.2">
      <c r="A3109" s="164" t="s">
        <v>5302</v>
      </c>
      <c r="B3109" s="181" t="s">
        <v>5303</v>
      </c>
      <c r="C3109" s="164" t="s">
        <v>13383</v>
      </c>
    </row>
    <row r="3110" spans="1:3" x14ac:dyDescent="0.2">
      <c r="A3110" s="164" t="s">
        <v>5304</v>
      </c>
      <c r="B3110" s="181" t="s">
        <v>5305</v>
      </c>
      <c r="C3110" s="164" t="s">
        <v>13383</v>
      </c>
    </row>
    <row r="3111" spans="1:3" x14ac:dyDescent="0.2">
      <c r="A3111" s="164" t="s">
        <v>5308</v>
      </c>
      <c r="B3111" s="181" t="s">
        <v>5309</v>
      </c>
      <c r="C3111" s="164" t="s">
        <v>13383</v>
      </c>
    </row>
    <row r="3112" spans="1:3" x14ac:dyDescent="0.2">
      <c r="A3112" s="164" t="s">
        <v>5310</v>
      </c>
      <c r="B3112" s="181" t="s">
        <v>5311</v>
      </c>
      <c r="C3112" s="164" t="s">
        <v>13383</v>
      </c>
    </row>
    <row r="3113" spans="1:3" x14ac:dyDescent="0.2">
      <c r="A3113" s="164" t="s">
        <v>5312</v>
      </c>
      <c r="B3113" s="181" t="s">
        <v>5313</v>
      </c>
      <c r="C3113" s="164" t="s">
        <v>13383</v>
      </c>
    </row>
    <row r="3114" spans="1:3" x14ac:dyDescent="0.2">
      <c r="A3114" s="164" t="s">
        <v>5316</v>
      </c>
      <c r="B3114" s="181" t="s">
        <v>5317</v>
      </c>
      <c r="C3114" s="164" t="s">
        <v>13383</v>
      </c>
    </row>
    <row r="3115" spans="1:3" x14ac:dyDescent="0.2">
      <c r="A3115" s="164" t="s">
        <v>5318</v>
      </c>
      <c r="B3115" s="181" t="s">
        <v>5319</v>
      </c>
      <c r="C3115" s="164" t="s">
        <v>13383</v>
      </c>
    </row>
    <row r="3116" spans="1:3" x14ac:dyDescent="0.2">
      <c r="A3116" s="164" t="s">
        <v>5322</v>
      </c>
      <c r="B3116" s="181" t="s">
        <v>5323</v>
      </c>
      <c r="C3116" s="164" t="s">
        <v>13383</v>
      </c>
    </row>
    <row r="3117" spans="1:3" x14ac:dyDescent="0.2">
      <c r="A3117" s="164" t="s">
        <v>5324</v>
      </c>
      <c r="B3117" s="181" t="s">
        <v>5325</v>
      </c>
      <c r="C3117" s="164" t="s">
        <v>13383</v>
      </c>
    </row>
    <row r="3118" spans="1:3" x14ac:dyDescent="0.2">
      <c r="A3118" s="164" t="s">
        <v>5326</v>
      </c>
      <c r="B3118" s="181" t="s">
        <v>5327</v>
      </c>
      <c r="C3118" s="164" t="s">
        <v>13383</v>
      </c>
    </row>
    <row r="3119" spans="1:3" x14ac:dyDescent="0.2">
      <c r="A3119" s="164" t="s">
        <v>5330</v>
      </c>
      <c r="B3119" s="181" t="s">
        <v>5331</v>
      </c>
      <c r="C3119" s="164" t="s">
        <v>13383</v>
      </c>
    </row>
    <row r="3120" spans="1:3" x14ac:dyDescent="0.2">
      <c r="A3120" s="164" t="s">
        <v>5332</v>
      </c>
      <c r="B3120" s="181" t="s">
        <v>5333</v>
      </c>
      <c r="C3120" s="164" t="s">
        <v>13383</v>
      </c>
    </row>
    <row r="3121" spans="1:3" x14ac:dyDescent="0.2">
      <c r="A3121" s="164" t="s">
        <v>5334</v>
      </c>
      <c r="B3121" s="181" t="s">
        <v>5335</v>
      </c>
      <c r="C3121" s="164" t="s">
        <v>13383</v>
      </c>
    </row>
    <row r="3122" spans="1:3" x14ac:dyDescent="0.2">
      <c r="A3122" s="164" t="s">
        <v>5338</v>
      </c>
      <c r="B3122" s="181" t="s">
        <v>5339</v>
      </c>
      <c r="C3122" s="164" t="s">
        <v>13383</v>
      </c>
    </row>
    <row r="3123" spans="1:3" x14ac:dyDescent="0.2">
      <c r="A3123" s="164" t="s">
        <v>5340</v>
      </c>
      <c r="B3123" s="181" t="s">
        <v>5341</v>
      </c>
      <c r="C3123" s="164" t="s">
        <v>13383</v>
      </c>
    </row>
    <row r="3124" spans="1:3" x14ac:dyDescent="0.2">
      <c r="A3124" s="164" t="s">
        <v>5342</v>
      </c>
      <c r="B3124" s="181" t="s">
        <v>5343</v>
      </c>
      <c r="C3124" s="164" t="s">
        <v>13383</v>
      </c>
    </row>
    <row r="3125" spans="1:3" x14ac:dyDescent="0.2">
      <c r="A3125" s="164" t="s">
        <v>5344</v>
      </c>
      <c r="B3125" s="181" t="s">
        <v>5345</v>
      </c>
      <c r="C3125" s="164" t="s">
        <v>13383</v>
      </c>
    </row>
    <row r="3126" spans="1:3" x14ac:dyDescent="0.2">
      <c r="A3126" s="164" t="s">
        <v>5348</v>
      </c>
      <c r="B3126" s="181" t="s">
        <v>5349</v>
      </c>
      <c r="C3126" s="164" t="s">
        <v>13383</v>
      </c>
    </row>
    <row r="3127" spans="1:3" x14ac:dyDescent="0.2">
      <c r="A3127" s="164" t="s">
        <v>5350</v>
      </c>
      <c r="B3127" s="181" t="s">
        <v>5351</v>
      </c>
      <c r="C3127" s="164" t="s">
        <v>13383</v>
      </c>
    </row>
    <row r="3128" spans="1:3" x14ac:dyDescent="0.2">
      <c r="A3128" s="164" t="s">
        <v>5356</v>
      </c>
      <c r="B3128" s="181" t="s">
        <v>5357</v>
      </c>
      <c r="C3128" s="164" t="s">
        <v>13383</v>
      </c>
    </row>
    <row r="3129" spans="1:3" x14ac:dyDescent="0.2">
      <c r="A3129" s="164" t="s">
        <v>5358</v>
      </c>
      <c r="B3129" s="181" t="s">
        <v>5359</v>
      </c>
      <c r="C3129" s="164" t="s">
        <v>13383</v>
      </c>
    </row>
    <row r="3130" spans="1:3" x14ac:dyDescent="0.2">
      <c r="A3130" s="164" t="s">
        <v>5360</v>
      </c>
      <c r="B3130" s="181" t="s">
        <v>5361</v>
      </c>
      <c r="C3130" s="164" t="s">
        <v>13383</v>
      </c>
    </row>
    <row r="3131" spans="1:3" x14ac:dyDescent="0.2">
      <c r="A3131" s="164" t="s">
        <v>5364</v>
      </c>
      <c r="B3131" s="181" t="s">
        <v>5365</v>
      </c>
      <c r="C3131" s="164" t="s">
        <v>13383</v>
      </c>
    </row>
    <row r="3132" spans="1:3" x14ac:dyDescent="0.2">
      <c r="A3132" s="164" t="s">
        <v>5366</v>
      </c>
      <c r="B3132" s="181" t="s">
        <v>5367</v>
      </c>
      <c r="C3132" s="164" t="s">
        <v>13383</v>
      </c>
    </row>
    <row r="3133" spans="1:3" x14ac:dyDescent="0.2">
      <c r="A3133" s="164" t="s">
        <v>5368</v>
      </c>
      <c r="B3133" s="181" t="s">
        <v>5369</v>
      </c>
      <c r="C3133" s="164" t="s">
        <v>13383</v>
      </c>
    </row>
    <row r="3134" spans="1:3" x14ac:dyDescent="0.2">
      <c r="A3134" s="164" t="s">
        <v>5370</v>
      </c>
      <c r="B3134" s="181" t="s">
        <v>5371</v>
      </c>
      <c r="C3134" s="164" t="s">
        <v>13383</v>
      </c>
    </row>
    <row r="3135" spans="1:3" x14ac:dyDescent="0.2">
      <c r="A3135" s="164" t="s">
        <v>5374</v>
      </c>
      <c r="B3135" s="181" t="s">
        <v>5375</v>
      </c>
      <c r="C3135" s="164" t="s">
        <v>13383</v>
      </c>
    </row>
    <row r="3136" spans="1:3" x14ac:dyDescent="0.2">
      <c r="A3136" s="164" t="s">
        <v>5376</v>
      </c>
      <c r="B3136" s="181" t="s">
        <v>5377</v>
      </c>
      <c r="C3136" s="164" t="s">
        <v>13383</v>
      </c>
    </row>
    <row r="3137" spans="1:3" x14ac:dyDescent="0.2">
      <c r="A3137" s="164" t="s">
        <v>5382</v>
      </c>
      <c r="B3137" s="181" t="s">
        <v>5383</v>
      </c>
      <c r="C3137" s="164" t="s">
        <v>13383</v>
      </c>
    </row>
    <row r="3138" spans="1:3" x14ac:dyDescent="0.2">
      <c r="A3138" s="164" t="s">
        <v>13422</v>
      </c>
      <c r="B3138" s="181" t="s">
        <v>13423</v>
      </c>
      <c r="C3138" s="164" t="s">
        <v>13383</v>
      </c>
    </row>
    <row r="3139" spans="1:3" x14ac:dyDescent="0.2">
      <c r="A3139" s="164" t="s">
        <v>5384</v>
      </c>
      <c r="B3139" s="181" t="s">
        <v>5385</v>
      </c>
      <c r="C3139" s="164" t="s">
        <v>13383</v>
      </c>
    </row>
    <row r="3140" spans="1:3" x14ac:dyDescent="0.2">
      <c r="A3140" s="164" t="s">
        <v>5386</v>
      </c>
      <c r="B3140" s="181" t="s">
        <v>5387</v>
      </c>
      <c r="C3140" s="164" t="s">
        <v>13383</v>
      </c>
    </row>
    <row r="3141" spans="1:3" x14ac:dyDescent="0.2">
      <c r="A3141" s="164" t="s">
        <v>5390</v>
      </c>
      <c r="B3141" s="181" t="s">
        <v>5391</v>
      </c>
      <c r="C3141" s="164" t="s">
        <v>13383</v>
      </c>
    </row>
    <row r="3142" spans="1:3" x14ac:dyDescent="0.2">
      <c r="A3142" s="164" t="s">
        <v>5392</v>
      </c>
      <c r="B3142" s="181" t="s">
        <v>5393</v>
      </c>
      <c r="C3142" s="164" t="s">
        <v>13383</v>
      </c>
    </row>
    <row r="3143" spans="1:3" x14ac:dyDescent="0.2">
      <c r="A3143" s="164" t="s">
        <v>5394</v>
      </c>
      <c r="B3143" s="181" t="s">
        <v>5395</v>
      </c>
      <c r="C3143" s="164" t="s">
        <v>13383</v>
      </c>
    </row>
    <row r="3144" spans="1:3" x14ac:dyDescent="0.2">
      <c r="A3144" s="164" t="s">
        <v>5396</v>
      </c>
      <c r="B3144" s="181" t="s">
        <v>5397</v>
      </c>
      <c r="C3144" s="164" t="s">
        <v>13383</v>
      </c>
    </row>
    <row r="3145" spans="1:3" x14ac:dyDescent="0.2">
      <c r="A3145" s="164" t="s">
        <v>5398</v>
      </c>
      <c r="B3145" s="181" t="s">
        <v>5399</v>
      </c>
      <c r="C3145" s="164" t="s">
        <v>13383</v>
      </c>
    </row>
    <row r="3146" spans="1:3" x14ac:dyDescent="0.2">
      <c r="A3146" s="164" t="s">
        <v>5400</v>
      </c>
      <c r="B3146" s="181" t="s">
        <v>5401</v>
      </c>
      <c r="C3146" s="164" t="s">
        <v>13383</v>
      </c>
    </row>
    <row r="3147" spans="1:3" x14ac:dyDescent="0.2">
      <c r="A3147" s="164" t="s">
        <v>5402</v>
      </c>
      <c r="B3147" s="181" t="s">
        <v>5403</v>
      </c>
      <c r="C3147" s="164" t="s">
        <v>13383</v>
      </c>
    </row>
    <row r="3148" spans="1:3" x14ac:dyDescent="0.2">
      <c r="A3148" s="164" t="s">
        <v>5404</v>
      </c>
      <c r="B3148" s="181" t="s">
        <v>5405</v>
      </c>
      <c r="C3148" s="164" t="s">
        <v>13383</v>
      </c>
    </row>
    <row r="3149" spans="1:3" x14ac:dyDescent="0.2">
      <c r="A3149" s="164" t="s">
        <v>5434</v>
      </c>
      <c r="B3149" s="181" t="s">
        <v>5435</v>
      </c>
      <c r="C3149" s="164" t="s">
        <v>13383</v>
      </c>
    </row>
    <row r="3150" spans="1:3" x14ac:dyDescent="0.2">
      <c r="A3150" s="164" t="s">
        <v>5539</v>
      </c>
      <c r="B3150" s="181" t="s">
        <v>5540</v>
      </c>
      <c r="C3150" s="164" t="s">
        <v>13383</v>
      </c>
    </row>
    <row r="3151" spans="1:3" x14ac:dyDescent="0.2">
      <c r="A3151" s="164" t="s">
        <v>5716</v>
      </c>
      <c r="B3151" s="181" t="s">
        <v>5717</v>
      </c>
      <c r="C3151" s="164" t="s">
        <v>13383</v>
      </c>
    </row>
    <row r="3152" spans="1:3" x14ac:dyDescent="0.2">
      <c r="A3152" s="164" t="s">
        <v>5742</v>
      </c>
      <c r="B3152" s="181" t="s">
        <v>5743</v>
      </c>
      <c r="C3152" s="164" t="s">
        <v>13383</v>
      </c>
    </row>
    <row r="3153" spans="1:3" x14ac:dyDescent="0.2">
      <c r="A3153" s="164" t="s">
        <v>5871</v>
      </c>
      <c r="B3153" s="181" t="s">
        <v>5872</v>
      </c>
      <c r="C3153" s="164" t="s">
        <v>13383</v>
      </c>
    </row>
    <row r="3154" spans="1:3" x14ac:dyDescent="0.2">
      <c r="A3154" s="164" t="s">
        <v>5986</v>
      </c>
      <c r="B3154" s="181" t="s">
        <v>5987</v>
      </c>
      <c r="C3154" s="164" t="s">
        <v>13383</v>
      </c>
    </row>
    <row r="3155" spans="1:3" x14ac:dyDescent="0.2">
      <c r="A3155" s="164" t="s">
        <v>5988</v>
      </c>
      <c r="B3155" s="181" t="s">
        <v>5989</v>
      </c>
      <c r="C3155" s="164" t="s">
        <v>13383</v>
      </c>
    </row>
    <row r="3156" spans="1:3" x14ac:dyDescent="0.2">
      <c r="A3156" s="164" t="s">
        <v>6090</v>
      </c>
      <c r="B3156" s="181" t="s">
        <v>6091</v>
      </c>
      <c r="C3156" s="164" t="s">
        <v>13383</v>
      </c>
    </row>
    <row r="3157" spans="1:3" x14ac:dyDescent="0.2">
      <c r="A3157" s="164" t="s">
        <v>6145</v>
      </c>
      <c r="B3157" s="181" t="s">
        <v>6146</v>
      </c>
      <c r="C3157" s="164" t="s">
        <v>13383</v>
      </c>
    </row>
    <row r="3158" spans="1:3" x14ac:dyDescent="0.2">
      <c r="A3158" s="164" t="s">
        <v>6159</v>
      </c>
      <c r="B3158" s="181" t="s">
        <v>6160</v>
      </c>
      <c r="C3158" s="164" t="s">
        <v>13383</v>
      </c>
    </row>
    <row r="3159" spans="1:3" x14ac:dyDescent="0.2">
      <c r="A3159" s="164" t="s">
        <v>6517</v>
      </c>
      <c r="B3159" s="181" t="s">
        <v>6518</v>
      </c>
      <c r="C3159" s="164" t="s">
        <v>13383</v>
      </c>
    </row>
    <row r="3160" spans="1:3" x14ac:dyDescent="0.2">
      <c r="A3160" s="164" t="s">
        <v>6531</v>
      </c>
      <c r="B3160" s="181" t="s">
        <v>6532</v>
      </c>
      <c r="C3160" s="164" t="s">
        <v>13383</v>
      </c>
    </row>
    <row r="3161" spans="1:3" x14ac:dyDescent="0.2">
      <c r="A3161" s="164" t="s">
        <v>6551</v>
      </c>
      <c r="B3161" s="181" t="s">
        <v>6552</v>
      </c>
      <c r="C3161" s="164" t="s">
        <v>13383</v>
      </c>
    </row>
    <row r="3162" spans="1:3" x14ac:dyDescent="0.2">
      <c r="A3162" s="164" t="s">
        <v>6571</v>
      </c>
      <c r="B3162" s="181" t="s">
        <v>6572</v>
      </c>
      <c r="C3162" s="164" t="s">
        <v>13383</v>
      </c>
    </row>
    <row r="3163" spans="1:3" x14ac:dyDescent="0.2">
      <c r="A3163" s="164" t="s">
        <v>6687</v>
      </c>
      <c r="B3163" s="181" t="s">
        <v>6688</v>
      </c>
      <c r="C3163" s="164" t="s">
        <v>13383</v>
      </c>
    </row>
    <row r="3164" spans="1:3" x14ac:dyDescent="0.2">
      <c r="A3164" s="164" t="s">
        <v>6697</v>
      </c>
      <c r="B3164" s="181" t="s">
        <v>6698</v>
      </c>
      <c r="C3164" s="164" t="s">
        <v>13383</v>
      </c>
    </row>
    <row r="3165" spans="1:3" x14ac:dyDescent="0.2">
      <c r="A3165" s="164" t="s">
        <v>6699</v>
      </c>
      <c r="B3165" s="181" t="s">
        <v>6700</v>
      </c>
      <c r="C3165" s="164" t="s">
        <v>13383</v>
      </c>
    </row>
    <row r="3166" spans="1:3" x14ac:dyDescent="0.2">
      <c r="A3166" s="164" t="s">
        <v>6703</v>
      </c>
      <c r="B3166" s="181" t="s">
        <v>6704</v>
      </c>
      <c r="C3166" s="164" t="s">
        <v>13383</v>
      </c>
    </row>
    <row r="3167" spans="1:3" x14ac:dyDescent="0.2">
      <c r="A3167" s="164" t="s">
        <v>6705</v>
      </c>
      <c r="B3167" s="181" t="s">
        <v>6706</v>
      </c>
      <c r="C3167" s="164" t="s">
        <v>13383</v>
      </c>
    </row>
    <row r="3168" spans="1:3" x14ac:dyDescent="0.2">
      <c r="A3168" s="164" t="s">
        <v>6725</v>
      </c>
      <c r="B3168" s="181" t="s">
        <v>6726</v>
      </c>
      <c r="C3168" s="164" t="s">
        <v>13383</v>
      </c>
    </row>
    <row r="3169" spans="1:3" x14ac:dyDescent="0.2">
      <c r="A3169" s="164" t="s">
        <v>13424</v>
      </c>
      <c r="B3169" s="181" t="s">
        <v>13425</v>
      </c>
      <c r="C3169" s="164" t="s">
        <v>13383</v>
      </c>
    </row>
    <row r="3170" spans="1:3" x14ac:dyDescent="0.2">
      <c r="A3170" s="164" t="s">
        <v>6820</v>
      </c>
      <c r="B3170" s="181" t="s">
        <v>6821</v>
      </c>
      <c r="C3170" s="164" t="s">
        <v>13383</v>
      </c>
    </row>
    <row r="3171" spans="1:3" x14ac:dyDescent="0.2">
      <c r="A3171" s="164" t="s">
        <v>6824</v>
      </c>
      <c r="B3171" s="181" t="s">
        <v>13426</v>
      </c>
      <c r="C3171" s="164" t="s">
        <v>13383</v>
      </c>
    </row>
    <row r="3172" spans="1:3" x14ac:dyDescent="0.2">
      <c r="A3172" s="164" t="s">
        <v>6825</v>
      </c>
      <c r="B3172" s="181" t="s">
        <v>6826</v>
      </c>
      <c r="C3172" s="164" t="s">
        <v>13383</v>
      </c>
    </row>
    <row r="3173" spans="1:3" x14ac:dyDescent="0.2">
      <c r="A3173" s="164" t="s">
        <v>6829</v>
      </c>
      <c r="B3173" s="181" t="s">
        <v>6830</v>
      </c>
      <c r="C3173" s="164" t="s">
        <v>13383</v>
      </c>
    </row>
    <row r="3174" spans="1:3" x14ac:dyDescent="0.2">
      <c r="A3174" s="164" t="s">
        <v>6831</v>
      </c>
      <c r="B3174" s="181" t="s">
        <v>6832</v>
      </c>
      <c r="C3174" s="164" t="s">
        <v>13383</v>
      </c>
    </row>
    <row r="3175" spans="1:3" x14ac:dyDescent="0.2">
      <c r="A3175" s="164" t="s">
        <v>6836</v>
      </c>
      <c r="B3175" s="181" t="s">
        <v>6837</v>
      </c>
      <c r="C3175" s="164" t="s">
        <v>13383</v>
      </c>
    </row>
    <row r="3176" spans="1:3" x14ac:dyDescent="0.2">
      <c r="A3176" s="164" t="s">
        <v>6839</v>
      </c>
      <c r="B3176" s="181" t="s">
        <v>6840</v>
      </c>
      <c r="C3176" s="164" t="s">
        <v>13383</v>
      </c>
    </row>
    <row r="3177" spans="1:3" x14ac:dyDescent="0.2">
      <c r="A3177" s="164" t="s">
        <v>6841</v>
      </c>
      <c r="B3177" s="181" t="s">
        <v>6842</v>
      </c>
      <c r="C3177" s="164" t="s">
        <v>13383</v>
      </c>
    </row>
    <row r="3178" spans="1:3" x14ac:dyDescent="0.2">
      <c r="A3178" s="164" t="s">
        <v>6857</v>
      </c>
      <c r="B3178" s="181" t="s">
        <v>6858</v>
      </c>
      <c r="C3178" s="164" t="s">
        <v>13383</v>
      </c>
    </row>
    <row r="3179" spans="1:3" x14ac:dyDescent="0.2">
      <c r="A3179" s="164" t="s">
        <v>6863</v>
      </c>
      <c r="B3179" s="181" t="s">
        <v>6864</v>
      </c>
      <c r="C3179" s="164" t="s">
        <v>13383</v>
      </c>
    </row>
    <row r="3180" spans="1:3" x14ac:dyDescent="0.2">
      <c r="A3180" s="164" t="s">
        <v>6869</v>
      </c>
      <c r="B3180" s="181" t="s">
        <v>6870</v>
      </c>
      <c r="C3180" s="164" t="s">
        <v>13383</v>
      </c>
    </row>
    <row r="3181" spans="1:3" x14ac:dyDescent="0.2">
      <c r="A3181" s="164" t="s">
        <v>6893</v>
      </c>
      <c r="B3181" s="181" t="s">
        <v>6894</v>
      </c>
      <c r="C3181" s="164" t="s">
        <v>13383</v>
      </c>
    </row>
    <row r="3182" spans="1:3" x14ac:dyDescent="0.2">
      <c r="A3182" s="164" t="s">
        <v>6900</v>
      </c>
      <c r="B3182" s="181" t="s">
        <v>6901</v>
      </c>
      <c r="C3182" s="164" t="s">
        <v>13383</v>
      </c>
    </row>
    <row r="3183" spans="1:3" x14ac:dyDescent="0.2">
      <c r="A3183" s="164" t="s">
        <v>6930</v>
      </c>
      <c r="B3183" s="181" t="s">
        <v>6931</v>
      </c>
      <c r="C3183" s="164" t="s">
        <v>13383</v>
      </c>
    </row>
    <row r="3184" spans="1:3" x14ac:dyDescent="0.2">
      <c r="A3184" s="164" t="s">
        <v>6992</v>
      </c>
      <c r="B3184" s="181" t="s">
        <v>6993</v>
      </c>
      <c r="C3184" s="164" t="s">
        <v>13383</v>
      </c>
    </row>
    <row r="3185" spans="1:3" x14ac:dyDescent="0.2">
      <c r="A3185" s="164" t="s">
        <v>7005</v>
      </c>
      <c r="B3185" s="181" t="s">
        <v>7006</v>
      </c>
      <c r="C3185" s="164" t="s">
        <v>13383</v>
      </c>
    </row>
    <row r="3186" spans="1:3" x14ac:dyDescent="0.2">
      <c r="A3186" s="164" t="s">
        <v>7090</v>
      </c>
      <c r="B3186" s="181" t="s">
        <v>7091</v>
      </c>
      <c r="C3186" s="164" t="s">
        <v>13383</v>
      </c>
    </row>
    <row r="3187" spans="1:3" x14ac:dyDescent="0.2">
      <c r="A3187" s="164" t="s">
        <v>7092</v>
      </c>
      <c r="B3187" s="181" t="s">
        <v>7093</v>
      </c>
      <c r="C3187" s="164" t="s">
        <v>13383</v>
      </c>
    </row>
    <row r="3188" spans="1:3" x14ac:dyDescent="0.2">
      <c r="A3188" s="164" t="s">
        <v>7132</v>
      </c>
      <c r="B3188" s="181" t="s">
        <v>7133</v>
      </c>
      <c r="C3188" s="164" t="s">
        <v>13383</v>
      </c>
    </row>
    <row r="3189" spans="1:3" x14ac:dyDescent="0.2">
      <c r="A3189" s="164" t="s">
        <v>7136</v>
      </c>
      <c r="B3189" s="181" t="s">
        <v>7137</v>
      </c>
      <c r="C3189" s="164" t="s">
        <v>13383</v>
      </c>
    </row>
    <row r="3190" spans="1:3" x14ac:dyDescent="0.2">
      <c r="A3190" s="164" t="s">
        <v>7139</v>
      </c>
      <c r="B3190" s="181" t="s">
        <v>7140</v>
      </c>
      <c r="C3190" s="164" t="s">
        <v>13383</v>
      </c>
    </row>
    <row r="3191" spans="1:3" x14ac:dyDescent="0.2">
      <c r="A3191" s="164" t="s">
        <v>7138</v>
      </c>
      <c r="B3191" s="181" t="s">
        <v>13427</v>
      </c>
      <c r="C3191" s="164" t="s">
        <v>13383</v>
      </c>
    </row>
    <row r="3192" spans="1:3" x14ac:dyDescent="0.2">
      <c r="A3192" s="164" t="s">
        <v>7141</v>
      </c>
      <c r="B3192" s="181" t="s">
        <v>7142</v>
      </c>
      <c r="C3192" s="164" t="s">
        <v>13383</v>
      </c>
    </row>
    <row r="3193" spans="1:3" x14ac:dyDescent="0.2">
      <c r="A3193" s="164" t="s">
        <v>7143</v>
      </c>
      <c r="B3193" s="181" t="s">
        <v>7144</v>
      </c>
      <c r="C3193" s="164" t="s">
        <v>13383</v>
      </c>
    </row>
    <row r="3194" spans="1:3" x14ac:dyDescent="0.2">
      <c r="A3194" s="164" t="s">
        <v>7145</v>
      </c>
      <c r="B3194" s="181" t="s">
        <v>7146</v>
      </c>
      <c r="C3194" s="164" t="s">
        <v>13383</v>
      </c>
    </row>
    <row r="3195" spans="1:3" x14ac:dyDescent="0.2">
      <c r="A3195" s="164" t="s">
        <v>7147</v>
      </c>
      <c r="B3195" s="181" t="s">
        <v>7148</v>
      </c>
      <c r="C3195" s="164" t="s">
        <v>13383</v>
      </c>
    </row>
    <row r="3196" spans="1:3" x14ac:dyDescent="0.2">
      <c r="A3196" s="164" t="s">
        <v>7149</v>
      </c>
      <c r="B3196" s="181" t="s">
        <v>7150</v>
      </c>
      <c r="C3196" s="164" t="s">
        <v>13383</v>
      </c>
    </row>
    <row r="3197" spans="1:3" x14ac:dyDescent="0.2">
      <c r="A3197" s="164" t="s">
        <v>7155</v>
      </c>
      <c r="B3197" s="181" t="s">
        <v>7156</v>
      </c>
      <c r="C3197" s="164" t="s">
        <v>13383</v>
      </c>
    </row>
    <row r="3198" spans="1:3" x14ac:dyDescent="0.2">
      <c r="A3198" s="164" t="s">
        <v>7261</v>
      </c>
      <c r="B3198" s="181" t="s">
        <v>7262</v>
      </c>
      <c r="C3198" s="164" t="s">
        <v>13383</v>
      </c>
    </row>
    <row r="3199" spans="1:3" x14ac:dyDescent="0.2">
      <c r="A3199" s="164" t="s">
        <v>7388</v>
      </c>
      <c r="B3199" s="181" t="s">
        <v>7389</v>
      </c>
      <c r="C3199" s="164" t="s">
        <v>13383</v>
      </c>
    </row>
    <row r="3200" spans="1:3" x14ac:dyDescent="0.2">
      <c r="A3200" s="164" t="s">
        <v>7392</v>
      </c>
      <c r="B3200" s="181" t="s">
        <v>7393</v>
      </c>
      <c r="C3200" s="164" t="s">
        <v>13383</v>
      </c>
    </row>
    <row r="3201" spans="1:3" x14ac:dyDescent="0.2">
      <c r="A3201" s="164" t="s">
        <v>7525</v>
      </c>
      <c r="B3201" s="181" t="s">
        <v>7526</v>
      </c>
      <c r="C3201" s="164" t="s">
        <v>13383</v>
      </c>
    </row>
    <row r="3202" spans="1:3" x14ac:dyDescent="0.2">
      <c r="A3202" s="164" t="s">
        <v>7580</v>
      </c>
      <c r="B3202" s="181" t="s">
        <v>7581</v>
      </c>
      <c r="C3202" s="164" t="s">
        <v>13383</v>
      </c>
    </row>
    <row r="3203" spans="1:3" x14ac:dyDescent="0.2">
      <c r="A3203" s="164" t="s">
        <v>7602</v>
      </c>
      <c r="B3203" s="181" t="s">
        <v>7603</v>
      </c>
      <c r="C3203" s="164" t="s">
        <v>13383</v>
      </c>
    </row>
    <row r="3204" spans="1:3" x14ac:dyDescent="0.2">
      <c r="A3204" s="164" t="s">
        <v>7608</v>
      </c>
      <c r="B3204" s="181" t="s">
        <v>7609</v>
      </c>
      <c r="C3204" s="164" t="s">
        <v>13383</v>
      </c>
    </row>
    <row r="3205" spans="1:3" x14ac:dyDescent="0.2">
      <c r="A3205" s="164" t="s">
        <v>7612</v>
      </c>
      <c r="B3205" s="181" t="s">
        <v>7613</v>
      </c>
      <c r="C3205" s="164" t="s">
        <v>13383</v>
      </c>
    </row>
    <row r="3206" spans="1:3" x14ac:dyDescent="0.2">
      <c r="A3206" s="164" t="s">
        <v>7620</v>
      </c>
      <c r="B3206" s="181" t="s">
        <v>7621</v>
      </c>
      <c r="C3206" s="164" t="s">
        <v>13383</v>
      </c>
    </row>
    <row r="3207" spans="1:3" x14ac:dyDescent="0.2">
      <c r="A3207" s="164" t="s">
        <v>7741</v>
      </c>
      <c r="B3207" s="181" t="s">
        <v>7742</v>
      </c>
      <c r="C3207" s="164" t="s">
        <v>13383</v>
      </c>
    </row>
    <row r="3208" spans="1:3" x14ac:dyDescent="0.2">
      <c r="A3208" s="164" t="s">
        <v>7818</v>
      </c>
      <c r="B3208" s="181" t="s">
        <v>7819</v>
      </c>
      <c r="C3208" s="164" t="s">
        <v>13383</v>
      </c>
    </row>
    <row r="3209" spans="1:3" x14ac:dyDescent="0.2">
      <c r="A3209" s="164" t="s">
        <v>7918</v>
      </c>
      <c r="B3209" s="181" t="s">
        <v>7919</v>
      </c>
      <c r="C3209" s="164" t="s">
        <v>13383</v>
      </c>
    </row>
    <row r="3210" spans="1:3" x14ac:dyDescent="0.2">
      <c r="A3210" s="164" t="s">
        <v>7946</v>
      </c>
      <c r="B3210" s="181" t="s">
        <v>7947</v>
      </c>
      <c r="C3210" s="164" t="s">
        <v>13383</v>
      </c>
    </row>
    <row r="3211" spans="1:3" x14ac:dyDescent="0.2">
      <c r="A3211" s="164" t="s">
        <v>7980</v>
      </c>
      <c r="B3211" s="181" t="s">
        <v>7981</v>
      </c>
      <c r="C3211" s="164" t="s">
        <v>13383</v>
      </c>
    </row>
    <row r="3212" spans="1:3" x14ac:dyDescent="0.2">
      <c r="A3212" s="164" t="s">
        <v>7982</v>
      </c>
      <c r="B3212" s="181" t="s">
        <v>7983</v>
      </c>
      <c r="C3212" s="164" t="s">
        <v>13383</v>
      </c>
    </row>
    <row r="3213" spans="1:3" x14ac:dyDescent="0.2">
      <c r="A3213" s="164" t="s">
        <v>8024</v>
      </c>
      <c r="B3213" s="181" t="s">
        <v>8025</v>
      </c>
      <c r="C3213" s="164" t="s">
        <v>13383</v>
      </c>
    </row>
    <row r="3214" spans="1:3" x14ac:dyDescent="0.2">
      <c r="A3214" s="164" t="s">
        <v>8101</v>
      </c>
      <c r="B3214" s="181" t="s">
        <v>8102</v>
      </c>
      <c r="C3214" s="164" t="s">
        <v>13383</v>
      </c>
    </row>
    <row r="3215" spans="1:3" x14ac:dyDescent="0.2">
      <c r="A3215" s="164" t="s">
        <v>8112</v>
      </c>
      <c r="B3215" s="181" t="s">
        <v>8113</v>
      </c>
      <c r="C3215" s="164" t="s">
        <v>13383</v>
      </c>
    </row>
    <row r="3216" spans="1:3" x14ac:dyDescent="0.2">
      <c r="A3216" s="164" t="s">
        <v>8226</v>
      </c>
      <c r="B3216" s="181" t="s">
        <v>8227</v>
      </c>
      <c r="C3216" s="164" t="s">
        <v>13383</v>
      </c>
    </row>
    <row r="3217" spans="1:3" x14ac:dyDescent="0.2">
      <c r="A3217" s="164" t="s">
        <v>8225</v>
      </c>
      <c r="B3217" s="181" t="s">
        <v>13428</v>
      </c>
      <c r="C3217" s="164" t="s">
        <v>13383</v>
      </c>
    </row>
    <row r="3218" spans="1:3" x14ac:dyDescent="0.2">
      <c r="A3218" s="164" t="s">
        <v>8228</v>
      </c>
      <c r="B3218" s="181" t="s">
        <v>8229</v>
      </c>
      <c r="C3218" s="164" t="s">
        <v>13383</v>
      </c>
    </row>
    <row r="3219" spans="1:3" x14ac:dyDescent="0.2">
      <c r="A3219" s="164" t="s">
        <v>8290</v>
      </c>
      <c r="B3219" s="181" t="s">
        <v>8291</v>
      </c>
      <c r="C3219" s="164" t="s">
        <v>13383</v>
      </c>
    </row>
    <row r="3220" spans="1:3" x14ac:dyDescent="0.2">
      <c r="A3220" s="164" t="s">
        <v>8403</v>
      </c>
      <c r="B3220" s="181" t="s">
        <v>8404</v>
      </c>
      <c r="C3220" s="164" t="s">
        <v>13383</v>
      </c>
    </row>
    <row r="3221" spans="1:3" x14ac:dyDescent="0.2">
      <c r="A3221" s="164" t="s">
        <v>8457</v>
      </c>
      <c r="B3221" s="181" t="s">
        <v>8458</v>
      </c>
      <c r="C3221" s="164" t="s">
        <v>13383</v>
      </c>
    </row>
    <row r="3222" spans="1:3" x14ac:dyDescent="0.2">
      <c r="A3222" s="164" t="s">
        <v>8459</v>
      </c>
      <c r="B3222" s="181" t="s">
        <v>8460</v>
      </c>
      <c r="C3222" s="164" t="s">
        <v>13383</v>
      </c>
    </row>
    <row r="3223" spans="1:3" x14ac:dyDescent="0.2">
      <c r="A3223" s="164" t="s">
        <v>8463</v>
      </c>
      <c r="B3223" s="181" t="s">
        <v>8464</v>
      </c>
      <c r="C3223" s="164" t="s">
        <v>13383</v>
      </c>
    </row>
    <row r="3224" spans="1:3" x14ac:dyDescent="0.2">
      <c r="A3224" s="164" t="s">
        <v>8465</v>
      </c>
      <c r="B3224" s="181" t="s">
        <v>8466</v>
      </c>
      <c r="C3224" s="164" t="s">
        <v>13383</v>
      </c>
    </row>
    <row r="3225" spans="1:3" x14ac:dyDescent="0.2">
      <c r="A3225" s="164" t="s">
        <v>8467</v>
      </c>
      <c r="B3225" s="181" t="s">
        <v>8468</v>
      </c>
      <c r="C3225" s="164" t="s">
        <v>13383</v>
      </c>
    </row>
    <row r="3226" spans="1:3" x14ac:dyDescent="0.2">
      <c r="A3226" s="164" t="s">
        <v>8469</v>
      </c>
      <c r="B3226" s="181" t="s">
        <v>8470</v>
      </c>
      <c r="C3226" s="164" t="s">
        <v>13383</v>
      </c>
    </row>
    <row r="3227" spans="1:3" x14ac:dyDescent="0.2">
      <c r="A3227" s="164" t="s">
        <v>8471</v>
      </c>
      <c r="B3227" s="181" t="s">
        <v>8472</v>
      </c>
      <c r="C3227" s="164" t="s">
        <v>13383</v>
      </c>
    </row>
    <row r="3228" spans="1:3" x14ac:dyDescent="0.2">
      <c r="A3228" s="164" t="s">
        <v>8473</v>
      </c>
      <c r="B3228" s="181" t="s">
        <v>8474</v>
      </c>
      <c r="C3228" s="164" t="s">
        <v>13383</v>
      </c>
    </row>
    <row r="3229" spans="1:3" x14ac:dyDescent="0.2">
      <c r="A3229" s="164" t="s">
        <v>8477</v>
      </c>
      <c r="B3229" s="181" t="s">
        <v>8478</v>
      </c>
      <c r="C3229" s="164" t="s">
        <v>13383</v>
      </c>
    </row>
    <row r="3230" spans="1:3" x14ac:dyDescent="0.2">
      <c r="A3230" s="164" t="s">
        <v>8499</v>
      </c>
      <c r="B3230" s="181" t="s">
        <v>8500</v>
      </c>
      <c r="C3230" s="164" t="s">
        <v>13383</v>
      </c>
    </row>
    <row r="3231" spans="1:3" x14ac:dyDescent="0.2">
      <c r="A3231" s="164" t="s">
        <v>8550</v>
      </c>
      <c r="B3231" s="181" t="s">
        <v>8551</v>
      </c>
      <c r="C3231" s="164" t="s">
        <v>13383</v>
      </c>
    </row>
    <row r="3232" spans="1:3" x14ac:dyDescent="0.2">
      <c r="A3232" s="164" t="s">
        <v>8556</v>
      </c>
      <c r="B3232" s="181" t="s">
        <v>8557</v>
      </c>
      <c r="C3232" s="164" t="s">
        <v>13383</v>
      </c>
    </row>
    <row r="3233" spans="1:3" x14ac:dyDescent="0.2">
      <c r="A3233" s="164" t="s">
        <v>8569</v>
      </c>
      <c r="B3233" s="181" t="s">
        <v>8570</v>
      </c>
      <c r="C3233" s="164" t="s">
        <v>13383</v>
      </c>
    </row>
    <row r="3234" spans="1:3" x14ac:dyDescent="0.2">
      <c r="A3234" s="164" t="s">
        <v>8593</v>
      </c>
      <c r="B3234" s="181" t="s">
        <v>8594</v>
      </c>
      <c r="C3234" s="164" t="s">
        <v>13383</v>
      </c>
    </row>
    <row r="3235" spans="1:3" x14ac:dyDescent="0.2">
      <c r="A3235" s="164" t="s">
        <v>8595</v>
      </c>
      <c r="B3235" s="181" t="s">
        <v>8596</v>
      </c>
      <c r="C3235" s="164" t="s">
        <v>13383</v>
      </c>
    </row>
    <row r="3236" spans="1:3" x14ac:dyDescent="0.2">
      <c r="A3236" s="164" t="s">
        <v>8597</v>
      </c>
      <c r="B3236" s="181" t="s">
        <v>8598</v>
      </c>
      <c r="C3236" s="164" t="s">
        <v>13383</v>
      </c>
    </row>
    <row r="3237" spans="1:3" x14ac:dyDescent="0.2">
      <c r="A3237" s="164" t="s">
        <v>8621</v>
      </c>
      <c r="B3237" s="181" t="s">
        <v>8622</v>
      </c>
      <c r="C3237" s="164" t="s">
        <v>13383</v>
      </c>
    </row>
    <row r="3238" spans="1:3" x14ac:dyDescent="0.2">
      <c r="A3238" s="164" t="s">
        <v>8781</v>
      </c>
      <c r="B3238" s="181" t="s">
        <v>8782</v>
      </c>
      <c r="C3238" s="164" t="s">
        <v>13383</v>
      </c>
    </row>
    <row r="3239" spans="1:3" x14ac:dyDescent="0.2">
      <c r="A3239" s="164" t="s">
        <v>8795</v>
      </c>
      <c r="B3239" s="181" t="s">
        <v>8796</v>
      </c>
      <c r="C3239" s="164" t="s">
        <v>13383</v>
      </c>
    </row>
    <row r="3240" spans="1:3" x14ac:dyDescent="0.2">
      <c r="A3240" s="164" t="s">
        <v>8807</v>
      </c>
      <c r="B3240" s="181" t="s">
        <v>8808</v>
      </c>
      <c r="C3240" s="164" t="s">
        <v>13383</v>
      </c>
    </row>
    <row r="3241" spans="1:3" x14ac:dyDescent="0.2">
      <c r="A3241" s="164" t="s">
        <v>8851</v>
      </c>
      <c r="B3241" s="181" t="s">
        <v>8852</v>
      </c>
      <c r="C3241" s="164" t="s">
        <v>13383</v>
      </c>
    </row>
    <row r="3242" spans="1:3" x14ac:dyDescent="0.2">
      <c r="A3242" s="164" t="s">
        <v>8855</v>
      </c>
      <c r="B3242" s="181" t="s">
        <v>8856</v>
      </c>
      <c r="C3242" s="164" t="s">
        <v>13383</v>
      </c>
    </row>
    <row r="3243" spans="1:3" x14ac:dyDescent="0.2">
      <c r="A3243" s="164" t="s">
        <v>8857</v>
      </c>
      <c r="B3243" s="181" t="s">
        <v>8858</v>
      </c>
      <c r="C3243" s="164" t="s">
        <v>13383</v>
      </c>
    </row>
    <row r="3244" spans="1:3" x14ac:dyDescent="0.2">
      <c r="A3244" s="164" t="s">
        <v>312</v>
      </c>
      <c r="B3244" s="181" t="s">
        <v>313</v>
      </c>
      <c r="C3244" s="164" t="s">
        <v>13124</v>
      </c>
    </row>
    <row r="3245" spans="1:3" x14ac:dyDescent="0.2">
      <c r="A3245" s="164" t="s">
        <v>657</v>
      </c>
      <c r="B3245" s="181" t="s">
        <v>658</v>
      </c>
      <c r="C3245" s="164" t="s">
        <v>13124</v>
      </c>
    </row>
    <row r="3246" spans="1:3" x14ac:dyDescent="0.2">
      <c r="A3246" s="164" t="s">
        <v>675</v>
      </c>
      <c r="B3246" s="181" t="s">
        <v>676</v>
      </c>
      <c r="C3246" s="164" t="s">
        <v>13124</v>
      </c>
    </row>
    <row r="3247" spans="1:3" x14ac:dyDescent="0.2">
      <c r="A3247" s="164" t="s">
        <v>695</v>
      </c>
      <c r="B3247" s="181" t="s">
        <v>696</v>
      </c>
      <c r="C3247" s="164" t="s">
        <v>13124</v>
      </c>
    </row>
    <row r="3248" spans="1:3" x14ac:dyDescent="0.2">
      <c r="A3248" s="164" t="s">
        <v>13429</v>
      </c>
      <c r="B3248" s="181" t="s">
        <v>13430</v>
      </c>
      <c r="C3248" s="164" t="s">
        <v>13124</v>
      </c>
    </row>
    <row r="3249" spans="1:3" x14ac:dyDescent="0.2">
      <c r="A3249" s="164" t="s">
        <v>938</v>
      </c>
      <c r="B3249" s="181" t="s">
        <v>939</v>
      </c>
      <c r="C3249" s="164" t="s">
        <v>13124</v>
      </c>
    </row>
    <row r="3250" spans="1:3" x14ac:dyDescent="0.2">
      <c r="A3250" s="164" t="s">
        <v>987</v>
      </c>
      <c r="B3250" s="181" t="s">
        <v>13431</v>
      </c>
      <c r="C3250" s="164" t="s">
        <v>13124</v>
      </c>
    </row>
    <row r="3251" spans="1:3" x14ac:dyDescent="0.2">
      <c r="A3251" s="164" t="s">
        <v>1019</v>
      </c>
      <c r="B3251" s="181" t="s">
        <v>1020</v>
      </c>
      <c r="C3251" s="164" t="s">
        <v>13124</v>
      </c>
    </row>
    <row r="3252" spans="1:3" x14ac:dyDescent="0.2">
      <c r="A3252" s="164" t="s">
        <v>1047</v>
      </c>
      <c r="B3252" s="181" t="s">
        <v>1048</v>
      </c>
      <c r="C3252" s="164" t="s">
        <v>13124</v>
      </c>
    </row>
    <row r="3253" spans="1:3" x14ac:dyDescent="0.2">
      <c r="A3253" s="164" t="s">
        <v>1061</v>
      </c>
      <c r="B3253" s="181" t="s">
        <v>13432</v>
      </c>
      <c r="C3253" s="164" t="s">
        <v>13124</v>
      </c>
    </row>
    <row r="3254" spans="1:3" x14ac:dyDescent="0.2">
      <c r="A3254" s="164" t="s">
        <v>13433</v>
      </c>
      <c r="B3254" s="181" t="s">
        <v>13434</v>
      </c>
      <c r="C3254" s="164" t="s">
        <v>13124</v>
      </c>
    </row>
    <row r="3255" spans="1:3" x14ac:dyDescent="0.2">
      <c r="A3255" s="164" t="s">
        <v>1203</v>
      </c>
      <c r="B3255" s="181" t="s">
        <v>1204</v>
      </c>
      <c r="C3255" s="164" t="s">
        <v>13124</v>
      </c>
    </row>
    <row r="3256" spans="1:3" x14ac:dyDescent="0.2">
      <c r="A3256" s="164" t="s">
        <v>13435</v>
      </c>
      <c r="B3256" s="181" t="s">
        <v>13436</v>
      </c>
      <c r="C3256" s="164" t="s">
        <v>13124</v>
      </c>
    </row>
    <row r="3257" spans="1:3" x14ac:dyDescent="0.2">
      <c r="A3257" s="164" t="s">
        <v>1205</v>
      </c>
      <c r="B3257" s="181" t="s">
        <v>1206</v>
      </c>
      <c r="C3257" s="164" t="s">
        <v>13124</v>
      </c>
    </row>
    <row r="3258" spans="1:3" x14ac:dyDescent="0.2">
      <c r="A3258" s="164" t="s">
        <v>1252</v>
      </c>
      <c r="B3258" s="181" t="s">
        <v>13437</v>
      </c>
      <c r="C3258" s="164" t="s">
        <v>13124</v>
      </c>
    </row>
    <row r="3259" spans="1:3" x14ac:dyDescent="0.2">
      <c r="A3259" s="164" t="s">
        <v>1253</v>
      </c>
      <c r="B3259" s="181" t="s">
        <v>1254</v>
      </c>
      <c r="C3259" s="164" t="s">
        <v>13124</v>
      </c>
    </row>
    <row r="3260" spans="1:3" x14ac:dyDescent="0.2">
      <c r="A3260" s="164" t="s">
        <v>1257</v>
      </c>
      <c r="B3260" s="181" t="s">
        <v>1258</v>
      </c>
      <c r="C3260" s="164" t="s">
        <v>13124</v>
      </c>
    </row>
    <row r="3261" spans="1:3" x14ac:dyDescent="0.2">
      <c r="A3261" s="164" t="s">
        <v>13438</v>
      </c>
      <c r="B3261" s="181" t="s">
        <v>13439</v>
      </c>
      <c r="C3261" s="164" t="s">
        <v>13124</v>
      </c>
    </row>
    <row r="3262" spans="1:3" x14ac:dyDescent="0.2">
      <c r="A3262" s="164" t="s">
        <v>1671</v>
      </c>
      <c r="B3262" s="181" t="s">
        <v>13440</v>
      </c>
      <c r="C3262" s="164" t="s">
        <v>13124</v>
      </c>
    </row>
    <row r="3263" spans="1:3" x14ac:dyDescent="0.2">
      <c r="A3263" s="164" t="s">
        <v>1699</v>
      </c>
      <c r="B3263" s="181" t="s">
        <v>1700</v>
      </c>
      <c r="C3263" s="164" t="s">
        <v>13124</v>
      </c>
    </row>
    <row r="3264" spans="1:3" x14ac:dyDescent="0.2">
      <c r="A3264" s="164" t="s">
        <v>1713</v>
      </c>
      <c r="B3264" s="181" t="s">
        <v>1714</v>
      </c>
      <c r="C3264" s="164" t="s">
        <v>13124</v>
      </c>
    </row>
    <row r="3265" spans="1:3" x14ac:dyDescent="0.2">
      <c r="A3265" s="164" t="s">
        <v>1837</v>
      </c>
      <c r="B3265" s="181" t="s">
        <v>1838</v>
      </c>
      <c r="C3265" s="164" t="s">
        <v>13124</v>
      </c>
    </row>
    <row r="3266" spans="1:3" x14ac:dyDescent="0.2">
      <c r="A3266" s="164" t="s">
        <v>13441</v>
      </c>
      <c r="B3266" s="181" t="s">
        <v>13442</v>
      </c>
      <c r="C3266" s="164" t="s">
        <v>13124</v>
      </c>
    </row>
    <row r="3267" spans="1:3" x14ac:dyDescent="0.2">
      <c r="A3267" s="164" t="s">
        <v>1939</v>
      </c>
      <c r="B3267" s="181" t="s">
        <v>1940</v>
      </c>
      <c r="C3267" s="164" t="s">
        <v>13124</v>
      </c>
    </row>
    <row r="3268" spans="1:3" x14ac:dyDescent="0.2">
      <c r="A3268" s="164" t="s">
        <v>13443</v>
      </c>
      <c r="B3268" s="181" t="s">
        <v>13444</v>
      </c>
      <c r="C3268" s="164" t="s">
        <v>13124</v>
      </c>
    </row>
    <row r="3269" spans="1:3" x14ac:dyDescent="0.2">
      <c r="A3269" s="164" t="s">
        <v>2195</v>
      </c>
      <c r="B3269" s="181" t="s">
        <v>13445</v>
      </c>
      <c r="C3269" s="164" t="s">
        <v>13124</v>
      </c>
    </row>
    <row r="3270" spans="1:3" x14ac:dyDescent="0.2">
      <c r="A3270" s="164" t="s">
        <v>2196</v>
      </c>
      <c r="B3270" s="181" t="s">
        <v>13446</v>
      </c>
      <c r="C3270" s="164" t="s">
        <v>13124</v>
      </c>
    </row>
    <row r="3271" spans="1:3" x14ac:dyDescent="0.2">
      <c r="A3271" s="164" t="s">
        <v>2356</v>
      </c>
      <c r="B3271" s="181" t="s">
        <v>2357</v>
      </c>
      <c r="C3271" s="164" t="s">
        <v>13124</v>
      </c>
    </row>
    <row r="3272" spans="1:3" x14ac:dyDescent="0.2">
      <c r="A3272" s="164" t="s">
        <v>4140</v>
      </c>
      <c r="B3272" s="181" t="s">
        <v>4141</v>
      </c>
      <c r="C3272" s="164" t="s">
        <v>13124</v>
      </c>
    </row>
    <row r="3273" spans="1:3" x14ac:dyDescent="0.2">
      <c r="A3273" s="164" t="s">
        <v>4527</v>
      </c>
      <c r="B3273" s="181" t="s">
        <v>13447</v>
      </c>
      <c r="C3273" s="164" t="s">
        <v>13124</v>
      </c>
    </row>
    <row r="3274" spans="1:3" x14ac:dyDescent="0.2">
      <c r="A3274" s="164" t="s">
        <v>4528</v>
      </c>
      <c r="B3274" s="181" t="s">
        <v>4529</v>
      </c>
      <c r="C3274" s="164" t="s">
        <v>13124</v>
      </c>
    </row>
    <row r="3275" spans="1:3" x14ac:dyDescent="0.2">
      <c r="A3275" s="164" t="s">
        <v>4616</v>
      </c>
      <c r="B3275" s="181" t="s">
        <v>4617</v>
      </c>
      <c r="C3275" s="164" t="s">
        <v>13124</v>
      </c>
    </row>
    <row r="3276" spans="1:3" x14ac:dyDescent="0.2">
      <c r="A3276" s="164" t="s">
        <v>4855</v>
      </c>
      <c r="B3276" s="181" t="s">
        <v>4856</v>
      </c>
      <c r="C3276" s="164" t="s">
        <v>13124</v>
      </c>
    </row>
    <row r="3277" spans="1:3" x14ac:dyDescent="0.2">
      <c r="A3277" s="164" t="s">
        <v>5602</v>
      </c>
      <c r="B3277" s="181" t="s">
        <v>5603</v>
      </c>
      <c r="C3277" s="164" t="s">
        <v>13124</v>
      </c>
    </row>
    <row r="3278" spans="1:3" x14ac:dyDescent="0.2">
      <c r="A3278" s="164" t="s">
        <v>5608</v>
      </c>
      <c r="B3278" s="181" t="s">
        <v>5609</v>
      </c>
      <c r="C3278" s="164" t="s">
        <v>13124</v>
      </c>
    </row>
    <row r="3279" spans="1:3" x14ac:dyDescent="0.2">
      <c r="A3279" s="164" t="s">
        <v>5954</v>
      </c>
      <c r="B3279" s="181" t="s">
        <v>5955</v>
      </c>
      <c r="C3279" s="164" t="s">
        <v>13124</v>
      </c>
    </row>
    <row r="3280" spans="1:3" x14ac:dyDescent="0.2">
      <c r="A3280" s="164" t="s">
        <v>5958</v>
      </c>
      <c r="B3280" s="181" t="s">
        <v>5959</v>
      </c>
      <c r="C3280" s="164" t="s">
        <v>13124</v>
      </c>
    </row>
    <row r="3281" spans="1:3" x14ac:dyDescent="0.2">
      <c r="A3281" s="164" t="s">
        <v>5972</v>
      </c>
      <c r="B3281" s="181" t="s">
        <v>5973</v>
      </c>
      <c r="C3281" s="164" t="s">
        <v>13124</v>
      </c>
    </row>
    <row r="3282" spans="1:3" x14ac:dyDescent="0.2">
      <c r="A3282" s="164" t="s">
        <v>6082</v>
      </c>
      <c r="B3282" s="181" t="s">
        <v>6083</v>
      </c>
      <c r="C3282" s="164" t="s">
        <v>13124</v>
      </c>
    </row>
    <row r="3283" spans="1:3" x14ac:dyDescent="0.2">
      <c r="A3283" s="164" t="s">
        <v>6363</v>
      </c>
      <c r="B3283" s="181" t="s">
        <v>13448</v>
      </c>
      <c r="C3283" s="164" t="s">
        <v>13124</v>
      </c>
    </row>
    <row r="3284" spans="1:3" x14ac:dyDescent="0.2">
      <c r="A3284" s="164" t="s">
        <v>6470</v>
      </c>
      <c r="B3284" s="181" t="s">
        <v>6471</v>
      </c>
      <c r="C3284" s="164" t="s">
        <v>13124</v>
      </c>
    </row>
    <row r="3285" spans="1:3" x14ac:dyDescent="0.2">
      <c r="A3285" s="164" t="s">
        <v>6798</v>
      </c>
      <c r="B3285" s="181" t="s">
        <v>6799</v>
      </c>
      <c r="C3285" s="164" t="s">
        <v>13124</v>
      </c>
    </row>
    <row r="3286" spans="1:3" x14ac:dyDescent="0.2">
      <c r="A3286" s="164" t="s">
        <v>6806</v>
      </c>
      <c r="B3286" s="181" t="s">
        <v>6807</v>
      </c>
      <c r="C3286" s="164" t="s">
        <v>13124</v>
      </c>
    </row>
    <row r="3287" spans="1:3" x14ac:dyDescent="0.2">
      <c r="A3287" s="164" t="s">
        <v>6986</v>
      </c>
      <c r="B3287" s="181" t="s">
        <v>6987</v>
      </c>
      <c r="C3287" s="164" t="s">
        <v>13124</v>
      </c>
    </row>
    <row r="3288" spans="1:3" x14ac:dyDescent="0.2">
      <c r="A3288" s="164" t="s">
        <v>7024</v>
      </c>
      <c r="B3288" s="181" t="s">
        <v>7025</v>
      </c>
      <c r="C3288" s="164" t="s">
        <v>13124</v>
      </c>
    </row>
    <row r="3289" spans="1:3" x14ac:dyDescent="0.2">
      <c r="A3289" s="164" t="s">
        <v>7034</v>
      </c>
      <c r="B3289" s="181" t="s">
        <v>7035</v>
      </c>
      <c r="C3289" s="164" t="s">
        <v>13124</v>
      </c>
    </row>
    <row r="3290" spans="1:3" x14ac:dyDescent="0.2">
      <c r="A3290" s="164" t="s">
        <v>7667</v>
      </c>
      <c r="B3290" s="181" t="s">
        <v>7668</v>
      </c>
      <c r="C3290" s="164" t="s">
        <v>13124</v>
      </c>
    </row>
    <row r="3291" spans="1:3" x14ac:dyDescent="0.2">
      <c r="A3291" s="164" t="s">
        <v>7721</v>
      </c>
      <c r="B3291" s="181" t="s">
        <v>7722</v>
      </c>
      <c r="C3291" s="164" t="s">
        <v>13124</v>
      </c>
    </row>
    <row r="3292" spans="1:3" x14ac:dyDescent="0.2">
      <c r="A3292" s="164" t="s">
        <v>8056</v>
      </c>
      <c r="B3292" s="181" t="s">
        <v>8057</v>
      </c>
      <c r="C3292" s="164" t="s">
        <v>13124</v>
      </c>
    </row>
    <row r="3293" spans="1:3" x14ac:dyDescent="0.2">
      <c r="A3293" s="164" t="s">
        <v>8092</v>
      </c>
      <c r="B3293" s="181" t="s">
        <v>13449</v>
      </c>
      <c r="C3293" s="164" t="s">
        <v>13124</v>
      </c>
    </row>
    <row r="3294" spans="1:3" x14ac:dyDescent="0.2">
      <c r="A3294" s="164" t="s">
        <v>8143</v>
      </c>
      <c r="B3294" s="181" t="s">
        <v>8144</v>
      </c>
      <c r="C3294" s="164" t="s">
        <v>13124</v>
      </c>
    </row>
    <row r="3295" spans="1:3" x14ac:dyDescent="0.2">
      <c r="A3295" s="164" t="s">
        <v>8153</v>
      </c>
      <c r="B3295" s="181" t="s">
        <v>8154</v>
      </c>
      <c r="C3295" s="164" t="s">
        <v>13124</v>
      </c>
    </row>
    <row r="3296" spans="1:3" x14ac:dyDescent="0.2">
      <c r="A3296" s="164" t="s">
        <v>8165</v>
      </c>
      <c r="B3296" s="181" t="s">
        <v>8166</v>
      </c>
      <c r="C3296" s="164" t="s">
        <v>13124</v>
      </c>
    </row>
    <row r="3297" spans="1:3" x14ac:dyDescent="0.2">
      <c r="A3297" s="164" t="s">
        <v>8396</v>
      </c>
      <c r="B3297" s="181" t="s">
        <v>13450</v>
      </c>
      <c r="C3297" s="164" t="s">
        <v>13124</v>
      </c>
    </row>
    <row r="3298" spans="1:3" x14ac:dyDescent="0.2">
      <c r="A3298" s="164" t="s">
        <v>13451</v>
      </c>
      <c r="B3298" s="181" t="s">
        <v>13452</v>
      </c>
      <c r="C3298" s="164" t="s">
        <v>13124</v>
      </c>
    </row>
    <row r="3299" spans="1:3" x14ac:dyDescent="0.2">
      <c r="A3299" s="164" t="s">
        <v>13453</v>
      </c>
      <c r="B3299" s="181" t="s">
        <v>13454</v>
      </c>
      <c r="C3299" s="164" t="s">
        <v>13124</v>
      </c>
    </row>
    <row r="3300" spans="1:3" x14ac:dyDescent="0.2">
      <c r="A3300" s="164" t="s">
        <v>8583</v>
      </c>
      <c r="B3300" s="181" t="s">
        <v>8584</v>
      </c>
      <c r="C3300" s="164" t="s">
        <v>13124</v>
      </c>
    </row>
    <row r="3301" spans="1:3" x14ac:dyDescent="0.2">
      <c r="A3301" s="164" t="s">
        <v>8585</v>
      </c>
      <c r="B3301" s="181" t="s">
        <v>8586</v>
      </c>
      <c r="C3301" s="164" t="s">
        <v>13124</v>
      </c>
    </row>
    <row r="3302" spans="1:3" x14ac:dyDescent="0.2">
      <c r="A3302" s="164" t="s">
        <v>8587</v>
      </c>
      <c r="B3302" s="181" t="s">
        <v>8588</v>
      </c>
      <c r="C3302" s="164" t="s">
        <v>13124</v>
      </c>
    </row>
    <row r="3303" spans="1:3" x14ac:dyDescent="0.2">
      <c r="A3303" s="164" t="s">
        <v>8591</v>
      </c>
      <c r="B3303" s="181" t="s">
        <v>8592</v>
      </c>
      <c r="C3303" s="164" t="s">
        <v>13124</v>
      </c>
    </row>
    <row r="3304" spans="1:3" x14ac:dyDescent="0.2">
      <c r="A3304" s="164" t="s">
        <v>8629</v>
      </c>
      <c r="B3304" s="181" t="s">
        <v>8630</v>
      </c>
      <c r="C3304" s="164" t="s">
        <v>13124</v>
      </c>
    </row>
    <row r="3305" spans="1:3" x14ac:dyDescent="0.2">
      <c r="A3305" s="164" t="s">
        <v>8950</v>
      </c>
      <c r="B3305" s="181" t="s">
        <v>8951</v>
      </c>
      <c r="C3305" s="164" t="s">
        <v>13124</v>
      </c>
    </row>
    <row r="3306" spans="1:3" x14ac:dyDescent="0.2">
      <c r="A3306" s="164" t="s">
        <v>8980</v>
      </c>
      <c r="B3306" s="181" t="s">
        <v>8981</v>
      </c>
      <c r="C3306" s="164" t="s">
        <v>13124</v>
      </c>
    </row>
    <row r="3307" spans="1:3" x14ac:dyDescent="0.2">
      <c r="A3307" s="164" t="s">
        <v>322</v>
      </c>
      <c r="B3307" s="181" t="s">
        <v>323</v>
      </c>
      <c r="C3307" s="164" t="s">
        <v>13455</v>
      </c>
    </row>
    <row r="3308" spans="1:3" x14ac:dyDescent="0.2">
      <c r="A3308" s="164" t="s">
        <v>710</v>
      </c>
      <c r="B3308" s="181" t="s">
        <v>711</v>
      </c>
      <c r="C3308" s="164" t="s">
        <v>13455</v>
      </c>
    </row>
    <row r="3309" spans="1:3" x14ac:dyDescent="0.2">
      <c r="A3309" s="164" t="s">
        <v>999</v>
      </c>
      <c r="B3309" s="181" t="s">
        <v>1000</v>
      </c>
      <c r="C3309" s="164" t="s">
        <v>13455</v>
      </c>
    </row>
    <row r="3310" spans="1:3" x14ac:dyDescent="0.2">
      <c r="A3310" s="164" t="s">
        <v>1001</v>
      </c>
      <c r="B3310" s="181" t="s">
        <v>1002</v>
      </c>
      <c r="C3310" s="164" t="s">
        <v>13455</v>
      </c>
    </row>
    <row r="3311" spans="1:3" x14ac:dyDescent="0.2">
      <c r="A3311" s="164" t="s">
        <v>1003</v>
      </c>
      <c r="B3311" s="181" t="s">
        <v>1004</v>
      </c>
      <c r="C3311" s="164" t="s">
        <v>13455</v>
      </c>
    </row>
    <row r="3312" spans="1:3" x14ac:dyDescent="0.2">
      <c r="A3312" s="164" t="s">
        <v>1005</v>
      </c>
      <c r="B3312" s="181" t="s">
        <v>1006</v>
      </c>
      <c r="C3312" s="164" t="s">
        <v>13455</v>
      </c>
    </row>
    <row r="3313" spans="1:3" x14ac:dyDescent="0.2">
      <c r="A3313" s="164" t="s">
        <v>1191</v>
      </c>
      <c r="B3313" s="181" t="s">
        <v>1192</v>
      </c>
      <c r="C3313" s="164" t="s">
        <v>13455</v>
      </c>
    </row>
    <row r="3314" spans="1:3" x14ac:dyDescent="0.2">
      <c r="A3314" s="164" t="s">
        <v>1193</v>
      </c>
      <c r="B3314" s="181" t="s">
        <v>1194</v>
      </c>
      <c r="C3314" s="164" t="s">
        <v>13455</v>
      </c>
    </row>
    <row r="3315" spans="1:3" x14ac:dyDescent="0.2">
      <c r="A3315" s="164" t="s">
        <v>1195</v>
      </c>
      <c r="B3315" s="181" t="s">
        <v>1196</v>
      </c>
      <c r="C3315" s="164" t="s">
        <v>13455</v>
      </c>
    </row>
    <row r="3316" spans="1:3" x14ac:dyDescent="0.2">
      <c r="A3316" s="164" t="s">
        <v>1220</v>
      </c>
      <c r="B3316" s="181" t="s">
        <v>1221</v>
      </c>
      <c r="C3316" s="164" t="s">
        <v>13455</v>
      </c>
    </row>
    <row r="3317" spans="1:3" x14ac:dyDescent="0.2">
      <c r="A3317" s="164" t="s">
        <v>1222</v>
      </c>
      <c r="B3317" s="181" t="s">
        <v>1223</v>
      </c>
      <c r="C3317" s="164" t="s">
        <v>13455</v>
      </c>
    </row>
    <row r="3318" spans="1:3" x14ac:dyDescent="0.2">
      <c r="A3318" s="164" t="s">
        <v>1224</v>
      </c>
      <c r="B3318" s="181" t="s">
        <v>1225</v>
      </c>
      <c r="C3318" s="164" t="s">
        <v>13455</v>
      </c>
    </row>
    <row r="3319" spans="1:3" x14ac:dyDescent="0.2">
      <c r="A3319" s="164" t="s">
        <v>1226</v>
      </c>
      <c r="B3319" s="181" t="s">
        <v>1227</v>
      </c>
      <c r="C3319" s="164" t="s">
        <v>13455</v>
      </c>
    </row>
    <row r="3320" spans="1:3" x14ac:dyDescent="0.2">
      <c r="A3320" s="164" t="s">
        <v>1228</v>
      </c>
      <c r="B3320" s="181" t="s">
        <v>1229</v>
      </c>
      <c r="C3320" s="164" t="s">
        <v>13455</v>
      </c>
    </row>
    <row r="3321" spans="1:3" x14ac:dyDescent="0.2">
      <c r="A3321" s="164" t="s">
        <v>1230</v>
      </c>
      <c r="B3321" s="181" t="s">
        <v>1231</v>
      </c>
      <c r="C3321" s="164" t="s">
        <v>13455</v>
      </c>
    </row>
    <row r="3322" spans="1:3" x14ac:dyDescent="0.2">
      <c r="A3322" s="164" t="s">
        <v>1614</v>
      </c>
      <c r="B3322" s="181" t="s">
        <v>1615</v>
      </c>
      <c r="C3322" s="164" t="s">
        <v>13455</v>
      </c>
    </row>
    <row r="3323" spans="1:3" x14ac:dyDescent="0.2">
      <c r="A3323" s="164" t="s">
        <v>1833</v>
      </c>
      <c r="B3323" s="181" t="s">
        <v>1834</v>
      </c>
      <c r="C3323" s="164" t="s">
        <v>13455</v>
      </c>
    </row>
    <row r="3324" spans="1:3" x14ac:dyDescent="0.2">
      <c r="A3324" s="164" t="s">
        <v>1863</v>
      </c>
      <c r="B3324" s="181" t="s">
        <v>1864</v>
      </c>
      <c r="C3324" s="164" t="s">
        <v>13455</v>
      </c>
    </row>
    <row r="3325" spans="1:3" x14ac:dyDescent="0.2">
      <c r="A3325" s="164" t="s">
        <v>2484</v>
      </c>
      <c r="B3325" s="181" t="s">
        <v>2485</v>
      </c>
      <c r="C3325" s="164" t="s">
        <v>13455</v>
      </c>
    </row>
    <row r="3326" spans="1:3" x14ac:dyDescent="0.2">
      <c r="A3326" s="164" t="s">
        <v>2625</v>
      </c>
      <c r="B3326" s="181" t="s">
        <v>2626</v>
      </c>
      <c r="C3326" s="164" t="s">
        <v>13455</v>
      </c>
    </row>
    <row r="3327" spans="1:3" x14ac:dyDescent="0.2">
      <c r="A3327" s="164" t="s">
        <v>2629</v>
      </c>
      <c r="B3327" s="181" t="s">
        <v>2630</v>
      </c>
      <c r="C3327" s="164" t="s">
        <v>13455</v>
      </c>
    </row>
    <row r="3328" spans="1:3" x14ac:dyDescent="0.2">
      <c r="A3328" s="164" t="s">
        <v>2631</v>
      </c>
      <c r="B3328" s="181" t="s">
        <v>2632</v>
      </c>
      <c r="C3328" s="164" t="s">
        <v>13455</v>
      </c>
    </row>
    <row r="3329" spans="1:3" x14ac:dyDescent="0.2">
      <c r="A3329" s="164" t="s">
        <v>2702</v>
      </c>
      <c r="B3329" s="181" t="s">
        <v>2703</v>
      </c>
      <c r="C3329" s="164" t="s">
        <v>13455</v>
      </c>
    </row>
    <row r="3330" spans="1:3" x14ac:dyDescent="0.2">
      <c r="A3330" s="164" t="s">
        <v>2704</v>
      </c>
      <c r="B3330" s="181" t="s">
        <v>2705</v>
      </c>
      <c r="C3330" s="164" t="s">
        <v>13455</v>
      </c>
    </row>
    <row r="3331" spans="1:3" x14ac:dyDescent="0.2">
      <c r="A3331" s="164" t="s">
        <v>2810</v>
      </c>
      <c r="B3331" s="181" t="s">
        <v>2811</v>
      </c>
      <c r="C3331" s="164" t="s">
        <v>13455</v>
      </c>
    </row>
    <row r="3332" spans="1:3" x14ac:dyDescent="0.2">
      <c r="A3332" s="164" t="s">
        <v>2812</v>
      </c>
      <c r="B3332" s="181" t="s">
        <v>2813</v>
      </c>
      <c r="C3332" s="164" t="s">
        <v>13455</v>
      </c>
    </row>
    <row r="3333" spans="1:3" x14ac:dyDescent="0.2">
      <c r="A3333" s="164" t="s">
        <v>2814</v>
      </c>
      <c r="B3333" s="181" t="s">
        <v>2815</v>
      </c>
      <c r="C3333" s="164" t="s">
        <v>13455</v>
      </c>
    </row>
    <row r="3334" spans="1:3" x14ac:dyDescent="0.2">
      <c r="A3334" s="164" t="s">
        <v>2816</v>
      </c>
      <c r="B3334" s="181" t="s">
        <v>2817</v>
      </c>
      <c r="C3334" s="164" t="s">
        <v>13455</v>
      </c>
    </row>
    <row r="3335" spans="1:3" x14ac:dyDescent="0.2">
      <c r="A3335" s="164" t="s">
        <v>2835</v>
      </c>
      <c r="B3335" s="181" t="s">
        <v>2836</v>
      </c>
      <c r="C3335" s="164" t="s">
        <v>13455</v>
      </c>
    </row>
    <row r="3336" spans="1:3" x14ac:dyDescent="0.2">
      <c r="A3336" s="164" t="s">
        <v>4030</v>
      </c>
      <c r="B3336" s="181" t="s">
        <v>4031</v>
      </c>
      <c r="C3336" s="164" t="s">
        <v>13455</v>
      </c>
    </row>
    <row r="3337" spans="1:3" x14ac:dyDescent="0.2">
      <c r="A3337" s="164" t="s">
        <v>4058</v>
      </c>
      <c r="B3337" s="181" t="s">
        <v>4059</v>
      </c>
      <c r="C3337" s="164" t="s">
        <v>13455</v>
      </c>
    </row>
    <row r="3338" spans="1:3" x14ac:dyDescent="0.2">
      <c r="A3338" s="164" t="s">
        <v>4171</v>
      </c>
      <c r="B3338" s="181" t="s">
        <v>4172</v>
      </c>
      <c r="C3338" s="164" t="s">
        <v>13455</v>
      </c>
    </row>
    <row r="3339" spans="1:3" x14ac:dyDescent="0.2">
      <c r="A3339" s="164" t="s">
        <v>4179</v>
      </c>
      <c r="B3339" s="181" t="s">
        <v>4180</v>
      </c>
      <c r="C3339" s="164" t="s">
        <v>13455</v>
      </c>
    </row>
    <row r="3340" spans="1:3" x14ac:dyDescent="0.2">
      <c r="A3340" s="164" t="s">
        <v>4247</v>
      </c>
      <c r="B3340" s="181" t="s">
        <v>4248</v>
      </c>
      <c r="C3340" s="164" t="s">
        <v>13455</v>
      </c>
    </row>
    <row r="3341" spans="1:3" x14ac:dyDescent="0.2">
      <c r="A3341" s="164" t="s">
        <v>4580</v>
      </c>
      <c r="B3341" s="181" t="s">
        <v>4581</v>
      </c>
      <c r="C3341" s="164" t="s">
        <v>13455</v>
      </c>
    </row>
    <row r="3342" spans="1:3" x14ac:dyDescent="0.2">
      <c r="A3342" s="164" t="s">
        <v>4582</v>
      </c>
      <c r="B3342" s="181" t="s">
        <v>4583</v>
      </c>
      <c r="C3342" s="164" t="s">
        <v>13455</v>
      </c>
    </row>
    <row r="3343" spans="1:3" x14ac:dyDescent="0.2">
      <c r="A3343" s="164" t="s">
        <v>6120</v>
      </c>
      <c r="B3343" s="181" t="s">
        <v>6121</v>
      </c>
      <c r="C3343" s="164" t="s">
        <v>13455</v>
      </c>
    </row>
    <row r="3344" spans="1:3" x14ac:dyDescent="0.2">
      <c r="A3344" s="164" t="s">
        <v>6135</v>
      </c>
      <c r="B3344" s="181" t="s">
        <v>6136</v>
      </c>
      <c r="C3344" s="164" t="s">
        <v>13455</v>
      </c>
    </row>
    <row r="3345" spans="1:3" x14ac:dyDescent="0.2">
      <c r="A3345" s="164" t="s">
        <v>6137</v>
      </c>
      <c r="B3345" s="181" t="s">
        <v>6138</v>
      </c>
      <c r="C3345" s="164" t="s">
        <v>13455</v>
      </c>
    </row>
    <row r="3346" spans="1:3" x14ac:dyDescent="0.2">
      <c r="A3346" s="164" t="s">
        <v>6139</v>
      </c>
      <c r="B3346" s="181" t="s">
        <v>6140</v>
      </c>
      <c r="C3346" s="164" t="s">
        <v>13455</v>
      </c>
    </row>
    <row r="3347" spans="1:3" x14ac:dyDescent="0.2">
      <c r="A3347" s="164" t="s">
        <v>6229</v>
      </c>
      <c r="B3347" s="181" t="s">
        <v>6230</v>
      </c>
      <c r="C3347" s="164" t="s">
        <v>13455</v>
      </c>
    </row>
    <row r="3348" spans="1:3" x14ac:dyDescent="0.2">
      <c r="A3348" s="164" t="s">
        <v>6231</v>
      </c>
      <c r="B3348" s="181" t="s">
        <v>6232</v>
      </c>
      <c r="C3348" s="164" t="s">
        <v>13455</v>
      </c>
    </row>
    <row r="3349" spans="1:3" x14ac:dyDescent="0.2">
      <c r="A3349" s="164" t="s">
        <v>6233</v>
      </c>
      <c r="B3349" s="181" t="s">
        <v>6234</v>
      </c>
      <c r="C3349" s="164" t="s">
        <v>13455</v>
      </c>
    </row>
    <row r="3350" spans="1:3" x14ac:dyDescent="0.2">
      <c r="A3350" s="164" t="s">
        <v>6235</v>
      </c>
      <c r="B3350" s="181" t="s">
        <v>6236</v>
      </c>
      <c r="C3350" s="164" t="s">
        <v>13455</v>
      </c>
    </row>
    <row r="3351" spans="1:3" x14ac:dyDescent="0.2">
      <c r="A3351" s="164" t="s">
        <v>6237</v>
      </c>
      <c r="B3351" s="181" t="s">
        <v>6238</v>
      </c>
      <c r="C3351" s="164" t="s">
        <v>13455</v>
      </c>
    </row>
    <row r="3352" spans="1:3" x14ac:dyDescent="0.2">
      <c r="A3352" s="164" t="s">
        <v>6239</v>
      </c>
      <c r="B3352" s="181" t="s">
        <v>6240</v>
      </c>
      <c r="C3352" s="164" t="s">
        <v>13455</v>
      </c>
    </row>
    <row r="3353" spans="1:3" x14ac:dyDescent="0.2">
      <c r="A3353" s="164" t="s">
        <v>6241</v>
      </c>
      <c r="B3353" s="181" t="s">
        <v>6242</v>
      </c>
      <c r="C3353" s="164" t="s">
        <v>13455</v>
      </c>
    </row>
    <row r="3354" spans="1:3" x14ac:dyDescent="0.2">
      <c r="A3354" s="164" t="s">
        <v>6243</v>
      </c>
      <c r="B3354" s="181" t="s">
        <v>6244</v>
      </c>
      <c r="C3354" s="164" t="s">
        <v>13455</v>
      </c>
    </row>
    <row r="3355" spans="1:3" x14ac:dyDescent="0.2">
      <c r="A3355" s="164" t="s">
        <v>6245</v>
      </c>
      <c r="B3355" s="181" t="s">
        <v>6246</v>
      </c>
      <c r="C3355" s="164" t="s">
        <v>13455</v>
      </c>
    </row>
    <row r="3356" spans="1:3" x14ac:dyDescent="0.2">
      <c r="A3356" s="164" t="s">
        <v>6247</v>
      </c>
      <c r="B3356" s="181" t="s">
        <v>6248</v>
      </c>
      <c r="C3356" s="164" t="s">
        <v>13455</v>
      </c>
    </row>
    <row r="3357" spans="1:3" x14ac:dyDescent="0.2">
      <c r="A3357" s="164" t="s">
        <v>6249</v>
      </c>
      <c r="B3357" s="181" t="s">
        <v>6250</v>
      </c>
      <c r="C3357" s="164" t="s">
        <v>13455</v>
      </c>
    </row>
    <row r="3358" spans="1:3" x14ac:dyDescent="0.2">
      <c r="A3358" s="164" t="s">
        <v>6251</v>
      </c>
      <c r="B3358" s="181" t="s">
        <v>6252</v>
      </c>
      <c r="C3358" s="164" t="s">
        <v>13455</v>
      </c>
    </row>
    <row r="3359" spans="1:3" x14ac:dyDescent="0.2">
      <c r="A3359" s="164" t="s">
        <v>6253</v>
      </c>
      <c r="B3359" s="181" t="s">
        <v>6254</v>
      </c>
      <c r="C3359" s="164" t="s">
        <v>13455</v>
      </c>
    </row>
    <row r="3360" spans="1:3" x14ac:dyDescent="0.2">
      <c r="A3360" s="164" t="s">
        <v>6255</v>
      </c>
      <c r="B3360" s="181" t="s">
        <v>6256</v>
      </c>
      <c r="C3360" s="164" t="s">
        <v>13455</v>
      </c>
    </row>
    <row r="3361" spans="1:3" x14ac:dyDescent="0.2">
      <c r="A3361" s="164" t="s">
        <v>6257</v>
      </c>
      <c r="B3361" s="181" t="s">
        <v>6258</v>
      </c>
      <c r="C3361" s="164" t="s">
        <v>13455</v>
      </c>
    </row>
    <row r="3362" spans="1:3" x14ac:dyDescent="0.2">
      <c r="A3362" s="164" t="s">
        <v>6259</v>
      </c>
      <c r="B3362" s="181" t="s">
        <v>6260</v>
      </c>
      <c r="C3362" s="164" t="s">
        <v>13455</v>
      </c>
    </row>
    <row r="3363" spans="1:3" x14ac:dyDescent="0.2">
      <c r="A3363" s="164" t="s">
        <v>6397</v>
      </c>
      <c r="B3363" s="181" t="s">
        <v>6398</v>
      </c>
      <c r="C3363" s="164" t="s">
        <v>13455</v>
      </c>
    </row>
    <row r="3364" spans="1:3" x14ac:dyDescent="0.2">
      <c r="A3364" s="164" t="s">
        <v>6715</v>
      </c>
      <c r="B3364" s="181" t="s">
        <v>6716</v>
      </c>
      <c r="C3364" s="164" t="s">
        <v>13455</v>
      </c>
    </row>
    <row r="3365" spans="1:3" x14ac:dyDescent="0.2">
      <c r="A3365" s="164" t="s">
        <v>6771</v>
      </c>
      <c r="B3365" s="181" t="s">
        <v>6772</v>
      </c>
      <c r="C3365" s="164" t="s">
        <v>13455</v>
      </c>
    </row>
    <row r="3366" spans="1:3" x14ac:dyDescent="0.2">
      <c r="A3366" s="164" t="s">
        <v>8803</v>
      </c>
      <c r="B3366" s="181" t="s">
        <v>8804</v>
      </c>
      <c r="C3366" s="164" t="s">
        <v>13455</v>
      </c>
    </row>
    <row r="3367" spans="1:3" x14ac:dyDescent="0.2">
      <c r="A3367" s="164" t="s">
        <v>8978</v>
      </c>
      <c r="B3367" s="181" t="s">
        <v>8979</v>
      </c>
      <c r="C3367" s="164" t="s">
        <v>13455</v>
      </c>
    </row>
    <row r="3368" spans="1:3" x14ac:dyDescent="0.2">
      <c r="A3368" s="164" t="s">
        <v>369</v>
      </c>
      <c r="B3368" s="181" t="s">
        <v>370</v>
      </c>
      <c r="C3368" s="164" t="s">
        <v>13456</v>
      </c>
    </row>
    <row r="3369" spans="1:3" x14ac:dyDescent="0.2">
      <c r="A3369" s="164" t="s">
        <v>803</v>
      </c>
      <c r="B3369" s="181" t="s">
        <v>804</v>
      </c>
      <c r="C3369" s="164" t="s">
        <v>13456</v>
      </c>
    </row>
    <row r="3370" spans="1:3" x14ac:dyDescent="0.2">
      <c r="A3370" s="164" t="s">
        <v>805</v>
      </c>
      <c r="B3370" s="181" t="s">
        <v>806</v>
      </c>
      <c r="C3370" s="164" t="s">
        <v>13456</v>
      </c>
    </row>
    <row r="3371" spans="1:3" x14ac:dyDescent="0.2">
      <c r="A3371" s="164" t="s">
        <v>1570</v>
      </c>
      <c r="B3371" s="181" t="s">
        <v>1571</v>
      </c>
      <c r="C3371" s="164" t="s">
        <v>13456</v>
      </c>
    </row>
    <row r="3372" spans="1:3" x14ac:dyDescent="0.2">
      <c r="A3372" s="164" t="s">
        <v>1572</v>
      </c>
      <c r="B3372" s="181" t="s">
        <v>1573</v>
      </c>
      <c r="C3372" s="164" t="s">
        <v>13456</v>
      </c>
    </row>
    <row r="3373" spans="1:3" x14ac:dyDescent="0.2">
      <c r="A3373" s="164" t="s">
        <v>1574</v>
      </c>
      <c r="B3373" s="181" t="s">
        <v>1575</v>
      </c>
      <c r="C3373" s="164" t="s">
        <v>13456</v>
      </c>
    </row>
    <row r="3374" spans="1:3" x14ac:dyDescent="0.2">
      <c r="A3374" s="164" t="s">
        <v>1576</v>
      </c>
      <c r="B3374" s="181" t="s">
        <v>1577</v>
      </c>
      <c r="C3374" s="164" t="s">
        <v>13456</v>
      </c>
    </row>
    <row r="3375" spans="1:3" x14ac:dyDescent="0.2">
      <c r="A3375" s="164" t="s">
        <v>1578</v>
      </c>
      <c r="B3375" s="181" t="s">
        <v>1579</v>
      </c>
      <c r="C3375" s="164" t="s">
        <v>13456</v>
      </c>
    </row>
    <row r="3376" spans="1:3" x14ac:dyDescent="0.2">
      <c r="A3376" s="164" t="s">
        <v>1580</v>
      </c>
      <c r="B3376" s="181" t="s">
        <v>1581</v>
      </c>
      <c r="C3376" s="164" t="s">
        <v>13456</v>
      </c>
    </row>
    <row r="3377" spans="1:3" x14ac:dyDescent="0.2">
      <c r="A3377" s="164" t="s">
        <v>1582</v>
      </c>
      <c r="B3377" s="181" t="s">
        <v>1583</v>
      </c>
      <c r="C3377" s="164" t="s">
        <v>13456</v>
      </c>
    </row>
    <row r="3378" spans="1:3" x14ac:dyDescent="0.2">
      <c r="A3378" s="164" t="s">
        <v>1584</v>
      </c>
      <c r="B3378" s="181" t="s">
        <v>1585</v>
      </c>
      <c r="C3378" s="164" t="s">
        <v>13456</v>
      </c>
    </row>
    <row r="3379" spans="1:3" x14ac:dyDescent="0.2">
      <c r="A3379" s="164" t="s">
        <v>1586</v>
      </c>
      <c r="B3379" s="181" t="s">
        <v>1587</v>
      </c>
      <c r="C3379" s="164" t="s">
        <v>13456</v>
      </c>
    </row>
    <row r="3380" spans="1:3" x14ac:dyDescent="0.2">
      <c r="A3380" s="164" t="s">
        <v>1588</v>
      </c>
      <c r="B3380" s="181" t="s">
        <v>1589</v>
      </c>
      <c r="C3380" s="164" t="s">
        <v>13456</v>
      </c>
    </row>
    <row r="3381" spans="1:3" x14ac:dyDescent="0.2">
      <c r="A3381" s="164" t="s">
        <v>1590</v>
      </c>
      <c r="B3381" s="181" t="s">
        <v>1591</v>
      </c>
      <c r="C3381" s="164" t="s">
        <v>13456</v>
      </c>
    </row>
    <row r="3382" spans="1:3" x14ac:dyDescent="0.2">
      <c r="A3382" s="164" t="s">
        <v>1701</v>
      </c>
      <c r="B3382" s="181" t="s">
        <v>1702</v>
      </c>
      <c r="C3382" s="164" t="s">
        <v>13456</v>
      </c>
    </row>
    <row r="3383" spans="1:3" x14ac:dyDescent="0.2">
      <c r="A3383" s="164" t="s">
        <v>1707</v>
      </c>
      <c r="B3383" s="181" t="s">
        <v>1708</v>
      </c>
      <c r="C3383" s="164" t="s">
        <v>13456</v>
      </c>
    </row>
    <row r="3384" spans="1:3" x14ac:dyDescent="0.2">
      <c r="A3384" s="164" t="s">
        <v>2380</v>
      </c>
      <c r="B3384" s="181" t="s">
        <v>2381</v>
      </c>
      <c r="C3384" s="164" t="s">
        <v>13456</v>
      </c>
    </row>
    <row r="3385" spans="1:3" x14ac:dyDescent="0.2">
      <c r="A3385" s="164" t="s">
        <v>13457</v>
      </c>
      <c r="B3385" s="181" t="s">
        <v>2485</v>
      </c>
      <c r="C3385" s="164" t="s">
        <v>13456</v>
      </c>
    </row>
    <row r="3386" spans="1:3" x14ac:dyDescent="0.2">
      <c r="A3386" s="164" t="s">
        <v>2710</v>
      </c>
      <c r="B3386" s="181" t="s">
        <v>2711</v>
      </c>
      <c r="C3386" s="164" t="s">
        <v>13456</v>
      </c>
    </row>
    <row r="3387" spans="1:3" x14ac:dyDescent="0.2">
      <c r="A3387" s="164" t="s">
        <v>4026</v>
      </c>
      <c r="B3387" s="181" t="s">
        <v>4027</v>
      </c>
      <c r="C3387" s="164" t="s">
        <v>13456</v>
      </c>
    </row>
    <row r="3388" spans="1:3" x14ac:dyDescent="0.2">
      <c r="A3388" s="164" t="s">
        <v>4189</v>
      </c>
      <c r="B3388" s="181" t="s">
        <v>4190</v>
      </c>
      <c r="C3388" s="164" t="s">
        <v>13456</v>
      </c>
    </row>
    <row r="3389" spans="1:3" x14ac:dyDescent="0.2">
      <c r="A3389" s="164" t="s">
        <v>5756</v>
      </c>
      <c r="B3389" s="181" t="s">
        <v>5757</v>
      </c>
      <c r="C3389" s="164" t="s">
        <v>13456</v>
      </c>
    </row>
    <row r="3390" spans="1:3" x14ac:dyDescent="0.2">
      <c r="A3390" s="164" t="s">
        <v>5843</v>
      </c>
      <c r="B3390" s="181" t="s">
        <v>5844</v>
      </c>
      <c r="C3390" s="164" t="s">
        <v>13456</v>
      </c>
    </row>
    <row r="3391" spans="1:3" x14ac:dyDescent="0.2">
      <c r="A3391" s="164" t="s">
        <v>5845</v>
      </c>
      <c r="B3391" s="181" t="s">
        <v>5846</v>
      </c>
      <c r="C3391" s="164" t="s">
        <v>13456</v>
      </c>
    </row>
    <row r="3392" spans="1:3" x14ac:dyDescent="0.2">
      <c r="A3392" s="164" t="s">
        <v>5847</v>
      </c>
      <c r="B3392" s="181" t="s">
        <v>5848</v>
      </c>
      <c r="C3392" s="164" t="s">
        <v>13456</v>
      </c>
    </row>
    <row r="3393" spans="1:3" x14ac:dyDescent="0.2">
      <c r="A3393" s="164" t="s">
        <v>5851</v>
      </c>
      <c r="B3393" s="181" t="s">
        <v>5852</v>
      </c>
      <c r="C3393" s="164" t="s">
        <v>13456</v>
      </c>
    </row>
    <row r="3394" spans="1:3" x14ac:dyDescent="0.2">
      <c r="A3394" s="164" t="s">
        <v>5855</v>
      </c>
      <c r="B3394" s="181" t="s">
        <v>5856</v>
      </c>
      <c r="C3394" s="164" t="s">
        <v>13456</v>
      </c>
    </row>
    <row r="3395" spans="1:3" x14ac:dyDescent="0.2">
      <c r="A3395" s="164" t="s">
        <v>6084</v>
      </c>
      <c r="B3395" s="181" t="s">
        <v>6085</v>
      </c>
      <c r="C3395" s="164" t="s">
        <v>13456</v>
      </c>
    </row>
    <row r="3396" spans="1:3" x14ac:dyDescent="0.2">
      <c r="A3396" s="164" t="s">
        <v>6122</v>
      </c>
      <c r="B3396" s="181" t="s">
        <v>6123</v>
      </c>
      <c r="C3396" s="164" t="s">
        <v>13456</v>
      </c>
    </row>
    <row r="3397" spans="1:3" x14ac:dyDescent="0.2">
      <c r="A3397" s="164" t="s">
        <v>6130</v>
      </c>
      <c r="B3397" s="181" t="s">
        <v>6131</v>
      </c>
      <c r="C3397" s="164" t="s">
        <v>13456</v>
      </c>
    </row>
    <row r="3398" spans="1:3" x14ac:dyDescent="0.2">
      <c r="A3398" s="164" t="s">
        <v>6141</v>
      </c>
      <c r="B3398" s="181" t="s">
        <v>6142</v>
      </c>
      <c r="C3398" s="164" t="s">
        <v>13456</v>
      </c>
    </row>
    <row r="3399" spans="1:3" x14ac:dyDescent="0.2">
      <c r="A3399" s="164" t="s">
        <v>6118</v>
      </c>
      <c r="B3399" s="181" t="s">
        <v>6119</v>
      </c>
      <c r="C3399" s="164" t="s">
        <v>13456</v>
      </c>
    </row>
    <row r="3400" spans="1:3" x14ac:dyDescent="0.2">
      <c r="A3400" s="164" t="s">
        <v>6299</v>
      </c>
      <c r="B3400" s="181" t="s">
        <v>6300</v>
      </c>
      <c r="C3400" s="164" t="s">
        <v>13456</v>
      </c>
    </row>
    <row r="3401" spans="1:3" x14ac:dyDescent="0.2">
      <c r="A3401" s="164" t="s">
        <v>7255</v>
      </c>
      <c r="B3401" s="181" t="s">
        <v>7256</v>
      </c>
      <c r="C3401" s="164" t="s">
        <v>13456</v>
      </c>
    </row>
    <row r="3402" spans="1:3" x14ac:dyDescent="0.2">
      <c r="A3402" s="164" t="s">
        <v>7390</v>
      </c>
      <c r="B3402" s="181" t="s">
        <v>7391</v>
      </c>
      <c r="C3402" s="164" t="s">
        <v>13456</v>
      </c>
    </row>
    <row r="3403" spans="1:3" x14ac:dyDescent="0.2">
      <c r="A3403" s="164" t="s">
        <v>7548</v>
      </c>
      <c r="B3403" s="181" t="s">
        <v>7549</v>
      </c>
      <c r="C3403" s="164" t="s">
        <v>13456</v>
      </c>
    </row>
    <row r="3404" spans="1:3" x14ac:dyDescent="0.2">
      <c r="A3404" s="164" t="s">
        <v>8564</v>
      </c>
      <c r="B3404" s="181" t="s">
        <v>8565</v>
      </c>
      <c r="C3404" s="164" t="s">
        <v>13456</v>
      </c>
    </row>
    <row r="3405" spans="1:3" x14ac:dyDescent="0.2">
      <c r="A3405" s="164" t="s">
        <v>8575</v>
      </c>
      <c r="B3405" s="181" t="s">
        <v>8576</v>
      </c>
      <c r="C3405" s="164" t="s">
        <v>13456</v>
      </c>
    </row>
    <row r="3406" spans="1:3" x14ac:dyDescent="0.2">
      <c r="A3406" s="164" t="s">
        <v>8581</v>
      </c>
      <c r="B3406" s="181" t="s">
        <v>8582</v>
      </c>
      <c r="C3406" s="164" t="s">
        <v>13456</v>
      </c>
    </row>
    <row r="3407" spans="1:3" x14ac:dyDescent="0.2">
      <c r="A3407" s="164" t="s">
        <v>8958</v>
      </c>
      <c r="B3407" s="181" t="s">
        <v>8959</v>
      </c>
      <c r="C3407" s="164" t="s">
        <v>13456</v>
      </c>
    </row>
    <row r="3408" spans="1:3" x14ac:dyDescent="0.2">
      <c r="A3408" s="164" t="s">
        <v>13458</v>
      </c>
      <c r="B3408" s="181" t="s">
        <v>13459</v>
      </c>
      <c r="C3408" s="164" t="s">
        <v>13460</v>
      </c>
    </row>
    <row r="3409" spans="1:3" x14ac:dyDescent="0.2">
      <c r="A3409" s="164" t="s">
        <v>781</v>
      </c>
      <c r="B3409" s="181" t="s">
        <v>782</v>
      </c>
      <c r="C3409" s="164" t="s">
        <v>13460</v>
      </c>
    </row>
    <row r="3410" spans="1:3" x14ac:dyDescent="0.2">
      <c r="A3410" s="164" t="s">
        <v>245</v>
      </c>
      <c r="B3410" s="181" t="s">
        <v>246</v>
      </c>
      <c r="C3410" s="164" t="s">
        <v>13460</v>
      </c>
    </row>
    <row r="3411" spans="1:3" x14ac:dyDescent="0.2">
      <c r="A3411" s="164" t="s">
        <v>846</v>
      </c>
      <c r="B3411" s="181" t="s">
        <v>847</v>
      </c>
      <c r="C3411" s="164" t="s">
        <v>13460</v>
      </c>
    </row>
    <row r="3412" spans="1:3" x14ac:dyDescent="0.2">
      <c r="A3412" s="164" t="s">
        <v>13461</v>
      </c>
      <c r="B3412" s="181" t="s">
        <v>13462</v>
      </c>
      <c r="C3412" s="164" t="s">
        <v>13460</v>
      </c>
    </row>
    <row r="3413" spans="1:3" x14ac:dyDescent="0.2">
      <c r="A3413" s="164" t="s">
        <v>1283</v>
      </c>
      <c r="B3413" s="181" t="s">
        <v>1284</v>
      </c>
      <c r="C3413" s="164" t="s">
        <v>13460</v>
      </c>
    </row>
    <row r="3414" spans="1:3" x14ac:dyDescent="0.2">
      <c r="A3414" s="164" t="s">
        <v>1311</v>
      </c>
      <c r="B3414" s="181" t="s">
        <v>1312</v>
      </c>
      <c r="C3414" s="164" t="s">
        <v>13460</v>
      </c>
    </row>
    <row r="3415" spans="1:3" x14ac:dyDescent="0.2">
      <c r="A3415" s="164" t="s">
        <v>1625</v>
      </c>
      <c r="B3415" s="181" t="s">
        <v>1626</v>
      </c>
      <c r="C3415" s="164" t="s">
        <v>13460</v>
      </c>
    </row>
    <row r="3416" spans="1:3" x14ac:dyDescent="0.2">
      <c r="A3416" s="164" t="s">
        <v>1831</v>
      </c>
      <c r="B3416" s="181" t="s">
        <v>1832</v>
      </c>
      <c r="C3416" s="164" t="s">
        <v>13460</v>
      </c>
    </row>
    <row r="3417" spans="1:3" x14ac:dyDescent="0.2">
      <c r="A3417" s="164" t="s">
        <v>1905</v>
      </c>
      <c r="B3417" s="181" t="s">
        <v>1906</v>
      </c>
      <c r="C3417" s="164" t="s">
        <v>13460</v>
      </c>
    </row>
    <row r="3418" spans="1:3" x14ac:dyDescent="0.2">
      <c r="A3418" s="164" t="s">
        <v>2085</v>
      </c>
      <c r="B3418" s="181" t="s">
        <v>2086</v>
      </c>
      <c r="C3418" s="164" t="s">
        <v>13460</v>
      </c>
    </row>
    <row r="3419" spans="1:3" x14ac:dyDescent="0.2">
      <c r="A3419" s="164" t="s">
        <v>2087</v>
      </c>
      <c r="B3419" s="181" t="s">
        <v>2088</v>
      </c>
      <c r="C3419" s="164" t="s">
        <v>13460</v>
      </c>
    </row>
    <row r="3420" spans="1:3" x14ac:dyDescent="0.2">
      <c r="A3420" s="164" t="s">
        <v>2089</v>
      </c>
      <c r="B3420" s="181" t="s">
        <v>2090</v>
      </c>
      <c r="C3420" s="164" t="s">
        <v>13460</v>
      </c>
    </row>
    <row r="3421" spans="1:3" x14ac:dyDescent="0.2">
      <c r="A3421" s="164" t="s">
        <v>13463</v>
      </c>
      <c r="B3421" s="181" t="s">
        <v>2104</v>
      </c>
      <c r="C3421" s="164" t="s">
        <v>13460</v>
      </c>
    </row>
    <row r="3422" spans="1:3" x14ac:dyDescent="0.2">
      <c r="A3422" s="164" t="s">
        <v>2137</v>
      </c>
      <c r="B3422" s="181" t="s">
        <v>2138</v>
      </c>
      <c r="C3422" s="164" t="s">
        <v>13460</v>
      </c>
    </row>
    <row r="3423" spans="1:3" x14ac:dyDescent="0.2">
      <c r="A3423" s="164" t="s">
        <v>2147</v>
      </c>
      <c r="B3423" s="181" t="s">
        <v>2148</v>
      </c>
      <c r="C3423" s="164" t="s">
        <v>13460</v>
      </c>
    </row>
    <row r="3424" spans="1:3" x14ac:dyDescent="0.2">
      <c r="A3424" s="164" t="s">
        <v>2223</v>
      </c>
      <c r="B3424" s="181" t="s">
        <v>2224</v>
      </c>
      <c r="C3424" s="164" t="s">
        <v>13460</v>
      </c>
    </row>
    <row r="3425" spans="1:3" x14ac:dyDescent="0.2">
      <c r="A3425" s="164" t="s">
        <v>2237</v>
      </c>
      <c r="B3425" s="181" t="s">
        <v>13464</v>
      </c>
      <c r="C3425" s="164" t="s">
        <v>13460</v>
      </c>
    </row>
    <row r="3426" spans="1:3" x14ac:dyDescent="0.2">
      <c r="A3426" s="164" t="s">
        <v>2639</v>
      </c>
      <c r="B3426" s="181" t="s">
        <v>2640</v>
      </c>
      <c r="C3426" s="164" t="s">
        <v>13460</v>
      </c>
    </row>
    <row r="3427" spans="1:3" x14ac:dyDescent="0.2">
      <c r="A3427" s="164" t="s">
        <v>2659</v>
      </c>
      <c r="B3427" s="181" t="s">
        <v>2660</v>
      </c>
      <c r="C3427" s="164" t="s">
        <v>13460</v>
      </c>
    </row>
    <row r="3428" spans="1:3" x14ac:dyDescent="0.2">
      <c r="A3428" s="164" t="s">
        <v>2720</v>
      </c>
      <c r="B3428" s="181" t="s">
        <v>2721</v>
      </c>
      <c r="C3428" s="164" t="s">
        <v>13460</v>
      </c>
    </row>
    <row r="3429" spans="1:3" x14ac:dyDescent="0.2">
      <c r="A3429" s="164" t="s">
        <v>13465</v>
      </c>
      <c r="B3429" s="181" t="s">
        <v>13466</v>
      </c>
      <c r="C3429" s="164" t="s">
        <v>13460</v>
      </c>
    </row>
    <row r="3430" spans="1:3" x14ac:dyDescent="0.2">
      <c r="A3430" s="164" t="s">
        <v>2728</v>
      </c>
      <c r="B3430" s="181" t="s">
        <v>2729</v>
      </c>
      <c r="C3430" s="164" t="s">
        <v>13460</v>
      </c>
    </row>
    <row r="3431" spans="1:3" x14ac:dyDescent="0.2">
      <c r="A3431" s="164" t="s">
        <v>2958</v>
      </c>
      <c r="B3431" s="181" t="s">
        <v>2959</v>
      </c>
      <c r="C3431" s="164" t="s">
        <v>13460</v>
      </c>
    </row>
    <row r="3432" spans="1:3" x14ac:dyDescent="0.2">
      <c r="A3432" s="164" t="s">
        <v>13467</v>
      </c>
      <c r="B3432" s="181" t="s">
        <v>2996</v>
      </c>
      <c r="C3432" s="164" t="s">
        <v>13460</v>
      </c>
    </row>
    <row r="3433" spans="1:3" x14ac:dyDescent="0.2">
      <c r="A3433" s="164" t="s">
        <v>13468</v>
      </c>
      <c r="B3433" s="181" t="s">
        <v>2998</v>
      </c>
      <c r="C3433" s="164" t="s">
        <v>13460</v>
      </c>
    </row>
    <row r="3434" spans="1:3" x14ac:dyDescent="0.2">
      <c r="A3434" s="164" t="s">
        <v>3005</v>
      </c>
      <c r="B3434" s="181" t="s">
        <v>3006</v>
      </c>
      <c r="C3434" s="164" t="s">
        <v>13460</v>
      </c>
    </row>
    <row r="3435" spans="1:3" x14ac:dyDescent="0.2">
      <c r="A3435" s="164" t="s">
        <v>3007</v>
      </c>
      <c r="B3435" s="181" t="s">
        <v>3008</v>
      </c>
      <c r="C3435" s="164" t="s">
        <v>13460</v>
      </c>
    </row>
    <row r="3436" spans="1:3" x14ac:dyDescent="0.2">
      <c r="A3436" s="164" t="s">
        <v>3009</v>
      </c>
      <c r="B3436" s="181" t="s">
        <v>3010</v>
      </c>
      <c r="C3436" s="164" t="s">
        <v>13460</v>
      </c>
    </row>
    <row r="3437" spans="1:3" x14ac:dyDescent="0.2">
      <c r="A3437" s="164" t="s">
        <v>3364</v>
      </c>
      <c r="B3437" s="181" t="s">
        <v>3365</v>
      </c>
      <c r="C3437" s="164" t="s">
        <v>13460</v>
      </c>
    </row>
    <row r="3438" spans="1:3" x14ac:dyDescent="0.2">
      <c r="A3438" s="164" t="s">
        <v>3433</v>
      </c>
      <c r="B3438" s="181" t="s">
        <v>3434</v>
      </c>
      <c r="C3438" s="164" t="s">
        <v>13460</v>
      </c>
    </row>
    <row r="3439" spans="1:3" x14ac:dyDescent="0.2">
      <c r="A3439" s="164" t="s">
        <v>3456</v>
      </c>
      <c r="B3439" s="181" t="s">
        <v>3457</v>
      </c>
      <c r="C3439" s="164" t="s">
        <v>13460</v>
      </c>
    </row>
    <row r="3440" spans="1:3" x14ac:dyDescent="0.2">
      <c r="A3440" s="164" t="s">
        <v>3686</v>
      </c>
      <c r="B3440" s="181" t="s">
        <v>3687</v>
      </c>
      <c r="C3440" s="164" t="s">
        <v>13460</v>
      </c>
    </row>
    <row r="3441" spans="1:3" x14ac:dyDescent="0.2">
      <c r="A3441" s="164" t="s">
        <v>3980</v>
      </c>
      <c r="B3441" s="181" t="s">
        <v>3981</v>
      </c>
      <c r="C3441" s="164" t="s">
        <v>13460</v>
      </c>
    </row>
    <row r="3442" spans="1:3" x14ac:dyDescent="0.2">
      <c r="A3442" s="164" t="s">
        <v>4161</v>
      </c>
      <c r="B3442" s="181" t="s">
        <v>4162</v>
      </c>
      <c r="C3442" s="164" t="s">
        <v>13460</v>
      </c>
    </row>
    <row r="3443" spans="1:3" x14ac:dyDescent="0.2">
      <c r="A3443" s="164" t="s">
        <v>4382</v>
      </c>
      <c r="B3443" s="181" t="s">
        <v>4383</v>
      </c>
      <c r="C3443" s="164" t="s">
        <v>13460</v>
      </c>
    </row>
    <row r="3444" spans="1:3" x14ac:dyDescent="0.2">
      <c r="A3444" s="164" t="s">
        <v>4386</v>
      </c>
      <c r="B3444" s="181" t="s">
        <v>4387</v>
      </c>
      <c r="C3444" s="164" t="s">
        <v>13460</v>
      </c>
    </row>
    <row r="3445" spans="1:3" x14ac:dyDescent="0.2">
      <c r="A3445" s="164" t="s">
        <v>4388</v>
      </c>
      <c r="B3445" s="181" t="s">
        <v>4389</v>
      </c>
      <c r="C3445" s="164" t="s">
        <v>13460</v>
      </c>
    </row>
    <row r="3446" spans="1:3" x14ac:dyDescent="0.2">
      <c r="A3446" s="164" t="s">
        <v>4392</v>
      </c>
      <c r="B3446" s="181" t="s">
        <v>4393</v>
      </c>
      <c r="C3446" s="164" t="s">
        <v>13460</v>
      </c>
    </row>
    <row r="3447" spans="1:3" x14ac:dyDescent="0.2">
      <c r="A3447" s="164" t="s">
        <v>4394</v>
      </c>
      <c r="B3447" s="181" t="s">
        <v>4395</v>
      </c>
      <c r="C3447" s="164" t="s">
        <v>13460</v>
      </c>
    </row>
    <row r="3448" spans="1:3" x14ac:dyDescent="0.2">
      <c r="A3448" s="164" t="s">
        <v>4396</v>
      </c>
      <c r="B3448" s="181" t="s">
        <v>13469</v>
      </c>
      <c r="C3448" s="164" t="s">
        <v>13460</v>
      </c>
    </row>
    <row r="3449" spans="1:3" x14ac:dyDescent="0.2">
      <c r="A3449" s="164" t="s">
        <v>4403</v>
      </c>
      <c r="B3449" s="181" t="s">
        <v>4404</v>
      </c>
      <c r="C3449" s="164" t="s">
        <v>13460</v>
      </c>
    </row>
    <row r="3450" spans="1:3" x14ac:dyDescent="0.2">
      <c r="A3450" s="164" t="s">
        <v>4409</v>
      </c>
      <c r="B3450" s="181" t="s">
        <v>4410</v>
      </c>
      <c r="C3450" s="164" t="s">
        <v>13460</v>
      </c>
    </row>
    <row r="3451" spans="1:3" x14ac:dyDescent="0.2">
      <c r="A3451" s="164" t="s">
        <v>4411</v>
      </c>
      <c r="B3451" s="181" t="s">
        <v>4412</v>
      </c>
      <c r="C3451" s="164" t="s">
        <v>13460</v>
      </c>
    </row>
    <row r="3452" spans="1:3" x14ac:dyDescent="0.2">
      <c r="A3452" s="164" t="s">
        <v>4415</v>
      </c>
      <c r="B3452" s="181" t="s">
        <v>4416</v>
      </c>
      <c r="C3452" s="164" t="s">
        <v>13460</v>
      </c>
    </row>
    <row r="3453" spans="1:3" x14ac:dyDescent="0.2">
      <c r="A3453" s="164" t="s">
        <v>4417</v>
      </c>
      <c r="B3453" s="181" t="s">
        <v>4418</v>
      </c>
      <c r="C3453" s="164" t="s">
        <v>13460</v>
      </c>
    </row>
    <row r="3454" spans="1:3" x14ac:dyDescent="0.2">
      <c r="A3454" s="164" t="s">
        <v>4419</v>
      </c>
      <c r="B3454" s="181" t="s">
        <v>4420</v>
      </c>
      <c r="C3454" s="164" t="s">
        <v>13460</v>
      </c>
    </row>
    <row r="3455" spans="1:3" x14ac:dyDescent="0.2">
      <c r="A3455" s="164" t="s">
        <v>4549</v>
      </c>
      <c r="B3455" s="181" t="s">
        <v>4550</v>
      </c>
      <c r="C3455" s="164" t="s">
        <v>13460</v>
      </c>
    </row>
    <row r="3456" spans="1:3" x14ac:dyDescent="0.2">
      <c r="A3456" s="164" t="s">
        <v>4592</v>
      </c>
      <c r="B3456" s="181" t="s">
        <v>4593</v>
      </c>
      <c r="C3456" s="164" t="s">
        <v>13460</v>
      </c>
    </row>
    <row r="3457" spans="1:3" x14ac:dyDescent="0.2">
      <c r="A3457" s="164" t="s">
        <v>4659</v>
      </c>
      <c r="B3457" s="181" t="s">
        <v>4660</v>
      </c>
      <c r="C3457" s="164" t="s">
        <v>13460</v>
      </c>
    </row>
    <row r="3458" spans="1:3" x14ac:dyDescent="0.2">
      <c r="A3458" s="164" t="s">
        <v>4675</v>
      </c>
      <c r="B3458" s="181" t="s">
        <v>4676</v>
      </c>
      <c r="C3458" s="164" t="s">
        <v>13460</v>
      </c>
    </row>
    <row r="3459" spans="1:3" x14ac:dyDescent="0.2">
      <c r="A3459" s="164" t="s">
        <v>4677</v>
      </c>
      <c r="B3459" s="181" t="s">
        <v>4678</v>
      </c>
      <c r="C3459" s="164" t="s">
        <v>13460</v>
      </c>
    </row>
    <row r="3460" spans="1:3" x14ac:dyDescent="0.2">
      <c r="A3460" s="164" t="s">
        <v>4679</v>
      </c>
      <c r="B3460" s="181" t="s">
        <v>4680</v>
      </c>
      <c r="C3460" s="164" t="s">
        <v>13460</v>
      </c>
    </row>
    <row r="3461" spans="1:3" x14ac:dyDescent="0.2">
      <c r="A3461" s="164" t="s">
        <v>4681</v>
      </c>
      <c r="B3461" s="181" t="s">
        <v>4682</v>
      </c>
      <c r="C3461" s="164" t="s">
        <v>13460</v>
      </c>
    </row>
    <row r="3462" spans="1:3" x14ac:dyDescent="0.2">
      <c r="A3462" s="164" t="s">
        <v>4685</v>
      </c>
      <c r="B3462" s="181" t="s">
        <v>4686</v>
      </c>
      <c r="C3462" s="164" t="s">
        <v>13460</v>
      </c>
    </row>
    <row r="3463" spans="1:3" x14ac:dyDescent="0.2">
      <c r="A3463" s="164" t="s">
        <v>4691</v>
      </c>
      <c r="B3463" s="181" t="s">
        <v>4692</v>
      </c>
      <c r="C3463" s="164" t="s">
        <v>13460</v>
      </c>
    </row>
    <row r="3464" spans="1:3" x14ac:dyDescent="0.2">
      <c r="A3464" s="164" t="s">
        <v>4693</v>
      </c>
      <c r="B3464" s="181" t="s">
        <v>4694</v>
      </c>
      <c r="C3464" s="164" t="s">
        <v>13460</v>
      </c>
    </row>
    <row r="3465" spans="1:3" x14ac:dyDescent="0.2">
      <c r="A3465" s="164" t="s">
        <v>4695</v>
      </c>
      <c r="B3465" s="181" t="s">
        <v>4696</v>
      </c>
      <c r="C3465" s="164" t="s">
        <v>13460</v>
      </c>
    </row>
    <row r="3466" spans="1:3" x14ac:dyDescent="0.2">
      <c r="A3466" s="164" t="s">
        <v>4697</v>
      </c>
      <c r="B3466" s="181" t="s">
        <v>4698</v>
      </c>
      <c r="C3466" s="164" t="s">
        <v>13460</v>
      </c>
    </row>
    <row r="3467" spans="1:3" x14ac:dyDescent="0.2">
      <c r="A3467" s="164" t="s">
        <v>4699</v>
      </c>
      <c r="B3467" s="181" t="s">
        <v>4700</v>
      </c>
      <c r="C3467" s="164" t="s">
        <v>13460</v>
      </c>
    </row>
    <row r="3468" spans="1:3" x14ac:dyDescent="0.2">
      <c r="A3468" s="164" t="s">
        <v>4709</v>
      </c>
      <c r="B3468" s="181" t="s">
        <v>4710</v>
      </c>
      <c r="C3468" s="164" t="s">
        <v>13460</v>
      </c>
    </row>
    <row r="3469" spans="1:3" x14ac:dyDescent="0.2">
      <c r="A3469" s="164" t="s">
        <v>5073</v>
      </c>
      <c r="B3469" s="181" t="s">
        <v>5074</v>
      </c>
      <c r="C3469" s="164" t="s">
        <v>13460</v>
      </c>
    </row>
    <row r="3470" spans="1:3" x14ac:dyDescent="0.2">
      <c r="A3470" s="164" t="s">
        <v>5087</v>
      </c>
      <c r="B3470" s="181" t="s">
        <v>5088</v>
      </c>
      <c r="C3470" s="164" t="s">
        <v>13460</v>
      </c>
    </row>
    <row r="3471" spans="1:3" x14ac:dyDescent="0.2">
      <c r="A3471" s="164" t="s">
        <v>5524</v>
      </c>
      <c r="B3471" s="181" t="s">
        <v>13470</v>
      </c>
      <c r="C3471" s="164" t="s">
        <v>13460</v>
      </c>
    </row>
    <row r="3472" spans="1:3" x14ac:dyDescent="0.2">
      <c r="A3472" s="164" t="s">
        <v>5898</v>
      </c>
      <c r="B3472" s="181" t="s">
        <v>5899</v>
      </c>
      <c r="C3472" s="164" t="s">
        <v>13460</v>
      </c>
    </row>
    <row r="3473" spans="1:3" x14ac:dyDescent="0.2">
      <c r="A3473" s="164" t="s">
        <v>5996</v>
      </c>
      <c r="B3473" s="181" t="s">
        <v>5997</v>
      </c>
      <c r="C3473" s="164" t="s">
        <v>13460</v>
      </c>
    </row>
    <row r="3474" spans="1:3" x14ac:dyDescent="0.2">
      <c r="A3474" s="164" t="s">
        <v>6000</v>
      </c>
      <c r="B3474" s="181" t="s">
        <v>6001</v>
      </c>
      <c r="C3474" s="164" t="s">
        <v>13460</v>
      </c>
    </row>
    <row r="3475" spans="1:3" x14ac:dyDescent="0.2">
      <c r="A3475" s="164" t="s">
        <v>6004</v>
      </c>
      <c r="B3475" s="181" t="s">
        <v>6005</v>
      </c>
      <c r="C3475" s="164" t="s">
        <v>13460</v>
      </c>
    </row>
    <row r="3476" spans="1:3" x14ac:dyDescent="0.2">
      <c r="A3476" s="164" t="s">
        <v>6006</v>
      </c>
      <c r="B3476" s="181" t="s">
        <v>6007</v>
      </c>
      <c r="C3476" s="164" t="s">
        <v>13460</v>
      </c>
    </row>
    <row r="3477" spans="1:3" x14ac:dyDescent="0.2">
      <c r="A3477" s="164" t="s">
        <v>6058</v>
      </c>
      <c r="B3477" s="181" t="s">
        <v>6059</v>
      </c>
      <c r="C3477" s="164" t="s">
        <v>13460</v>
      </c>
    </row>
    <row r="3478" spans="1:3" x14ac:dyDescent="0.2">
      <c r="A3478" s="164" t="s">
        <v>6060</v>
      </c>
      <c r="B3478" s="181" t="s">
        <v>6061</v>
      </c>
      <c r="C3478" s="164" t="s">
        <v>13460</v>
      </c>
    </row>
    <row r="3479" spans="1:3" x14ac:dyDescent="0.2">
      <c r="A3479" s="164" t="s">
        <v>6062</v>
      </c>
      <c r="B3479" s="181" t="s">
        <v>6063</v>
      </c>
      <c r="C3479" s="164" t="s">
        <v>13460</v>
      </c>
    </row>
    <row r="3480" spans="1:3" x14ac:dyDescent="0.2">
      <c r="A3480" s="164" t="s">
        <v>6072</v>
      </c>
      <c r="B3480" s="181" t="s">
        <v>6073</v>
      </c>
      <c r="C3480" s="164" t="s">
        <v>13460</v>
      </c>
    </row>
    <row r="3481" spans="1:3" x14ac:dyDescent="0.2">
      <c r="A3481" s="164" t="s">
        <v>6163</v>
      </c>
      <c r="B3481" s="181" t="s">
        <v>6164</v>
      </c>
      <c r="C3481" s="164" t="s">
        <v>13460</v>
      </c>
    </row>
    <row r="3482" spans="1:3" x14ac:dyDescent="0.2">
      <c r="A3482" s="164" t="s">
        <v>6311</v>
      </c>
      <c r="B3482" s="181" t="s">
        <v>6312</v>
      </c>
      <c r="C3482" s="164" t="s">
        <v>13460</v>
      </c>
    </row>
    <row r="3483" spans="1:3" x14ac:dyDescent="0.2">
      <c r="A3483" s="164" t="s">
        <v>6378</v>
      </c>
      <c r="B3483" s="181" t="s">
        <v>6379</v>
      </c>
      <c r="C3483" s="164" t="s">
        <v>13460</v>
      </c>
    </row>
    <row r="3484" spans="1:3" x14ac:dyDescent="0.2">
      <c r="A3484" s="164" t="s">
        <v>6401</v>
      </c>
      <c r="B3484" s="181" t="s">
        <v>6402</v>
      </c>
      <c r="C3484" s="164" t="s">
        <v>13460</v>
      </c>
    </row>
    <row r="3485" spans="1:3" x14ac:dyDescent="0.2">
      <c r="A3485" s="164" t="s">
        <v>13471</v>
      </c>
      <c r="B3485" s="181" t="s">
        <v>6450</v>
      </c>
      <c r="C3485" s="164" t="s">
        <v>13460</v>
      </c>
    </row>
    <row r="3486" spans="1:3" x14ac:dyDescent="0.2">
      <c r="A3486" s="164" t="s">
        <v>13472</v>
      </c>
      <c r="B3486" s="181" t="s">
        <v>13473</v>
      </c>
      <c r="C3486" s="164" t="s">
        <v>13460</v>
      </c>
    </row>
    <row r="3487" spans="1:3" x14ac:dyDescent="0.2">
      <c r="A3487" s="164" t="s">
        <v>7263</v>
      </c>
      <c r="B3487" s="181" t="s">
        <v>7264</v>
      </c>
      <c r="C3487" s="164" t="s">
        <v>13460</v>
      </c>
    </row>
    <row r="3488" spans="1:3" x14ac:dyDescent="0.2">
      <c r="A3488" s="164" t="s">
        <v>13474</v>
      </c>
      <c r="B3488" s="181" t="s">
        <v>7431</v>
      </c>
      <c r="C3488" s="164" t="s">
        <v>13460</v>
      </c>
    </row>
    <row r="3489" spans="1:3" x14ac:dyDescent="0.2">
      <c r="A3489" s="164" t="s">
        <v>7474</v>
      </c>
      <c r="B3489" s="181" t="s">
        <v>7475</v>
      </c>
      <c r="C3489" s="164" t="s">
        <v>13460</v>
      </c>
    </row>
    <row r="3490" spans="1:3" x14ac:dyDescent="0.2">
      <c r="A3490" s="164" t="s">
        <v>7478</v>
      </c>
      <c r="B3490" s="181" t="s">
        <v>7479</v>
      </c>
      <c r="C3490" s="164" t="s">
        <v>13460</v>
      </c>
    </row>
    <row r="3491" spans="1:3" x14ac:dyDescent="0.2">
      <c r="A3491" s="164" t="s">
        <v>7594</v>
      </c>
      <c r="B3491" s="181" t="s">
        <v>7595</v>
      </c>
      <c r="C3491" s="164" t="s">
        <v>13460</v>
      </c>
    </row>
    <row r="3492" spans="1:3" x14ac:dyDescent="0.2">
      <c r="A3492" s="164" t="s">
        <v>7596</v>
      </c>
      <c r="B3492" s="181" t="s">
        <v>7597</v>
      </c>
      <c r="C3492" s="164" t="s">
        <v>13460</v>
      </c>
    </row>
    <row r="3493" spans="1:3" x14ac:dyDescent="0.2">
      <c r="A3493" s="164" t="s">
        <v>7598</v>
      </c>
      <c r="B3493" s="181" t="s">
        <v>7599</v>
      </c>
      <c r="C3493" s="164" t="s">
        <v>13460</v>
      </c>
    </row>
    <row r="3494" spans="1:3" x14ac:dyDescent="0.2">
      <c r="A3494" s="164" t="s">
        <v>7806</v>
      </c>
      <c r="B3494" s="181" t="s">
        <v>7807</v>
      </c>
      <c r="C3494" s="164" t="s">
        <v>13460</v>
      </c>
    </row>
    <row r="3495" spans="1:3" x14ac:dyDescent="0.2">
      <c r="A3495" s="164" t="s">
        <v>7808</v>
      </c>
      <c r="B3495" s="181" t="s">
        <v>7809</v>
      </c>
      <c r="C3495" s="164" t="s">
        <v>13460</v>
      </c>
    </row>
    <row r="3496" spans="1:3" x14ac:dyDescent="0.2">
      <c r="A3496" s="164" t="s">
        <v>7822</v>
      </c>
      <c r="B3496" s="181" t="s">
        <v>7823</v>
      </c>
      <c r="C3496" s="164" t="s">
        <v>13460</v>
      </c>
    </row>
    <row r="3497" spans="1:3" x14ac:dyDescent="0.2">
      <c r="A3497" s="164" t="s">
        <v>7824</v>
      </c>
      <c r="B3497" s="181" t="s">
        <v>7825</v>
      </c>
      <c r="C3497" s="164" t="s">
        <v>13460</v>
      </c>
    </row>
    <row r="3498" spans="1:3" x14ac:dyDescent="0.2">
      <c r="A3498" s="164" t="s">
        <v>13475</v>
      </c>
      <c r="B3498" s="181" t="s">
        <v>7829</v>
      </c>
      <c r="C3498" s="164" t="s">
        <v>13460</v>
      </c>
    </row>
    <row r="3499" spans="1:3" x14ac:dyDescent="0.2">
      <c r="A3499" s="164" t="s">
        <v>13476</v>
      </c>
      <c r="B3499" s="181" t="s">
        <v>7873</v>
      </c>
      <c r="C3499" s="164" t="s">
        <v>13460</v>
      </c>
    </row>
    <row r="3500" spans="1:3" x14ac:dyDescent="0.2">
      <c r="A3500" s="164" t="s">
        <v>7874</v>
      </c>
      <c r="B3500" s="181" t="s">
        <v>7875</v>
      </c>
      <c r="C3500" s="164" t="s">
        <v>13460</v>
      </c>
    </row>
    <row r="3501" spans="1:3" x14ac:dyDescent="0.2">
      <c r="A3501" s="164" t="s">
        <v>13477</v>
      </c>
      <c r="B3501" s="181" t="s">
        <v>7877</v>
      </c>
      <c r="C3501" s="164" t="s">
        <v>13460</v>
      </c>
    </row>
    <row r="3502" spans="1:3" x14ac:dyDescent="0.2">
      <c r="A3502" s="164" t="s">
        <v>7928</v>
      </c>
      <c r="B3502" s="181" t="s">
        <v>7929</v>
      </c>
      <c r="C3502" s="164" t="s">
        <v>13460</v>
      </c>
    </row>
    <row r="3503" spans="1:3" x14ac:dyDescent="0.2">
      <c r="A3503" s="164" t="s">
        <v>7984</v>
      </c>
      <c r="B3503" s="181" t="s">
        <v>7985</v>
      </c>
      <c r="C3503" s="164" t="s">
        <v>13460</v>
      </c>
    </row>
    <row r="3504" spans="1:3" x14ac:dyDescent="0.2">
      <c r="A3504" s="164" t="s">
        <v>13478</v>
      </c>
      <c r="B3504" s="181" t="s">
        <v>8039</v>
      </c>
      <c r="C3504" s="164" t="s">
        <v>13460</v>
      </c>
    </row>
    <row r="3505" spans="1:3" x14ac:dyDescent="0.2">
      <c r="A3505" s="164" t="s">
        <v>8082</v>
      </c>
      <c r="B3505" s="181" t="s">
        <v>8083</v>
      </c>
      <c r="C3505" s="164" t="s">
        <v>13460</v>
      </c>
    </row>
    <row r="3506" spans="1:3" x14ac:dyDescent="0.2">
      <c r="A3506" s="164" t="s">
        <v>8213</v>
      </c>
      <c r="B3506" s="181" t="s">
        <v>8214</v>
      </c>
      <c r="C3506" s="164" t="s">
        <v>13460</v>
      </c>
    </row>
    <row r="3507" spans="1:3" x14ac:dyDescent="0.2">
      <c r="A3507" s="164" t="s">
        <v>8217</v>
      </c>
      <c r="B3507" s="181" t="s">
        <v>8218</v>
      </c>
      <c r="C3507" s="164" t="s">
        <v>13460</v>
      </c>
    </row>
    <row r="3508" spans="1:3" x14ac:dyDescent="0.2">
      <c r="A3508" s="164" t="s">
        <v>8219</v>
      </c>
      <c r="B3508" s="181" t="s">
        <v>8220</v>
      </c>
      <c r="C3508" s="164" t="s">
        <v>13460</v>
      </c>
    </row>
    <row r="3509" spans="1:3" x14ac:dyDescent="0.2">
      <c r="A3509" s="164" t="s">
        <v>8308</v>
      </c>
      <c r="B3509" s="181" t="s">
        <v>8309</v>
      </c>
      <c r="C3509" s="164" t="s">
        <v>13460</v>
      </c>
    </row>
    <row r="3510" spans="1:3" x14ac:dyDescent="0.2">
      <c r="A3510" s="164" t="s">
        <v>8314</v>
      </c>
      <c r="B3510" s="181" t="s">
        <v>8315</v>
      </c>
      <c r="C3510" s="164" t="s">
        <v>13460</v>
      </c>
    </row>
    <row r="3511" spans="1:3" x14ac:dyDescent="0.2">
      <c r="A3511" s="164" t="s">
        <v>8316</v>
      </c>
      <c r="B3511" s="181" t="s">
        <v>8317</v>
      </c>
      <c r="C3511" s="164" t="s">
        <v>13460</v>
      </c>
    </row>
    <row r="3512" spans="1:3" x14ac:dyDescent="0.2">
      <c r="A3512" s="164" t="s">
        <v>8491</v>
      </c>
      <c r="B3512" s="181" t="s">
        <v>8492</v>
      </c>
      <c r="C3512" s="164" t="s">
        <v>13460</v>
      </c>
    </row>
    <row r="3513" spans="1:3" x14ac:dyDescent="0.2">
      <c r="A3513" s="164" t="s">
        <v>8655</v>
      </c>
      <c r="B3513" s="181" t="s">
        <v>8656</v>
      </c>
      <c r="C3513" s="164" t="s">
        <v>13460</v>
      </c>
    </row>
    <row r="3514" spans="1:3" x14ac:dyDescent="0.2">
      <c r="A3514" s="164" t="s">
        <v>8657</v>
      </c>
      <c r="B3514" s="181" t="s">
        <v>8658</v>
      </c>
      <c r="C3514" s="164" t="s">
        <v>13460</v>
      </c>
    </row>
    <row r="3515" spans="1:3" x14ac:dyDescent="0.2">
      <c r="A3515" s="164" t="s">
        <v>8665</v>
      </c>
      <c r="B3515" s="181" t="s">
        <v>8666</v>
      </c>
      <c r="C3515" s="164" t="s">
        <v>13460</v>
      </c>
    </row>
    <row r="3516" spans="1:3" x14ac:dyDescent="0.2">
      <c r="A3516" s="164" t="s">
        <v>8669</v>
      </c>
      <c r="B3516" s="181" t="s">
        <v>8670</v>
      </c>
      <c r="C3516" s="164" t="s">
        <v>13460</v>
      </c>
    </row>
    <row r="3517" spans="1:3" x14ac:dyDescent="0.2">
      <c r="A3517" s="164" t="s">
        <v>8728</v>
      </c>
      <c r="B3517" s="181" t="s">
        <v>8729</v>
      </c>
      <c r="C3517" s="164" t="s">
        <v>13460</v>
      </c>
    </row>
    <row r="3518" spans="1:3" x14ac:dyDescent="0.2">
      <c r="A3518" s="164" t="s">
        <v>8869</v>
      </c>
      <c r="B3518" s="181" t="s">
        <v>8870</v>
      </c>
      <c r="C3518" s="164" t="s">
        <v>13460</v>
      </c>
    </row>
    <row r="3519" spans="1:3" x14ac:dyDescent="0.2">
      <c r="A3519" s="164" t="s">
        <v>8875</v>
      </c>
      <c r="B3519" s="181" t="s">
        <v>8876</v>
      </c>
      <c r="C3519" s="164" t="s">
        <v>13460</v>
      </c>
    </row>
    <row r="3520" spans="1:3" x14ac:dyDescent="0.2">
      <c r="A3520" s="164" t="s">
        <v>13479</v>
      </c>
      <c r="B3520" s="181" t="s">
        <v>13480</v>
      </c>
      <c r="C3520" s="164" t="s">
        <v>13111</v>
      </c>
    </row>
    <row r="3521" spans="1:3" x14ac:dyDescent="0.2">
      <c r="A3521" s="164" t="s">
        <v>13481</v>
      </c>
      <c r="B3521" s="181" t="s">
        <v>13482</v>
      </c>
      <c r="C3521" s="164" t="s">
        <v>13111</v>
      </c>
    </row>
    <row r="3522" spans="1:3" x14ac:dyDescent="0.2">
      <c r="A3522" s="164" t="s">
        <v>13483</v>
      </c>
      <c r="B3522" s="181" t="s">
        <v>13484</v>
      </c>
      <c r="C3522" s="164" t="s">
        <v>13111</v>
      </c>
    </row>
    <row r="3523" spans="1:3" x14ac:dyDescent="0.2">
      <c r="A3523" s="164" t="s">
        <v>218</v>
      </c>
      <c r="B3523" s="181" t="s">
        <v>219</v>
      </c>
      <c r="C3523" s="164" t="s">
        <v>13111</v>
      </c>
    </row>
    <row r="3524" spans="1:3" x14ac:dyDescent="0.2">
      <c r="A3524" s="164" t="s">
        <v>272</v>
      </c>
      <c r="B3524" s="181" t="s">
        <v>273</v>
      </c>
      <c r="C3524" s="164" t="s">
        <v>13111</v>
      </c>
    </row>
    <row r="3525" spans="1:3" x14ac:dyDescent="0.2">
      <c r="A3525" s="164" t="s">
        <v>336</v>
      </c>
      <c r="B3525" s="181" t="s">
        <v>337</v>
      </c>
      <c r="C3525" s="164" t="s">
        <v>13111</v>
      </c>
    </row>
    <row r="3526" spans="1:3" x14ac:dyDescent="0.2">
      <c r="A3526" s="164" t="s">
        <v>1187</v>
      </c>
      <c r="B3526" s="181" t="s">
        <v>1188</v>
      </c>
      <c r="C3526" s="164" t="s">
        <v>13111</v>
      </c>
    </row>
    <row r="3527" spans="1:3" x14ac:dyDescent="0.2">
      <c r="A3527" s="164" t="s">
        <v>1327</v>
      </c>
      <c r="B3527" s="181" t="s">
        <v>1328</v>
      </c>
      <c r="C3527" s="164" t="s">
        <v>13111</v>
      </c>
    </row>
    <row r="3528" spans="1:3" x14ac:dyDescent="0.2">
      <c r="A3528" s="164" t="s">
        <v>1329</v>
      </c>
      <c r="B3528" s="181" t="s">
        <v>1330</v>
      </c>
      <c r="C3528" s="164" t="s">
        <v>13111</v>
      </c>
    </row>
    <row r="3529" spans="1:3" x14ac:dyDescent="0.2">
      <c r="A3529" s="164" t="s">
        <v>1331</v>
      </c>
      <c r="B3529" s="181" t="s">
        <v>1332</v>
      </c>
      <c r="C3529" s="164" t="s">
        <v>13111</v>
      </c>
    </row>
    <row r="3530" spans="1:3" x14ac:dyDescent="0.2">
      <c r="A3530" s="164" t="s">
        <v>1333</v>
      </c>
      <c r="B3530" s="181" t="s">
        <v>1334</v>
      </c>
      <c r="C3530" s="164" t="s">
        <v>13111</v>
      </c>
    </row>
    <row r="3531" spans="1:3" x14ac:dyDescent="0.2">
      <c r="A3531" s="164" t="s">
        <v>1337</v>
      </c>
      <c r="B3531" s="181" t="s">
        <v>13485</v>
      </c>
      <c r="C3531" s="164" t="s">
        <v>13111</v>
      </c>
    </row>
    <row r="3532" spans="1:3" x14ac:dyDescent="0.2">
      <c r="A3532" s="164" t="s">
        <v>1452</v>
      </c>
      <c r="B3532" s="181" t="s">
        <v>1453</v>
      </c>
      <c r="C3532" s="164" t="s">
        <v>13111</v>
      </c>
    </row>
    <row r="3533" spans="1:3" x14ac:dyDescent="0.2">
      <c r="A3533" s="164" t="s">
        <v>1482</v>
      </c>
      <c r="B3533" s="181" t="s">
        <v>1483</v>
      </c>
      <c r="C3533" s="164" t="s">
        <v>13111</v>
      </c>
    </row>
    <row r="3534" spans="1:3" x14ac:dyDescent="0.2">
      <c r="A3534" s="164" t="s">
        <v>1484</v>
      </c>
      <c r="B3534" s="181" t="s">
        <v>1485</v>
      </c>
      <c r="C3534" s="164" t="s">
        <v>13111</v>
      </c>
    </row>
    <row r="3535" spans="1:3" x14ac:dyDescent="0.2">
      <c r="A3535" s="164" t="s">
        <v>2183</v>
      </c>
      <c r="B3535" s="181" t="s">
        <v>2184</v>
      </c>
      <c r="C3535" s="164" t="s">
        <v>13111</v>
      </c>
    </row>
    <row r="3536" spans="1:3" x14ac:dyDescent="0.2">
      <c r="A3536" s="164" t="s">
        <v>2185</v>
      </c>
      <c r="B3536" s="181" t="s">
        <v>2186</v>
      </c>
      <c r="C3536" s="164" t="s">
        <v>13111</v>
      </c>
    </row>
    <row r="3537" spans="1:3" x14ac:dyDescent="0.2">
      <c r="A3537" s="164" t="s">
        <v>2242</v>
      </c>
      <c r="B3537" s="181" t="s">
        <v>2243</v>
      </c>
      <c r="C3537" s="164" t="s">
        <v>13111</v>
      </c>
    </row>
    <row r="3538" spans="1:3" x14ac:dyDescent="0.2">
      <c r="A3538" s="164" t="s">
        <v>2246</v>
      </c>
      <c r="B3538" s="181" t="s">
        <v>2247</v>
      </c>
      <c r="C3538" s="164" t="s">
        <v>13111</v>
      </c>
    </row>
    <row r="3539" spans="1:3" x14ac:dyDescent="0.2">
      <c r="A3539" s="164" t="s">
        <v>2248</v>
      </c>
      <c r="B3539" s="181" t="s">
        <v>2249</v>
      </c>
      <c r="C3539" s="164" t="s">
        <v>13111</v>
      </c>
    </row>
    <row r="3540" spans="1:3" x14ac:dyDescent="0.2">
      <c r="A3540" s="164" t="s">
        <v>2254</v>
      </c>
      <c r="B3540" s="181" t="s">
        <v>2255</v>
      </c>
      <c r="C3540" s="164" t="s">
        <v>13111</v>
      </c>
    </row>
    <row r="3541" spans="1:3" x14ac:dyDescent="0.2">
      <c r="A3541" s="164" t="s">
        <v>2460</v>
      </c>
      <c r="B3541" s="181" t="s">
        <v>2461</v>
      </c>
      <c r="C3541" s="164" t="s">
        <v>13111</v>
      </c>
    </row>
    <row r="3542" spans="1:3" x14ac:dyDescent="0.2">
      <c r="A3542" s="164" t="s">
        <v>2514</v>
      </c>
      <c r="B3542" s="181" t="s">
        <v>2515</v>
      </c>
      <c r="C3542" s="164" t="s">
        <v>13111</v>
      </c>
    </row>
    <row r="3543" spans="1:3" x14ac:dyDescent="0.2">
      <c r="A3543" s="164" t="s">
        <v>2518</v>
      </c>
      <c r="B3543" s="181" t="s">
        <v>2519</v>
      </c>
      <c r="C3543" s="164" t="s">
        <v>13111</v>
      </c>
    </row>
    <row r="3544" spans="1:3" x14ac:dyDescent="0.2">
      <c r="A3544" s="164" t="s">
        <v>2520</v>
      </c>
      <c r="B3544" s="181" t="s">
        <v>2521</v>
      </c>
      <c r="C3544" s="164" t="s">
        <v>13111</v>
      </c>
    </row>
    <row r="3545" spans="1:3" x14ac:dyDescent="0.2">
      <c r="A3545" s="164" t="s">
        <v>2530</v>
      </c>
      <c r="B3545" s="181" t="s">
        <v>2531</v>
      </c>
      <c r="C3545" s="164" t="s">
        <v>13111</v>
      </c>
    </row>
    <row r="3546" spans="1:3" x14ac:dyDescent="0.2">
      <c r="A3546" s="164" t="s">
        <v>2542</v>
      </c>
      <c r="B3546" s="181" t="s">
        <v>2543</v>
      </c>
      <c r="C3546" s="164" t="s">
        <v>13111</v>
      </c>
    </row>
    <row r="3547" spans="1:3" x14ac:dyDescent="0.2">
      <c r="A3547" s="164" t="s">
        <v>2552</v>
      </c>
      <c r="B3547" s="181" t="s">
        <v>2553</v>
      </c>
      <c r="C3547" s="164" t="s">
        <v>13111</v>
      </c>
    </row>
    <row r="3548" spans="1:3" x14ac:dyDescent="0.2">
      <c r="A3548" s="164" t="s">
        <v>2566</v>
      </c>
      <c r="B3548" s="181" t="s">
        <v>2567</v>
      </c>
      <c r="C3548" s="164" t="s">
        <v>13111</v>
      </c>
    </row>
    <row r="3549" spans="1:3" x14ac:dyDescent="0.2">
      <c r="A3549" s="164" t="s">
        <v>2605</v>
      </c>
      <c r="B3549" s="181" t="s">
        <v>2606</v>
      </c>
      <c r="C3549" s="164" t="s">
        <v>13111</v>
      </c>
    </row>
    <row r="3550" spans="1:3" x14ac:dyDescent="0.2">
      <c r="A3550" s="164" t="s">
        <v>2693</v>
      </c>
      <c r="B3550" s="181" t="s">
        <v>2694</v>
      </c>
      <c r="C3550" s="164" t="s">
        <v>13111</v>
      </c>
    </row>
    <row r="3551" spans="1:3" x14ac:dyDescent="0.2">
      <c r="A3551" s="164" t="s">
        <v>2726</v>
      </c>
      <c r="B3551" s="181" t="s">
        <v>2727</v>
      </c>
      <c r="C3551" s="164" t="s">
        <v>13111</v>
      </c>
    </row>
    <row r="3552" spans="1:3" x14ac:dyDescent="0.2">
      <c r="A3552" s="164" t="s">
        <v>3372</v>
      </c>
      <c r="B3552" s="181" t="s">
        <v>3373</v>
      </c>
      <c r="C3552" s="164" t="s">
        <v>13111</v>
      </c>
    </row>
    <row r="3553" spans="1:3" x14ac:dyDescent="0.2">
      <c r="A3553" s="164" t="s">
        <v>3536</v>
      </c>
      <c r="B3553" s="181" t="s">
        <v>3537</v>
      </c>
      <c r="C3553" s="164" t="s">
        <v>13111</v>
      </c>
    </row>
    <row r="3554" spans="1:3" x14ac:dyDescent="0.2">
      <c r="A3554" s="164" t="s">
        <v>3895</v>
      </c>
      <c r="B3554" s="181" t="s">
        <v>3896</v>
      </c>
      <c r="C3554" s="164" t="s">
        <v>13111</v>
      </c>
    </row>
    <row r="3555" spans="1:3" x14ac:dyDescent="0.2">
      <c r="A3555" s="164" t="s">
        <v>3964</v>
      </c>
      <c r="B3555" s="181" t="s">
        <v>3965</v>
      </c>
      <c r="C3555" s="164" t="s">
        <v>13111</v>
      </c>
    </row>
    <row r="3556" spans="1:3" x14ac:dyDescent="0.2">
      <c r="A3556" s="164" t="s">
        <v>4076</v>
      </c>
      <c r="B3556" s="181" t="s">
        <v>4077</v>
      </c>
      <c r="C3556" s="164" t="s">
        <v>13111</v>
      </c>
    </row>
    <row r="3557" spans="1:3" x14ac:dyDescent="0.2">
      <c r="A3557" s="164" t="s">
        <v>4154</v>
      </c>
      <c r="B3557" s="181" t="s">
        <v>4155</v>
      </c>
      <c r="C3557" s="164" t="s">
        <v>13111</v>
      </c>
    </row>
    <row r="3558" spans="1:3" x14ac:dyDescent="0.2">
      <c r="A3558" s="164" t="s">
        <v>4203</v>
      </c>
      <c r="B3558" s="181" t="s">
        <v>4204</v>
      </c>
      <c r="C3558" s="164" t="s">
        <v>13111</v>
      </c>
    </row>
    <row r="3559" spans="1:3" x14ac:dyDescent="0.2">
      <c r="A3559" s="164" t="s">
        <v>4332</v>
      </c>
      <c r="B3559" s="181" t="s">
        <v>4333</v>
      </c>
      <c r="C3559" s="164" t="s">
        <v>13111</v>
      </c>
    </row>
    <row r="3560" spans="1:3" x14ac:dyDescent="0.2">
      <c r="A3560" s="164" t="s">
        <v>4590</v>
      </c>
      <c r="B3560" s="181" t="s">
        <v>4591</v>
      </c>
      <c r="C3560" s="164" t="s">
        <v>13111</v>
      </c>
    </row>
    <row r="3561" spans="1:3" x14ac:dyDescent="0.2">
      <c r="A3561" s="164" t="s">
        <v>4673</v>
      </c>
      <c r="B3561" s="181" t="s">
        <v>4674</v>
      </c>
      <c r="C3561" s="164" t="s">
        <v>13111</v>
      </c>
    </row>
    <row r="3562" spans="1:3" x14ac:dyDescent="0.2">
      <c r="A3562" s="164" t="s">
        <v>4821</v>
      </c>
      <c r="B3562" s="181" t="s">
        <v>4822</v>
      </c>
      <c r="C3562" s="164" t="s">
        <v>13111</v>
      </c>
    </row>
    <row r="3563" spans="1:3" x14ac:dyDescent="0.2">
      <c r="A3563" s="164" t="s">
        <v>4891</v>
      </c>
      <c r="B3563" s="181" t="s">
        <v>4892</v>
      </c>
      <c r="C3563" s="164" t="s">
        <v>13111</v>
      </c>
    </row>
    <row r="3564" spans="1:3" x14ac:dyDescent="0.2">
      <c r="A3564" s="164" t="s">
        <v>4927</v>
      </c>
      <c r="B3564" s="181" t="s">
        <v>4928</v>
      </c>
      <c r="C3564" s="164" t="s">
        <v>13111</v>
      </c>
    </row>
    <row r="3565" spans="1:3" x14ac:dyDescent="0.2">
      <c r="A3565" s="164" t="s">
        <v>4929</v>
      </c>
      <c r="B3565" s="181" t="s">
        <v>4930</v>
      </c>
      <c r="C3565" s="164" t="s">
        <v>13111</v>
      </c>
    </row>
    <row r="3566" spans="1:3" x14ac:dyDescent="0.2">
      <c r="A3566" s="164" t="s">
        <v>4997</v>
      </c>
      <c r="B3566" s="181" t="s">
        <v>4998</v>
      </c>
      <c r="C3566" s="164" t="s">
        <v>13111</v>
      </c>
    </row>
    <row r="3567" spans="1:3" x14ac:dyDescent="0.2">
      <c r="A3567" s="164" t="s">
        <v>4999</v>
      </c>
      <c r="B3567" s="181" t="s">
        <v>5000</v>
      </c>
      <c r="C3567" s="164" t="s">
        <v>13111</v>
      </c>
    </row>
    <row r="3568" spans="1:3" x14ac:dyDescent="0.2">
      <c r="A3568" s="164" t="s">
        <v>5001</v>
      </c>
      <c r="B3568" s="181" t="s">
        <v>5002</v>
      </c>
      <c r="C3568" s="164" t="s">
        <v>13111</v>
      </c>
    </row>
    <row r="3569" spans="1:3" x14ac:dyDescent="0.2">
      <c r="A3569" s="164" t="s">
        <v>5113</v>
      </c>
      <c r="B3569" s="181" t="s">
        <v>5114</v>
      </c>
      <c r="C3569" s="164" t="s">
        <v>13111</v>
      </c>
    </row>
    <row r="3570" spans="1:3" x14ac:dyDescent="0.2">
      <c r="A3570" s="164" t="s">
        <v>5186</v>
      </c>
      <c r="B3570" s="181" t="s">
        <v>5187</v>
      </c>
      <c r="C3570" s="164" t="s">
        <v>13111</v>
      </c>
    </row>
    <row r="3571" spans="1:3" x14ac:dyDescent="0.2">
      <c r="A3571" s="164" t="s">
        <v>5284</v>
      </c>
      <c r="B3571" s="181" t="s">
        <v>5285</v>
      </c>
      <c r="C3571" s="164" t="s">
        <v>13111</v>
      </c>
    </row>
    <row r="3572" spans="1:3" x14ac:dyDescent="0.2">
      <c r="A3572" s="164" t="s">
        <v>5328</v>
      </c>
      <c r="B3572" s="181" t="s">
        <v>5329</v>
      </c>
      <c r="C3572" s="164" t="s">
        <v>13111</v>
      </c>
    </row>
    <row r="3573" spans="1:3" x14ac:dyDescent="0.2">
      <c r="A3573" s="164" t="s">
        <v>5346</v>
      </c>
      <c r="B3573" s="181" t="s">
        <v>5347</v>
      </c>
      <c r="C3573" s="164" t="s">
        <v>13111</v>
      </c>
    </row>
    <row r="3574" spans="1:3" x14ac:dyDescent="0.2">
      <c r="A3574" s="164" t="s">
        <v>5378</v>
      </c>
      <c r="B3574" s="181" t="s">
        <v>5379</v>
      </c>
      <c r="C3574" s="164" t="s">
        <v>13111</v>
      </c>
    </row>
    <row r="3575" spans="1:3" x14ac:dyDescent="0.2">
      <c r="A3575" s="164" t="s">
        <v>5388</v>
      </c>
      <c r="B3575" s="181" t="s">
        <v>5389</v>
      </c>
      <c r="C3575" s="164" t="s">
        <v>13111</v>
      </c>
    </row>
    <row r="3576" spans="1:3" x14ac:dyDescent="0.2">
      <c r="A3576" s="164" t="s">
        <v>5418</v>
      </c>
      <c r="B3576" s="181" t="s">
        <v>5419</v>
      </c>
      <c r="C3576" s="164" t="s">
        <v>13111</v>
      </c>
    </row>
    <row r="3577" spans="1:3" x14ac:dyDescent="0.2">
      <c r="A3577" s="164" t="s">
        <v>5420</v>
      </c>
      <c r="B3577" s="181" t="s">
        <v>5421</v>
      </c>
      <c r="C3577" s="164" t="s">
        <v>13111</v>
      </c>
    </row>
    <row r="3578" spans="1:3" x14ac:dyDescent="0.2">
      <c r="A3578" s="164" t="s">
        <v>13486</v>
      </c>
      <c r="B3578" s="181" t="s">
        <v>13487</v>
      </c>
      <c r="C3578" s="164" t="s">
        <v>13111</v>
      </c>
    </row>
    <row r="3579" spans="1:3" x14ac:dyDescent="0.2">
      <c r="A3579" s="164" t="s">
        <v>5823</v>
      </c>
      <c r="B3579" s="181" t="s">
        <v>5824</v>
      </c>
      <c r="C3579" s="164" t="s">
        <v>13111</v>
      </c>
    </row>
    <row r="3580" spans="1:3" x14ac:dyDescent="0.2">
      <c r="A3580" s="164" t="s">
        <v>5825</v>
      </c>
      <c r="B3580" s="181" t="s">
        <v>5826</v>
      </c>
      <c r="C3580" s="164" t="s">
        <v>13111</v>
      </c>
    </row>
    <row r="3581" spans="1:3" x14ac:dyDescent="0.2">
      <c r="A3581" s="164" t="s">
        <v>5827</v>
      </c>
      <c r="B3581" s="181" t="s">
        <v>5828</v>
      </c>
      <c r="C3581" s="164" t="s">
        <v>13111</v>
      </c>
    </row>
    <row r="3582" spans="1:3" x14ac:dyDescent="0.2">
      <c r="A3582" s="164" t="s">
        <v>5829</v>
      </c>
      <c r="B3582" s="181" t="s">
        <v>5830</v>
      </c>
      <c r="C3582" s="164" t="s">
        <v>13111</v>
      </c>
    </row>
    <row r="3583" spans="1:3" x14ac:dyDescent="0.2">
      <c r="A3583" s="164" t="s">
        <v>5831</v>
      </c>
      <c r="B3583" s="181" t="s">
        <v>5832</v>
      </c>
      <c r="C3583" s="164" t="s">
        <v>13111</v>
      </c>
    </row>
    <row r="3584" spans="1:3" x14ac:dyDescent="0.2">
      <c r="A3584" s="164" t="s">
        <v>5980</v>
      </c>
      <c r="B3584" s="181" t="s">
        <v>5981</v>
      </c>
      <c r="C3584" s="164" t="s">
        <v>13111</v>
      </c>
    </row>
    <row r="3585" spans="1:3" x14ac:dyDescent="0.2">
      <c r="A3585" s="164" t="s">
        <v>5982</v>
      </c>
      <c r="B3585" s="181" t="s">
        <v>5983</v>
      </c>
      <c r="C3585" s="164" t="s">
        <v>13111</v>
      </c>
    </row>
    <row r="3586" spans="1:3" x14ac:dyDescent="0.2">
      <c r="A3586" s="164" t="s">
        <v>6078</v>
      </c>
      <c r="B3586" s="181" t="s">
        <v>6079</v>
      </c>
      <c r="C3586" s="164" t="s">
        <v>13111</v>
      </c>
    </row>
    <row r="3587" spans="1:3" x14ac:dyDescent="0.2">
      <c r="A3587" s="164" t="s">
        <v>6399</v>
      </c>
      <c r="B3587" s="181" t="s">
        <v>6400</v>
      </c>
      <c r="C3587" s="164" t="s">
        <v>13111</v>
      </c>
    </row>
    <row r="3588" spans="1:3" x14ac:dyDescent="0.2">
      <c r="A3588" s="164" t="s">
        <v>6407</v>
      </c>
      <c r="B3588" s="181" t="s">
        <v>6408</v>
      </c>
      <c r="C3588" s="164" t="s">
        <v>13111</v>
      </c>
    </row>
    <row r="3589" spans="1:3" x14ac:dyDescent="0.2">
      <c r="A3589" s="164" t="s">
        <v>6513</v>
      </c>
      <c r="B3589" s="181" t="s">
        <v>6514</v>
      </c>
      <c r="C3589" s="164" t="s">
        <v>13111</v>
      </c>
    </row>
    <row r="3590" spans="1:3" x14ac:dyDescent="0.2">
      <c r="A3590" s="164" t="s">
        <v>6521</v>
      </c>
      <c r="B3590" s="181" t="s">
        <v>6522</v>
      </c>
      <c r="C3590" s="164" t="s">
        <v>13111</v>
      </c>
    </row>
    <row r="3591" spans="1:3" x14ac:dyDescent="0.2">
      <c r="A3591" s="164" t="s">
        <v>6555</v>
      </c>
      <c r="B3591" s="181" t="s">
        <v>6556</v>
      </c>
      <c r="C3591" s="164" t="s">
        <v>13111</v>
      </c>
    </row>
    <row r="3592" spans="1:3" x14ac:dyDescent="0.2">
      <c r="A3592" s="164" t="s">
        <v>6635</v>
      </c>
      <c r="B3592" s="181" t="s">
        <v>6636</v>
      </c>
      <c r="C3592" s="164" t="s">
        <v>13111</v>
      </c>
    </row>
    <row r="3593" spans="1:3" x14ac:dyDescent="0.2">
      <c r="A3593" s="164" t="s">
        <v>6637</v>
      </c>
      <c r="B3593" s="181" t="s">
        <v>6638</v>
      </c>
      <c r="C3593" s="164" t="s">
        <v>13111</v>
      </c>
    </row>
    <row r="3594" spans="1:3" x14ac:dyDescent="0.2">
      <c r="A3594" s="164" t="s">
        <v>6952</v>
      </c>
      <c r="B3594" s="181" t="s">
        <v>6953</v>
      </c>
      <c r="C3594" s="164" t="s">
        <v>13111</v>
      </c>
    </row>
    <row r="3595" spans="1:3" x14ac:dyDescent="0.2">
      <c r="A3595" s="164" t="s">
        <v>6960</v>
      </c>
      <c r="B3595" s="181" t="s">
        <v>6961</v>
      </c>
      <c r="C3595" s="164" t="s">
        <v>13111</v>
      </c>
    </row>
    <row r="3596" spans="1:3" x14ac:dyDescent="0.2">
      <c r="A3596" s="164" t="s">
        <v>6966</v>
      </c>
      <c r="B3596" s="181" t="s">
        <v>6967</v>
      </c>
      <c r="C3596" s="164" t="s">
        <v>13111</v>
      </c>
    </row>
    <row r="3597" spans="1:3" x14ac:dyDescent="0.2">
      <c r="A3597" s="164" t="s">
        <v>6968</v>
      </c>
      <c r="B3597" s="181" t="s">
        <v>6969</v>
      </c>
      <c r="C3597" s="164" t="s">
        <v>13111</v>
      </c>
    </row>
    <row r="3598" spans="1:3" x14ac:dyDescent="0.2">
      <c r="A3598" s="164" t="s">
        <v>6974</v>
      </c>
      <c r="B3598" s="181" t="s">
        <v>6975</v>
      </c>
      <c r="C3598" s="164" t="s">
        <v>13111</v>
      </c>
    </row>
    <row r="3599" spans="1:3" x14ac:dyDescent="0.2">
      <c r="A3599" s="164" t="s">
        <v>7002</v>
      </c>
      <c r="B3599" s="181" t="s">
        <v>13488</v>
      </c>
      <c r="C3599" s="164" t="s">
        <v>13111</v>
      </c>
    </row>
    <row r="3600" spans="1:3" x14ac:dyDescent="0.2">
      <c r="A3600" s="164" t="s">
        <v>7012</v>
      </c>
      <c r="B3600" s="181" t="s">
        <v>7013</v>
      </c>
      <c r="C3600" s="164" t="s">
        <v>13111</v>
      </c>
    </row>
    <row r="3601" spans="1:3" x14ac:dyDescent="0.2">
      <c r="A3601" s="164" t="s">
        <v>7163</v>
      </c>
      <c r="B3601" s="181" t="s">
        <v>7164</v>
      </c>
      <c r="C3601" s="164" t="s">
        <v>13111</v>
      </c>
    </row>
    <row r="3602" spans="1:3" x14ac:dyDescent="0.2">
      <c r="A3602" s="164" t="s">
        <v>7167</v>
      </c>
      <c r="B3602" s="181" t="s">
        <v>7168</v>
      </c>
      <c r="C3602" s="164" t="s">
        <v>13111</v>
      </c>
    </row>
    <row r="3603" spans="1:3" x14ac:dyDescent="0.2">
      <c r="A3603" s="164" t="s">
        <v>7179</v>
      </c>
      <c r="B3603" s="181" t="s">
        <v>7180</v>
      </c>
      <c r="C3603" s="164" t="s">
        <v>13111</v>
      </c>
    </row>
    <row r="3604" spans="1:3" x14ac:dyDescent="0.2">
      <c r="A3604" s="164" t="s">
        <v>7229</v>
      </c>
      <c r="B3604" s="181" t="s">
        <v>7230</v>
      </c>
      <c r="C3604" s="164" t="s">
        <v>13111</v>
      </c>
    </row>
    <row r="3605" spans="1:3" x14ac:dyDescent="0.2">
      <c r="A3605" s="164" t="s">
        <v>7231</v>
      </c>
      <c r="B3605" s="181" t="s">
        <v>7232</v>
      </c>
      <c r="C3605" s="164" t="s">
        <v>13111</v>
      </c>
    </row>
    <row r="3606" spans="1:3" x14ac:dyDescent="0.2">
      <c r="A3606" s="164" t="s">
        <v>7243</v>
      </c>
      <c r="B3606" s="181" t="s">
        <v>7244</v>
      </c>
      <c r="C3606" s="164" t="s">
        <v>13111</v>
      </c>
    </row>
    <row r="3607" spans="1:3" x14ac:dyDescent="0.2">
      <c r="A3607" s="164" t="s">
        <v>7245</v>
      </c>
      <c r="B3607" s="181" t="s">
        <v>7246</v>
      </c>
      <c r="C3607" s="164" t="s">
        <v>13111</v>
      </c>
    </row>
    <row r="3608" spans="1:3" x14ac:dyDescent="0.2">
      <c r="A3608" s="164" t="s">
        <v>7247</v>
      </c>
      <c r="B3608" s="181" t="s">
        <v>7248</v>
      </c>
      <c r="C3608" s="164" t="s">
        <v>13111</v>
      </c>
    </row>
    <row r="3609" spans="1:3" x14ac:dyDescent="0.2">
      <c r="A3609" s="164" t="s">
        <v>7249</v>
      </c>
      <c r="B3609" s="181" t="s">
        <v>7250</v>
      </c>
      <c r="C3609" s="164" t="s">
        <v>13111</v>
      </c>
    </row>
    <row r="3610" spans="1:3" x14ac:dyDescent="0.2">
      <c r="A3610" s="164" t="s">
        <v>7251</v>
      </c>
      <c r="B3610" s="181" t="s">
        <v>7252</v>
      </c>
      <c r="C3610" s="164" t="s">
        <v>13111</v>
      </c>
    </row>
    <row r="3611" spans="1:3" x14ac:dyDescent="0.2">
      <c r="A3611" s="164" t="s">
        <v>7336</v>
      </c>
      <c r="B3611" s="181" t="s">
        <v>7337</v>
      </c>
      <c r="C3611" s="164" t="s">
        <v>13111</v>
      </c>
    </row>
    <row r="3612" spans="1:3" x14ac:dyDescent="0.2">
      <c r="A3612" s="164" t="s">
        <v>7422</v>
      </c>
      <c r="B3612" s="181" t="s">
        <v>7423</v>
      </c>
      <c r="C3612" s="164" t="s">
        <v>13111</v>
      </c>
    </row>
    <row r="3613" spans="1:3" x14ac:dyDescent="0.2">
      <c r="A3613" s="164" t="s">
        <v>7882</v>
      </c>
      <c r="B3613" s="181" t="s">
        <v>7883</v>
      </c>
      <c r="C3613" s="164" t="s">
        <v>13111</v>
      </c>
    </row>
    <row r="3614" spans="1:3" x14ac:dyDescent="0.2">
      <c r="A3614" s="164" t="s">
        <v>8034</v>
      </c>
      <c r="B3614" s="181" t="s">
        <v>8035</v>
      </c>
      <c r="C3614" s="164" t="s">
        <v>13111</v>
      </c>
    </row>
    <row r="3615" spans="1:3" x14ac:dyDescent="0.2">
      <c r="A3615" s="164" t="s">
        <v>8068</v>
      </c>
      <c r="B3615" s="181" t="s">
        <v>8069</v>
      </c>
      <c r="C3615" s="164" t="s">
        <v>13111</v>
      </c>
    </row>
    <row r="3616" spans="1:3" x14ac:dyDescent="0.2">
      <c r="A3616" s="164" t="s">
        <v>8080</v>
      </c>
      <c r="B3616" s="181" t="s">
        <v>8081</v>
      </c>
      <c r="C3616" s="164" t="s">
        <v>13111</v>
      </c>
    </row>
    <row r="3617" spans="1:3" x14ac:dyDescent="0.2">
      <c r="A3617" s="164" t="s">
        <v>529</v>
      </c>
      <c r="B3617" s="181" t="s">
        <v>530</v>
      </c>
      <c r="C3617" s="164" t="s">
        <v>13124</v>
      </c>
    </row>
    <row r="3618" spans="1:3" x14ac:dyDescent="0.2">
      <c r="A3618" s="164" t="s">
        <v>531</v>
      </c>
      <c r="B3618" s="181" t="s">
        <v>532</v>
      </c>
      <c r="C3618" s="164" t="s">
        <v>13124</v>
      </c>
    </row>
    <row r="3619" spans="1:3" x14ac:dyDescent="0.2">
      <c r="A3619" s="164" t="s">
        <v>533</v>
      </c>
      <c r="B3619" s="181" t="s">
        <v>534</v>
      </c>
      <c r="C3619" s="164" t="s">
        <v>13124</v>
      </c>
    </row>
    <row r="3620" spans="1:3" x14ac:dyDescent="0.2">
      <c r="A3620" s="164" t="s">
        <v>535</v>
      </c>
      <c r="B3620" s="181" t="s">
        <v>536</v>
      </c>
      <c r="C3620" s="164" t="s">
        <v>13124</v>
      </c>
    </row>
    <row r="3621" spans="1:3" x14ac:dyDescent="0.2">
      <c r="A3621" s="164" t="s">
        <v>537</v>
      </c>
      <c r="B3621" s="181" t="s">
        <v>538</v>
      </c>
      <c r="C3621" s="164" t="s">
        <v>13124</v>
      </c>
    </row>
    <row r="3622" spans="1:3" x14ac:dyDescent="0.2">
      <c r="A3622" s="164" t="s">
        <v>636</v>
      </c>
      <c r="B3622" s="181" t="s">
        <v>13489</v>
      </c>
      <c r="C3622" s="164" t="s">
        <v>13124</v>
      </c>
    </row>
    <row r="3623" spans="1:3" x14ac:dyDescent="0.2">
      <c r="A3623" s="164" t="s">
        <v>641</v>
      </c>
      <c r="B3623" s="181" t="s">
        <v>642</v>
      </c>
      <c r="C3623" s="164" t="s">
        <v>13124</v>
      </c>
    </row>
    <row r="3624" spans="1:3" x14ac:dyDescent="0.2">
      <c r="A3624" s="164" t="s">
        <v>643</v>
      </c>
      <c r="B3624" s="181" t="s">
        <v>644</v>
      </c>
      <c r="C3624" s="164" t="s">
        <v>13124</v>
      </c>
    </row>
    <row r="3625" spans="1:3" x14ac:dyDescent="0.2">
      <c r="A3625" s="164" t="s">
        <v>645</v>
      </c>
      <c r="B3625" s="181" t="s">
        <v>646</v>
      </c>
      <c r="C3625" s="164" t="s">
        <v>13124</v>
      </c>
    </row>
    <row r="3626" spans="1:3" x14ac:dyDescent="0.2">
      <c r="A3626" s="164" t="s">
        <v>647</v>
      </c>
      <c r="B3626" s="181" t="s">
        <v>648</v>
      </c>
      <c r="C3626" s="164" t="s">
        <v>13124</v>
      </c>
    </row>
    <row r="3627" spans="1:3" x14ac:dyDescent="0.2">
      <c r="A3627" s="164" t="s">
        <v>649</v>
      </c>
      <c r="B3627" s="181" t="s">
        <v>650</v>
      </c>
      <c r="C3627" s="164" t="s">
        <v>13124</v>
      </c>
    </row>
    <row r="3628" spans="1:3" x14ac:dyDescent="0.2">
      <c r="A3628" s="164" t="s">
        <v>651</v>
      </c>
      <c r="B3628" s="181" t="s">
        <v>652</v>
      </c>
      <c r="C3628" s="164" t="s">
        <v>13124</v>
      </c>
    </row>
    <row r="3629" spans="1:3" x14ac:dyDescent="0.2">
      <c r="A3629" s="164" t="s">
        <v>653</v>
      </c>
      <c r="B3629" s="181" t="s">
        <v>654</v>
      </c>
      <c r="C3629" s="164" t="s">
        <v>13124</v>
      </c>
    </row>
    <row r="3630" spans="1:3" x14ac:dyDescent="0.2">
      <c r="A3630" s="164" t="s">
        <v>677</v>
      </c>
      <c r="B3630" s="181" t="s">
        <v>678</v>
      </c>
      <c r="C3630" s="164" t="s">
        <v>13124</v>
      </c>
    </row>
    <row r="3631" spans="1:3" x14ac:dyDescent="0.2">
      <c r="A3631" s="164" t="s">
        <v>679</v>
      </c>
      <c r="B3631" s="181" t="s">
        <v>680</v>
      </c>
      <c r="C3631" s="164" t="s">
        <v>13124</v>
      </c>
    </row>
    <row r="3632" spans="1:3" x14ac:dyDescent="0.2">
      <c r="A3632" s="164" t="s">
        <v>681</v>
      </c>
      <c r="B3632" s="181" t="s">
        <v>682</v>
      </c>
      <c r="C3632" s="164" t="s">
        <v>13124</v>
      </c>
    </row>
    <row r="3633" spans="1:3" x14ac:dyDescent="0.2">
      <c r="A3633" s="164" t="s">
        <v>683</v>
      </c>
      <c r="B3633" s="181" t="s">
        <v>684</v>
      </c>
      <c r="C3633" s="164" t="s">
        <v>13124</v>
      </c>
    </row>
    <row r="3634" spans="1:3" x14ac:dyDescent="0.2">
      <c r="A3634" s="164" t="s">
        <v>685</v>
      </c>
      <c r="B3634" s="181" t="s">
        <v>686</v>
      </c>
      <c r="C3634" s="164" t="s">
        <v>13124</v>
      </c>
    </row>
    <row r="3635" spans="1:3" x14ac:dyDescent="0.2">
      <c r="A3635" s="164" t="s">
        <v>689</v>
      </c>
      <c r="B3635" s="181" t="s">
        <v>690</v>
      </c>
      <c r="C3635" s="164" t="s">
        <v>13124</v>
      </c>
    </row>
    <row r="3636" spans="1:3" x14ac:dyDescent="0.2">
      <c r="A3636" s="164" t="s">
        <v>691</v>
      </c>
      <c r="B3636" s="181" t="s">
        <v>692</v>
      </c>
      <c r="C3636" s="164" t="s">
        <v>13124</v>
      </c>
    </row>
    <row r="3637" spans="1:3" x14ac:dyDescent="0.2">
      <c r="A3637" s="164" t="s">
        <v>693</v>
      </c>
      <c r="B3637" s="181" t="s">
        <v>694</v>
      </c>
      <c r="C3637" s="164" t="s">
        <v>13124</v>
      </c>
    </row>
    <row r="3638" spans="1:3" x14ac:dyDescent="0.2">
      <c r="A3638" s="164" t="s">
        <v>756</v>
      </c>
      <c r="B3638" s="181" t="s">
        <v>757</v>
      </c>
      <c r="C3638" s="164" t="s">
        <v>13124</v>
      </c>
    </row>
    <row r="3639" spans="1:3" x14ac:dyDescent="0.2">
      <c r="A3639" s="164" t="s">
        <v>758</v>
      </c>
      <c r="B3639" s="181" t="s">
        <v>759</v>
      </c>
      <c r="C3639" s="164" t="s">
        <v>13124</v>
      </c>
    </row>
    <row r="3640" spans="1:3" x14ac:dyDescent="0.2">
      <c r="A3640" s="164" t="s">
        <v>760</v>
      </c>
      <c r="B3640" s="181" t="s">
        <v>761</v>
      </c>
      <c r="C3640" s="164" t="s">
        <v>13124</v>
      </c>
    </row>
    <row r="3641" spans="1:3" x14ac:dyDescent="0.2">
      <c r="A3641" s="164" t="s">
        <v>762</v>
      </c>
      <c r="B3641" s="181" t="s">
        <v>763</v>
      </c>
      <c r="C3641" s="164" t="s">
        <v>13124</v>
      </c>
    </row>
    <row r="3642" spans="1:3" x14ac:dyDescent="0.2">
      <c r="A3642" s="164" t="s">
        <v>764</v>
      </c>
      <c r="B3642" s="181" t="s">
        <v>765</v>
      </c>
      <c r="C3642" s="164" t="s">
        <v>13124</v>
      </c>
    </row>
    <row r="3643" spans="1:3" x14ac:dyDescent="0.2">
      <c r="A3643" s="164" t="s">
        <v>766</v>
      </c>
      <c r="B3643" s="181" t="s">
        <v>767</v>
      </c>
      <c r="C3643" s="164" t="s">
        <v>13124</v>
      </c>
    </row>
    <row r="3644" spans="1:3" x14ac:dyDescent="0.2">
      <c r="A3644" s="164" t="s">
        <v>768</v>
      </c>
      <c r="B3644" s="181" t="s">
        <v>769</v>
      </c>
      <c r="C3644" s="164" t="s">
        <v>13124</v>
      </c>
    </row>
    <row r="3645" spans="1:3" x14ac:dyDescent="0.2">
      <c r="A3645" s="164" t="s">
        <v>908</v>
      </c>
      <c r="B3645" s="181" t="s">
        <v>909</v>
      </c>
      <c r="C3645" s="164" t="s">
        <v>13124</v>
      </c>
    </row>
    <row r="3646" spans="1:3" x14ac:dyDescent="0.2">
      <c r="A3646" s="164" t="s">
        <v>910</v>
      </c>
      <c r="B3646" s="181" t="s">
        <v>911</v>
      </c>
      <c r="C3646" s="164" t="s">
        <v>13124</v>
      </c>
    </row>
    <row r="3647" spans="1:3" x14ac:dyDescent="0.2">
      <c r="A3647" s="164" t="s">
        <v>914</v>
      </c>
      <c r="B3647" s="181" t="s">
        <v>915</v>
      </c>
      <c r="C3647" s="164" t="s">
        <v>13124</v>
      </c>
    </row>
    <row r="3648" spans="1:3" x14ac:dyDescent="0.2">
      <c r="A3648" s="164" t="s">
        <v>918</v>
      </c>
      <c r="B3648" s="181" t="s">
        <v>919</v>
      </c>
      <c r="C3648" s="164" t="s">
        <v>13124</v>
      </c>
    </row>
    <row r="3649" spans="1:3" x14ac:dyDescent="0.2">
      <c r="A3649" s="164" t="s">
        <v>928</v>
      </c>
      <c r="B3649" s="181" t="s">
        <v>929</v>
      </c>
      <c r="C3649" s="164" t="s">
        <v>13124</v>
      </c>
    </row>
    <row r="3650" spans="1:3" x14ac:dyDescent="0.2">
      <c r="A3650" s="164" t="s">
        <v>944</v>
      </c>
      <c r="B3650" s="181" t="s">
        <v>945</v>
      </c>
      <c r="C3650" s="164" t="s">
        <v>13124</v>
      </c>
    </row>
    <row r="3651" spans="1:3" x14ac:dyDescent="0.2">
      <c r="A3651" s="164" t="s">
        <v>975</v>
      </c>
      <c r="B3651" s="181" t="s">
        <v>976</v>
      </c>
      <c r="C3651" s="164" t="s">
        <v>13124</v>
      </c>
    </row>
    <row r="3652" spans="1:3" x14ac:dyDescent="0.2">
      <c r="A3652" s="164" t="s">
        <v>983</v>
      </c>
      <c r="B3652" s="181" t="s">
        <v>984</v>
      </c>
      <c r="C3652" s="164" t="s">
        <v>13124</v>
      </c>
    </row>
    <row r="3653" spans="1:3" x14ac:dyDescent="0.2">
      <c r="A3653" s="164" t="s">
        <v>993</v>
      </c>
      <c r="B3653" s="181" t="s">
        <v>994</v>
      </c>
      <c r="C3653" s="164" t="s">
        <v>13124</v>
      </c>
    </row>
    <row r="3654" spans="1:3" x14ac:dyDescent="0.2">
      <c r="A3654" s="164" t="s">
        <v>995</v>
      </c>
      <c r="B3654" s="181" t="s">
        <v>996</v>
      </c>
      <c r="C3654" s="164" t="s">
        <v>13124</v>
      </c>
    </row>
    <row r="3655" spans="1:3" x14ac:dyDescent="0.2">
      <c r="A3655" s="164" t="s">
        <v>997</v>
      </c>
      <c r="B3655" s="181" t="s">
        <v>998</v>
      </c>
      <c r="C3655" s="164" t="s">
        <v>13124</v>
      </c>
    </row>
    <row r="3656" spans="1:3" x14ac:dyDescent="0.2">
      <c r="A3656" s="164" t="s">
        <v>1062</v>
      </c>
      <c r="B3656" s="181" t="s">
        <v>1063</v>
      </c>
      <c r="C3656" s="164" t="s">
        <v>13124</v>
      </c>
    </row>
    <row r="3657" spans="1:3" x14ac:dyDescent="0.2">
      <c r="A3657" s="164" t="s">
        <v>1064</v>
      </c>
      <c r="B3657" s="181" t="s">
        <v>1065</v>
      </c>
      <c r="C3657" s="164" t="s">
        <v>13124</v>
      </c>
    </row>
    <row r="3658" spans="1:3" x14ac:dyDescent="0.2">
      <c r="A3658" s="164" t="s">
        <v>1080</v>
      </c>
      <c r="B3658" s="181" t="s">
        <v>1081</v>
      </c>
      <c r="C3658" s="164" t="s">
        <v>13124</v>
      </c>
    </row>
    <row r="3659" spans="1:3" x14ac:dyDescent="0.2">
      <c r="A3659" s="164" t="s">
        <v>13490</v>
      </c>
      <c r="B3659" s="181" t="s">
        <v>13491</v>
      </c>
      <c r="C3659" s="164" t="s">
        <v>13124</v>
      </c>
    </row>
    <row r="3660" spans="1:3" x14ac:dyDescent="0.2">
      <c r="A3660" s="164" t="s">
        <v>1084</v>
      </c>
      <c r="B3660" s="181" t="s">
        <v>1085</v>
      </c>
      <c r="C3660" s="164" t="s">
        <v>13124</v>
      </c>
    </row>
    <row r="3661" spans="1:3" x14ac:dyDescent="0.2">
      <c r="A3661" s="164" t="s">
        <v>1244</v>
      </c>
      <c r="B3661" s="181" t="s">
        <v>1245</v>
      </c>
      <c r="C3661" s="164" t="s">
        <v>13124</v>
      </c>
    </row>
    <row r="3662" spans="1:3" x14ac:dyDescent="0.2">
      <c r="A3662" s="164" t="s">
        <v>1255</v>
      </c>
      <c r="B3662" s="181" t="s">
        <v>1256</v>
      </c>
      <c r="C3662" s="164" t="s">
        <v>13124</v>
      </c>
    </row>
    <row r="3663" spans="1:3" x14ac:dyDescent="0.2">
      <c r="A3663" s="164" t="s">
        <v>1259</v>
      </c>
      <c r="B3663" s="181" t="s">
        <v>1260</v>
      </c>
      <c r="C3663" s="164" t="s">
        <v>13124</v>
      </c>
    </row>
    <row r="3664" spans="1:3" x14ac:dyDescent="0.2">
      <c r="A3664" s="164" t="s">
        <v>1299</v>
      </c>
      <c r="B3664" s="181" t="s">
        <v>1300</v>
      </c>
      <c r="C3664" s="164" t="s">
        <v>13124</v>
      </c>
    </row>
    <row r="3665" spans="1:3" x14ac:dyDescent="0.2">
      <c r="A3665" s="164" t="s">
        <v>1301</v>
      </c>
      <c r="B3665" s="181" t="s">
        <v>1302</v>
      </c>
      <c r="C3665" s="164" t="s">
        <v>13124</v>
      </c>
    </row>
    <row r="3666" spans="1:3" x14ac:dyDescent="0.2">
      <c r="A3666" s="164" t="s">
        <v>1303</v>
      </c>
      <c r="B3666" s="181" t="s">
        <v>1304</v>
      </c>
      <c r="C3666" s="164" t="s">
        <v>13124</v>
      </c>
    </row>
    <row r="3667" spans="1:3" x14ac:dyDescent="0.2">
      <c r="A3667" s="164" t="s">
        <v>1317</v>
      </c>
      <c r="B3667" s="181" t="s">
        <v>1318</v>
      </c>
      <c r="C3667" s="164" t="s">
        <v>13124</v>
      </c>
    </row>
    <row r="3668" spans="1:3" x14ac:dyDescent="0.2">
      <c r="A3668" s="164" t="s">
        <v>1319</v>
      </c>
      <c r="B3668" s="181" t="s">
        <v>1320</v>
      </c>
      <c r="C3668" s="164" t="s">
        <v>13124</v>
      </c>
    </row>
    <row r="3669" spans="1:3" x14ac:dyDescent="0.2">
      <c r="A3669" s="164" t="s">
        <v>1321</v>
      </c>
      <c r="B3669" s="181" t="s">
        <v>1322</v>
      </c>
      <c r="C3669" s="164" t="s">
        <v>13124</v>
      </c>
    </row>
    <row r="3670" spans="1:3" x14ac:dyDescent="0.2">
      <c r="A3670" s="164" t="s">
        <v>1390</v>
      </c>
      <c r="B3670" s="181" t="s">
        <v>1391</v>
      </c>
      <c r="C3670" s="164" t="s">
        <v>13124</v>
      </c>
    </row>
    <row r="3671" spans="1:3" x14ac:dyDescent="0.2">
      <c r="A3671" s="164" t="s">
        <v>1392</v>
      </c>
      <c r="B3671" s="181" t="s">
        <v>1393</v>
      </c>
      <c r="C3671" s="164" t="s">
        <v>13124</v>
      </c>
    </row>
    <row r="3672" spans="1:3" x14ac:dyDescent="0.2">
      <c r="A3672" s="164" t="s">
        <v>1394</v>
      </c>
      <c r="B3672" s="181" t="s">
        <v>1395</v>
      </c>
      <c r="C3672" s="164" t="s">
        <v>13124</v>
      </c>
    </row>
    <row r="3673" spans="1:3" x14ac:dyDescent="0.2">
      <c r="A3673" s="164" t="s">
        <v>1396</v>
      </c>
      <c r="B3673" s="181" t="s">
        <v>1397</v>
      </c>
      <c r="C3673" s="164" t="s">
        <v>13124</v>
      </c>
    </row>
    <row r="3674" spans="1:3" x14ac:dyDescent="0.2">
      <c r="A3674" s="164" t="s">
        <v>1548</v>
      </c>
      <c r="B3674" s="181" t="s">
        <v>1549</v>
      </c>
      <c r="C3674" s="164" t="s">
        <v>13124</v>
      </c>
    </row>
    <row r="3675" spans="1:3" x14ac:dyDescent="0.2">
      <c r="A3675" s="164" t="s">
        <v>1550</v>
      </c>
      <c r="B3675" s="181" t="s">
        <v>1551</v>
      </c>
      <c r="C3675" s="164" t="s">
        <v>13124</v>
      </c>
    </row>
    <row r="3676" spans="1:3" x14ac:dyDescent="0.2">
      <c r="A3676" s="164" t="s">
        <v>1661</v>
      </c>
      <c r="B3676" s="181" t="s">
        <v>1662</v>
      </c>
      <c r="C3676" s="164" t="s">
        <v>13124</v>
      </c>
    </row>
    <row r="3677" spans="1:3" x14ac:dyDescent="0.2">
      <c r="A3677" s="164" t="s">
        <v>1663</v>
      </c>
      <c r="B3677" s="181" t="s">
        <v>1664</v>
      </c>
      <c r="C3677" s="164" t="s">
        <v>13124</v>
      </c>
    </row>
    <row r="3678" spans="1:3" x14ac:dyDescent="0.2">
      <c r="A3678" s="164" t="s">
        <v>1665</v>
      </c>
      <c r="B3678" s="181" t="s">
        <v>1666</v>
      </c>
      <c r="C3678" s="164" t="s">
        <v>13124</v>
      </c>
    </row>
    <row r="3679" spans="1:3" x14ac:dyDescent="0.2">
      <c r="A3679" s="164" t="s">
        <v>1667</v>
      </c>
      <c r="B3679" s="181" t="s">
        <v>1668</v>
      </c>
      <c r="C3679" s="164" t="s">
        <v>13124</v>
      </c>
    </row>
    <row r="3680" spans="1:3" x14ac:dyDescent="0.2">
      <c r="A3680" s="164" t="s">
        <v>1669</v>
      </c>
      <c r="B3680" s="181" t="s">
        <v>1670</v>
      </c>
      <c r="C3680" s="164" t="s">
        <v>13124</v>
      </c>
    </row>
    <row r="3681" spans="1:3" x14ac:dyDescent="0.2">
      <c r="A3681" s="164" t="s">
        <v>1693</v>
      </c>
      <c r="B3681" s="181" t="s">
        <v>1694</v>
      </c>
      <c r="C3681" s="164" t="s">
        <v>13124</v>
      </c>
    </row>
    <row r="3682" spans="1:3" x14ac:dyDescent="0.2">
      <c r="A3682" s="164" t="s">
        <v>1697</v>
      </c>
      <c r="B3682" s="181" t="s">
        <v>1698</v>
      </c>
      <c r="C3682" s="164" t="s">
        <v>13124</v>
      </c>
    </row>
    <row r="3683" spans="1:3" x14ac:dyDescent="0.2">
      <c r="A3683" s="164" t="s">
        <v>1705</v>
      </c>
      <c r="B3683" s="181" t="s">
        <v>1706</v>
      </c>
      <c r="C3683" s="164" t="s">
        <v>13124</v>
      </c>
    </row>
    <row r="3684" spans="1:3" x14ac:dyDescent="0.2">
      <c r="A3684" s="164" t="s">
        <v>1722</v>
      </c>
      <c r="B3684" s="181" t="s">
        <v>1723</v>
      </c>
      <c r="C3684" s="164" t="s">
        <v>13124</v>
      </c>
    </row>
    <row r="3685" spans="1:3" x14ac:dyDescent="0.2">
      <c r="A3685" s="164" t="s">
        <v>1724</v>
      </c>
      <c r="B3685" s="181" t="s">
        <v>1725</v>
      </c>
      <c r="C3685" s="164" t="s">
        <v>13124</v>
      </c>
    </row>
    <row r="3686" spans="1:3" x14ac:dyDescent="0.2">
      <c r="A3686" s="164" t="s">
        <v>1726</v>
      </c>
      <c r="B3686" s="181" t="s">
        <v>1727</v>
      </c>
      <c r="C3686" s="164" t="s">
        <v>13124</v>
      </c>
    </row>
    <row r="3687" spans="1:3" x14ac:dyDescent="0.2">
      <c r="A3687" s="164" t="s">
        <v>13492</v>
      </c>
      <c r="B3687" s="181" t="s">
        <v>13493</v>
      </c>
      <c r="C3687" s="164" t="s">
        <v>13124</v>
      </c>
    </row>
    <row r="3688" spans="1:3" x14ac:dyDescent="0.2">
      <c r="A3688" s="164" t="s">
        <v>1751</v>
      </c>
      <c r="B3688" s="181" t="s">
        <v>13494</v>
      </c>
      <c r="C3688" s="164" t="s">
        <v>13124</v>
      </c>
    </row>
    <row r="3689" spans="1:3" x14ac:dyDescent="0.2">
      <c r="A3689" s="164" t="s">
        <v>1855</v>
      </c>
      <c r="B3689" s="181" t="s">
        <v>1856</v>
      </c>
      <c r="C3689" s="164" t="s">
        <v>13124</v>
      </c>
    </row>
    <row r="3690" spans="1:3" x14ac:dyDescent="0.2">
      <c r="A3690" s="164" t="s">
        <v>2031</v>
      </c>
      <c r="B3690" s="181" t="s">
        <v>2032</v>
      </c>
      <c r="C3690" s="164" t="s">
        <v>13124</v>
      </c>
    </row>
    <row r="3691" spans="1:3" x14ac:dyDescent="0.2">
      <c r="A3691" s="164" t="s">
        <v>2033</v>
      </c>
      <c r="B3691" s="181" t="s">
        <v>2034</v>
      </c>
      <c r="C3691" s="164" t="s">
        <v>13124</v>
      </c>
    </row>
    <row r="3692" spans="1:3" x14ac:dyDescent="0.2">
      <c r="A3692" s="164" t="s">
        <v>2035</v>
      </c>
      <c r="B3692" s="181" t="s">
        <v>2036</v>
      </c>
      <c r="C3692" s="164" t="s">
        <v>13124</v>
      </c>
    </row>
    <row r="3693" spans="1:3" x14ac:dyDescent="0.2">
      <c r="A3693" s="164" t="s">
        <v>2143</v>
      </c>
      <c r="B3693" s="181" t="s">
        <v>2144</v>
      </c>
      <c r="C3693" s="164" t="s">
        <v>13124</v>
      </c>
    </row>
    <row r="3694" spans="1:3" x14ac:dyDescent="0.2">
      <c r="A3694" s="164" t="s">
        <v>13495</v>
      </c>
      <c r="B3694" s="181" t="s">
        <v>13496</v>
      </c>
      <c r="C3694" s="164" t="s">
        <v>13124</v>
      </c>
    </row>
    <row r="3695" spans="1:3" x14ac:dyDescent="0.2">
      <c r="A3695" s="164" t="s">
        <v>2145</v>
      </c>
      <c r="B3695" s="181" t="s">
        <v>2146</v>
      </c>
      <c r="C3695" s="164" t="s">
        <v>13124</v>
      </c>
    </row>
    <row r="3696" spans="1:3" x14ac:dyDescent="0.2">
      <c r="A3696" s="164" t="s">
        <v>2328</v>
      </c>
      <c r="B3696" s="181" t="s">
        <v>2329</v>
      </c>
      <c r="C3696" s="164" t="s">
        <v>13124</v>
      </c>
    </row>
    <row r="3697" spans="1:3" x14ac:dyDescent="0.2">
      <c r="A3697" s="164" t="s">
        <v>2330</v>
      </c>
      <c r="B3697" s="181" t="s">
        <v>2331</v>
      </c>
      <c r="C3697" s="164" t="s">
        <v>13124</v>
      </c>
    </row>
    <row r="3698" spans="1:3" x14ac:dyDescent="0.2">
      <c r="A3698" s="164" t="s">
        <v>2332</v>
      </c>
      <c r="B3698" s="181" t="s">
        <v>2333</v>
      </c>
      <c r="C3698" s="164" t="s">
        <v>13124</v>
      </c>
    </row>
    <row r="3699" spans="1:3" x14ac:dyDescent="0.2">
      <c r="A3699" s="164" t="s">
        <v>2334</v>
      </c>
      <c r="B3699" s="181" t="s">
        <v>2335</v>
      </c>
      <c r="C3699" s="164" t="s">
        <v>13124</v>
      </c>
    </row>
    <row r="3700" spans="1:3" x14ac:dyDescent="0.2">
      <c r="A3700" s="164" t="s">
        <v>2336</v>
      </c>
      <c r="B3700" s="181" t="s">
        <v>2337</v>
      </c>
      <c r="C3700" s="164" t="s">
        <v>13124</v>
      </c>
    </row>
    <row r="3701" spans="1:3" x14ac:dyDescent="0.2">
      <c r="A3701" s="164" t="s">
        <v>2338</v>
      </c>
      <c r="B3701" s="181" t="s">
        <v>2339</v>
      </c>
      <c r="C3701" s="164" t="s">
        <v>13124</v>
      </c>
    </row>
    <row r="3702" spans="1:3" x14ac:dyDescent="0.2">
      <c r="A3702" s="164" t="s">
        <v>2340</v>
      </c>
      <c r="B3702" s="181" t="s">
        <v>2341</v>
      </c>
      <c r="C3702" s="164" t="s">
        <v>13124</v>
      </c>
    </row>
    <row r="3703" spans="1:3" x14ac:dyDescent="0.2">
      <c r="A3703" s="164" t="s">
        <v>3564</v>
      </c>
      <c r="B3703" s="181" t="s">
        <v>3565</v>
      </c>
      <c r="C3703" s="164" t="s">
        <v>13124</v>
      </c>
    </row>
    <row r="3704" spans="1:3" x14ac:dyDescent="0.2">
      <c r="A3704" s="164" t="s">
        <v>3566</v>
      </c>
      <c r="B3704" s="181" t="s">
        <v>3567</v>
      </c>
      <c r="C3704" s="164" t="s">
        <v>13124</v>
      </c>
    </row>
    <row r="3705" spans="1:3" x14ac:dyDescent="0.2">
      <c r="A3705" s="164" t="s">
        <v>3568</v>
      </c>
      <c r="B3705" s="181" t="s">
        <v>3569</v>
      </c>
      <c r="C3705" s="164" t="s">
        <v>13124</v>
      </c>
    </row>
    <row r="3706" spans="1:3" x14ac:dyDescent="0.2">
      <c r="A3706" s="164" t="s">
        <v>3570</v>
      </c>
      <c r="B3706" s="181" t="s">
        <v>3571</v>
      </c>
      <c r="C3706" s="164" t="s">
        <v>13124</v>
      </c>
    </row>
    <row r="3707" spans="1:3" x14ac:dyDescent="0.2">
      <c r="A3707" s="164" t="s">
        <v>3576</v>
      </c>
      <c r="B3707" s="181" t="s">
        <v>3577</v>
      </c>
      <c r="C3707" s="164" t="s">
        <v>13124</v>
      </c>
    </row>
    <row r="3708" spans="1:3" x14ac:dyDescent="0.2">
      <c r="A3708" s="164" t="s">
        <v>3578</v>
      </c>
      <c r="B3708" s="181" t="s">
        <v>3579</v>
      </c>
      <c r="C3708" s="164" t="s">
        <v>13124</v>
      </c>
    </row>
    <row r="3709" spans="1:3" x14ac:dyDescent="0.2">
      <c r="A3709" s="164" t="s">
        <v>3596</v>
      </c>
      <c r="B3709" s="181" t="s">
        <v>3597</v>
      </c>
      <c r="C3709" s="164" t="s">
        <v>13124</v>
      </c>
    </row>
    <row r="3710" spans="1:3" x14ac:dyDescent="0.2">
      <c r="A3710" s="164" t="s">
        <v>3598</v>
      </c>
      <c r="B3710" s="181" t="s">
        <v>3599</v>
      </c>
      <c r="C3710" s="164" t="s">
        <v>13124</v>
      </c>
    </row>
    <row r="3711" spans="1:3" x14ac:dyDescent="0.2">
      <c r="A3711" s="164" t="s">
        <v>3600</v>
      </c>
      <c r="B3711" s="181" t="s">
        <v>3601</v>
      </c>
      <c r="C3711" s="164" t="s">
        <v>13124</v>
      </c>
    </row>
    <row r="3712" spans="1:3" x14ac:dyDescent="0.2">
      <c r="A3712" s="164" t="s">
        <v>3602</v>
      </c>
      <c r="B3712" s="181" t="s">
        <v>3603</v>
      </c>
      <c r="C3712" s="164" t="s">
        <v>13124</v>
      </c>
    </row>
    <row r="3713" spans="1:3" x14ac:dyDescent="0.2">
      <c r="A3713" s="164" t="s">
        <v>3604</v>
      </c>
      <c r="B3713" s="181" t="s">
        <v>3605</v>
      </c>
      <c r="C3713" s="164" t="s">
        <v>13124</v>
      </c>
    </row>
    <row r="3714" spans="1:3" x14ac:dyDescent="0.2">
      <c r="A3714" s="164" t="s">
        <v>3664</v>
      </c>
      <c r="B3714" s="181" t="s">
        <v>3665</v>
      </c>
      <c r="C3714" s="164" t="s">
        <v>13124</v>
      </c>
    </row>
    <row r="3715" spans="1:3" x14ac:dyDescent="0.2">
      <c r="A3715" s="164" t="s">
        <v>3708</v>
      </c>
      <c r="B3715" s="181" t="s">
        <v>3709</v>
      </c>
      <c r="C3715" s="164" t="s">
        <v>13124</v>
      </c>
    </row>
    <row r="3716" spans="1:3" x14ac:dyDescent="0.2">
      <c r="A3716" s="164" t="s">
        <v>3712</v>
      </c>
      <c r="B3716" s="181" t="s">
        <v>3713</v>
      </c>
      <c r="C3716" s="164" t="s">
        <v>13124</v>
      </c>
    </row>
    <row r="3717" spans="1:3" x14ac:dyDescent="0.2">
      <c r="A3717" s="164" t="s">
        <v>3714</v>
      </c>
      <c r="B3717" s="181" t="s">
        <v>3715</v>
      </c>
      <c r="C3717" s="164" t="s">
        <v>13124</v>
      </c>
    </row>
    <row r="3718" spans="1:3" x14ac:dyDescent="0.2">
      <c r="A3718" s="164" t="s">
        <v>3716</v>
      </c>
      <c r="B3718" s="181" t="s">
        <v>3717</v>
      </c>
      <c r="C3718" s="164" t="s">
        <v>13124</v>
      </c>
    </row>
    <row r="3719" spans="1:3" x14ac:dyDescent="0.2">
      <c r="A3719" s="164" t="s">
        <v>3718</v>
      </c>
      <c r="B3719" s="181" t="s">
        <v>3719</v>
      </c>
      <c r="C3719" s="164" t="s">
        <v>13124</v>
      </c>
    </row>
    <row r="3720" spans="1:3" x14ac:dyDescent="0.2">
      <c r="A3720" s="164" t="s">
        <v>13497</v>
      </c>
      <c r="B3720" s="181" t="s">
        <v>13498</v>
      </c>
      <c r="C3720" s="164" t="s">
        <v>13124</v>
      </c>
    </row>
    <row r="3721" spans="1:3" x14ac:dyDescent="0.2">
      <c r="A3721" s="164" t="s">
        <v>3724</v>
      </c>
      <c r="B3721" s="181" t="s">
        <v>3725</v>
      </c>
      <c r="C3721" s="164" t="s">
        <v>13124</v>
      </c>
    </row>
    <row r="3722" spans="1:3" x14ac:dyDescent="0.2">
      <c r="A3722" s="164" t="s">
        <v>3726</v>
      </c>
      <c r="B3722" s="181" t="s">
        <v>3727</v>
      </c>
      <c r="C3722" s="164" t="s">
        <v>13124</v>
      </c>
    </row>
    <row r="3723" spans="1:3" x14ac:dyDescent="0.2">
      <c r="A3723" s="164" t="s">
        <v>3728</v>
      </c>
      <c r="B3723" s="181" t="s">
        <v>3729</v>
      </c>
      <c r="C3723" s="164" t="s">
        <v>13124</v>
      </c>
    </row>
    <row r="3724" spans="1:3" x14ac:dyDescent="0.2">
      <c r="A3724" s="164" t="s">
        <v>3730</v>
      </c>
      <c r="B3724" s="181" t="s">
        <v>3731</v>
      </c>
      <c r="C3724" s="164" t="s">
        <v>13124</v>
      </c>
    </row>
    <row r="3725" spans="1:3" x14ac:dyDescent="0.2">
      <c r="A3725" s="164" t="s">
        <v>3732</v>
      </c>
      <c r="B3725" s="181" t="s">
        <v>3733</v>
      </c>
      <c r="C3725" s="164" t="s">
        <v>13124</v>
      </c>
    </row>
    <row r="3726" spans="1:3" x14ac:dyDescent="0.2">
      <c r="A3726" s="164" t="s">
        <v>3734</v>
      </c>
      <c r="B3726" s="181" t="s">
        <v>3735</v>
      </c>
      <c r="C3726" s="164" t="s">
        <v>13124</v>
      </c>
    </row>
    <row r="3727" spans="1:3" x14ac:dyDescent="0.2">
      <c r="A3727" s="164" t="s">
        <v>3808</v>
      </c>
      <c r="B3727" s="181" t="s">
        <v>3809</v>
      </c>
      <c r="C3727" s="164" t="s">
        <v>13124</v>
      </c>
    </row>
    <row r="3728" spans="1:3" x14ac:dyDescent="0.2">
      <c r="A3728" s="164" t="s">
        <v>3887</v>
      </c>
      <c r="B3728" s="181" t="s">
        <v>3888</v>
      </c>
      <c r="C3728" s="164" t="s">
        <v>13124</v>
      </c>
    </row>
    <row r="3729" spans="1:3" x14ac:dyDescent="0.2">
      <c r="A3729" s="164" t="s">
        <v>3889</v>
      </c>
      <c r="B3729" s="181" t="s">
        <v>3890</v>
      </c>
      <c r="C3729" s="164" t="s">
        <v>13124</v>
      </c>
    </row>
    <row r="3730" spans="1:3" x14ac:dyDescent="0.2">
      <c r="A3730" s="164" t="s">
        <v>4032</v>
      </c>
      <c r="B3730" s="181" t="s">
        <v>4033</v>
      </c>
      <c r="C3730" s="164" t="s">
        <v>13124</v>
      </c>
    </row>
    <row r="3731" spans="1:3" x14ac:dyDescent="0.2">
      <c r="A3731" s="164" t="s">
        <v>4034</v>
      </c>
      <c r="B3731" s="181" t="s">
        <v>4035</v>
      </c>
      <c r="C3731" s="164" t="s">
        <v>13124</v>
      </c>
    </row>
    <row r="3732" spans="1:3" x14ac:dyDescent="0.2">
      <c r="A3732" s="164" t="s">
        <v>4036</v>
      </c>
      <c r="B3732" s="181" t="s">
        <v>4037</v>
      </c>
      <c r="C3732" s="164" t="s">
        <v>13124</v>
      </c>
    </row>
    <row r="3733" spans="1:3" x14ac:dyDescent="0.2">
      <c r="A3733" s="164" t="s">
        <v>4717</v>
      </c>
      <c r="B3733" s="181" t="s">
        <v>4718</v>
      </c>
      <c r="C3733" s="164" t="s">
        <v>13124</v>
      </c>
    </row>
    <row r="3734" spans="1:3" x14ac:dyDescent="0.2">
      <c r="A3734" s="164" t="s">
        <v>4719</v>
      </c>
      <c r="B3734" s="181" t="s">
        <v>4720</v>
      </c>
      <c r="C3734" s="164" t="s">
        <v>13124</v>
      </c>
    </row>
    <row r="3735" spans="1:3" x14ac:dyDescent="0.2">
      <c r="A3735" s="164" t="s">
        <v>4721</v>
      </c>
      <c r="B3735" s="181" t="s">
        <v>4722</v>
      </c>
      <c r="C3735" s="164" t="s">
        <v>13124</v>
      </c>
    </row>
    <row r="3736" spans="1:3" x14ac:dyDescent="0.2">
      <c r="A3736" s="164" t="s">
        <v>4827</v>
      </c>
      <c r="B3736" s="181" t="s">
        <v>13499</v>
      </c>
      <c r="C3736" s="164" t="s">
        <v>13124</v>
      </c>
    </row>
    <row r="3737" spans="1:3" x14ac:dyDescent="0.2">
      <c r="A3737" s="164" t="s">
        <v>4828</v>
      </c>
      <c r="B3737" s="181" t="s">
        <v>13500</v>
      </c>
      <c r="C3737" s="164" t="s">
        <v>13124</v>
      </c>
    </row>
    <row r="3738" spans="1:3" x14ac:dyDescent="0.2">
      <c r="A3738" s="164" t="s">
        <v>4833</v>
      </c>
      <c r="B3738" s="181" t="s">
        <v>4834</v>
      </c>
      <c r="C3738" s="164" t="s">
        <v>13124</v>
      </c>
    </row>
    <row r="3739" spans="1:3" x14ac:dyDescent="0.2">
      <c r="A3739" s="164" t="s">
        <v>4835</v>
      </c>
      <c r="B3739" s="181" t="s">
        <v>4836</v>
      </c>
      <c r="C3739" s="164" t="s">
        <v>13124</v>
      </c>
    </row>
    <row r="3740" spans="1:3" x14ac:dyDescent="0.2">
      <c r="A3740" s="164" t="s">
        <v>4837</v>
      </c>
      <c r="B3740" s="181" t="s">
        <v>4838</v>
      </c>
      <c r="C3740" s="164" t="s">
        <v>13124</v>
      </c>
    </row>
    <row r="3741" spans="1:3" x14ac:dyDescent="0.2">
      <c r="A3741" s="164" t="s">
        <v>5529</v>
      </c>
      <c r="B3741" s="181" t="s">
        <v>5530</v>
      </c>
      <c r="C3741" s="164" t="s">
        <v>13124</v>
      </c>
    </row>
    <row r="3742" spans="1:3" x14ac:dyDescent="0.2">
      <c r="A3742" s="164" t="s">
        <v>13501</v>
      </c>
      <c r="B3742" s="181" t="s">
        <v>13502</v>
      </c>
      <c r="C3742" s="164" t="s">
        <v>13124</v>
      </c>
    </row>
    <row r="3743" spans="1:3" x14ac:dyDescent="0.2">
      <c r="A3743" s="164" t="s">
        <v>5543</v>
      </c>
      <c r="B3743" s="181" t="s">
        <v>5544</v>
      </c>
      <c r="C3743" s="164" t="s">
        <v>13124</v>
      </c>
    </row>
    <row r="3744" spans="1:3" x14ac:dyDescent="0.2">
      <c r="A3744" s="164" t="s">
        <v>5551</v>
      </c>
      <c r="B3744" s="181" t="s">
        <v>5552</v>
      </c>
      <c r="C3744" s="164" t="s">
        <v>13124</v>
      </c>
    </row>
    <row r="3745" spans="1:3" x14ac:dyDescent="0.2">
      <c r="A3745" s="164" t="s">
        <v>5554</v>
      </c>
      <c r="B3745" s="181" t="s">
        <v>5555</v>
      </c>
      <c r="C3745" s="164" t="s">
        <v>13124</v>
      </c>
    </row>
    <row r="3746" spans="1:3" x14ac:dyDescent="0.2">
      <c r="A3746" s="164" t="s">
        <v>5556</v>
      </c>
      <c r="B3746" s="181" t="s">
        <v>5557</v>
      </c>
      <c r="C3746" s="164" t="s">
        <v>13124</v>
      </c>
    </row>
    <row r="3747" spans="1:3" x14ac:dyDescent="0.2">
      <c r="A3747" s="164" t="s">
        <v>5558</v>
      </c>
      <c r="B3747" s="181" t="s">
        <v>5559</v>
      </c>
      <c r="C3747" s="164" t="s">
        <v>13124</v>
      </c>
    </row>
    <row r="3748" spans="1:3" x14ac:dyDescent="0.2">
      <c r="A3748" s="164" t="s">
        <v>5564</v>
      </c>
      <c r="B3748" s="181" t="s">
        <v>5565</v>
      </c>
      <c r="C3748" s="164" t="s">
        <v>13124</v>
      </c>
    </row>
    <row r="3749" spans="1:3" x14ac:dyDescent="0.2">
      <c r="A3749" s="164" t="s">
        <v>5567</v>
      </c>
      <c r="B3749" s="181" t="s">
        <v>5568</v>
      </c>
      <c r="C3749" s="164" t="s">
        <v>13124</v>
      </c>
    </row>
    <row r="3750" spans="1:3" x14ac:dyDescent="0.2">
      <c r="A3750" s="164" t="s">
        <v>5569</v>
      </c>
      <c r="B3750" s="181" t="s">
        <v>5570</v>
      </c>
      <c r="C3750" s="164" t="s">
        <v>13124</v>
      </c>
    </row>
    <row r="3751" spans="1:3" x14ac:dyDescent="0.2">
      <c r="A3751" s="164" t="s">
        <v>5571</v>
      </c>
      <c r="B3751" s="181" t="s">
        <v>5572</v>
      </c>
      <c r="C3751" s="164" t="s">
        <v>13124</v>
      </c>
    </row>
    <row r="3752" spans="1:3" x14ac:dyDescent="0.2">
      <c r="A3752" s="164" t="s">
        <v>5573</v>
      </c>
      <c r="B3752" s="181" t="s">
        <v>5574</v>
      </c>
      <c r="C3752" s="164" t="s">
        <v>13124</v>
      </c>
    </row>
    <row r="3753" spans="1:3" x14ac:dyDescent="0.2">
      <c r="A3753" s="164" t="s">
        <v>5575</v>
      </c>
      <c r="B3753" s="181" t="s">
        <v>5576</v>
      </c>
      <c r="C3753" s="164" t="s">
        <v>13124</v>
      </c>
    </row>
    <row r="3754" spans="1:3" x14ac:dyDescent="0.2">
      <c r="A3754" s="164" t="s">
        <v>5577</v>
      </c>
      <c r="B3754" s="181" t="s">
        <v>5578</v>
      </c>
      <c r="C3754" s="164" t="s">
        <v>13124</v>
      </c>
    </row>
    <row r="3755" spans="1:3" x14ac:dyDescent="0.2">
      <c r="A3755" s="164" t="s">
        <v>5594</v>
      </c>
      <c r="B3755" s="181" t="s">
        <v>5595</v>
      </c>
      <c r="C3755" s="164" t="s">
        <v>13124</v>
      </c>
    </row>
    <row r="3756" spans="1:3" x14ac:dyDescent="0.2">
      <c r="A3756" s="164" t="s">
        <v>5596</v>
      </c>
      <c r="B3756" s="181" t="s">
        <v>5597</v>
      </c>
      <c r="C3756" s="164" t="s">
        <v>13124</v>
      </c>
    </row>
    <row r="3757" spans="1:3" x14ac:dyDescent="0.2">
      <c r="A3757" s="164" t="s">
        <v>5598</v>
      </c>
      <c r="B3757" s="181" t="s">
        <v>5599</v>
      </c>
      <c r="C3757" s="164" t="s">
        <v>13124</v>
      </c>
    </row>
    <row r="3758" spans="1:3" x14ac:dyDescent="0.2">
      <c r="A3758" s="164" t="s">
        <v>5600</v>
      </c>
      <c r="B3758" s="181" t="s">
        <v>5601</v>
      </c>
      <c r="C3758" s="164" t="s">
        <v>13124</v>
      </c>
    </row>
    <row r="3759" spans="1:3" x14ac:dyDescent="0.2">
      <c r="A3759" s="164" t="s">
        <v>5655</v>
      </c>
      <c r="B3759" s="181" t="s">
        <v>5656</v>
      </c>
      <c r="C3759" s="164" t="s">
        <v>13124</v>
      </c>
    </row>
    <row r="3760" spans="1:3" x14ac:dyDescent="0.2">
      <c r="A3760" s="164" t="s">
        <v>5657</v>
      </c>
      <c r="B3760" s="181" t="s">
        <v>5658</v>
      </c>
      <c r="C3760" s="164" t="s">
        <v>13124</v>
      </c>
    </row>
    <row r="3761" spans="1:3" x14ac:dyDescent="0.2">
      <c r="A3761" s="164" t="s">
        <v>5659</v>
      </c>
      <c r="B3761" s="181" t="s">
        <v>5660</v>
      </c>
      <c r="C3761" s="164" t="s">
        <v>13124</v>
      </c>
    </row>
    <row r="3762" spans="1:3" x14ac:dyDescent="0.2">
      <c r="A3762" s="164" t="s">
        <v>5663</v>
      </c>
      <c r="B3762" s="181" t="s">
        <v>5664</v>
      </c>
      <c r="C3762" s="164" t="s">
        <v>13124</v>
      </c>
    </row>
    <row r="3763" spans="1:3" x14ac:dyDescent="0.2">
      <c r="A3763" s="164" t="s">
        <v>5665</v>
      </c>
      <c r="B3763" s="181" t="s">
        <v>5666</v>
      </c>
      <c r="C3763" s="164" t="s">
        <v>13124</v>
      </c>
    </row>
    <row r="3764" spans="1:3" x14ac:dyDescent="0.2">
      <c r="A3764" s="164" t="s">
        <v>5667</v>
      </c>
      <c r="B3764" s="181" t="s">
        <v>5668</v>
      </c>
      <c r="C3764" s="164" t="s">
        <v>13124</v>
      </c>
    </row>
    <row r="3765" spans="1:3" x14ac:dyDescent="0.2">
      <c r="A3765" s="164" t="s">
        <v>5669</v>
      </c>
      <c r="B3765" s="181" t="s">
        <v>5670</v>
      </c>
      <c r="C3765" s="164" t="s">
        <v>13124</v>
      </c>
    </row>
    <row r="3766" spans="1:3" x14ac:dyDescent="0.2">
      <c r="A3766" s="164" t="s">
        <v>5671</v>
      </c>
      <c r="B3766" s="181" t="s">
        <v>13503</v>
      </c>
      <c r="C3766" s="164" t="s">
        <v>13124</v>
      </c>
    </row>
    <row r="3767" spans="1:3" x14ac:dyDescent="0.2">
      <c r="A3767" s="164" t="s">
        <v>5672</v>
      </c>
      <c r="B3767" s="181" t="s">
        <v>5673</v>
      </c>
      <c r="C3767" s="164" t="s">
        <v>13124</v>
      </c>
    </row>
    <row r="3768" spans="1:3" x14ac:dyDescent="0.2">
      <c r="A3768" s="164" t="s">
        <v>5674</v>
      </c>
      <c r="B3768" s="181" t="s">
        <v>5675</v>
      </c>
      <c r="C3768" s="164" t="s">
        <v>13124</v>
      </c>
    </row>
    <row r="3769" spans="1:3" x14ac:dyDescent="0.2">
      <c r="A3769" s="164" t="s">
        <v>5676</v>
      </c>
      <c r="B3769" s="181" t="s">
        <v>5677</v>
      </c>
      <c r="C3769" s="164" t="s">
        <v>13124</v>
      </c>
    </row>
    <row r="3770" spans="1:3" x14ac:dyDescent="0.2">
      <c r="A3770" s="164" t="s">
        <v>5678</v>
      </c>
      <c r="B3770" s="181" t="s">
        <v>13504</v>
      </c>
      <c r="C3770" s="164" t="s">
        <v>13124</v>
      </c>
    </row>
    <row r="3771" spans="1:3" x14ac:dyDescent="0.2">
      <c r="A3771" s="164" t="s">
        <v>5679</v>
      </c>
      <c r="B3771" s="181" t="s">
        <v>5680</v>
      </c>
      <c r="C3771" s="164" t="s">
        <v>13124</v>
      </c>
    </row>
    <row r="3772" spans="1:3" x14ac:dyDescent="0.2">
      <c r="A3772" s="164" t="s">
        <v>5681</v>
      </c>
      <c r="B3772" s="181" t="s">
        <v>5682</v>
      </c>
      <c r="C3772" s="164" t="s">
        <v>13124</v>
      </c>
    </row>
    <row r="3773" spans="1:3" x14ac:dyDescent="0.2">
      <c r="A3773" s="164" t="s">
        <v>5683</v>
      </c>
      <c r="B3773" s="181" t="s">
        <v>5684</v>
      </c>
      <c r="C3773" s="164" t="s">
        <v>13124</v>
      </c>
    </row>
    <row r="3774" spans="1:3" x14ac:dyDescent="0.2">
      <c r="A3774" s="164" t="s">
        <v>5685</v>
      </c>
      <c r="B3774" s="181" t="s">
        <v>13505</v>
      </c>
      <c r="C3774" s="164" t="s">
        <v>13124</v>
      </c>
    </row>
    <row r="3775" spans="1:3" x14ac:dyDescent="0.2">
      <c r="A3775" s="164" t="s">
        <v>5686</v>
      </c>
      <c r="B3775" s="181" t="s">
        <v>5687</v>
      </c>
      <c r="C3775" s="164" t="s">
        <v>13124</v>
      </c>
    </row>
    <row r="3776" spans="1:3" x14ac:dyDescent="0.2">
      <c r="A3776" s="164" t="s">
        <v>5688</v>
      </c>
      <c r="B3776" s="181" t="s">
        <v>5689</v>
      </c>
      <c r="C3776" s="164" t="s">
        <v>13124</v>
      </c>
    </row>
    <row r="3777" spans="1:3" x14ac:dyDescent="0.2">
      <c r="A3777" s="164" t="s">
        <v>5690</v>
      </c>
      <c r="B3777" s="181" t="s">
        <v>5691</v>
      </c>
      <c r="C3777" s="164" t="s">
        <v>13124</v>
      </c>
    </row>
    <row r="3778" spans="1:3" x14ac:dyDescent="0.2">
      <c r="A3778" s="164" t="s">
        <v>5692</v>
      </c>
      <c r="B3778" s="181" t="s">
        <v>5693</v>
      </c>
      <c r="C3778" s="164" t="s">
        <v>13124</v>
      </c>
    </row>
    <row r="3779" spans="1:3" x14ac:dyDescent="0.2">
      <c r="A3779" s="164" t="s">
        <v>5694</v>
      </c>
      <c r="B3779" s="181" t="s">
        <v>5695</v>
      </c>
      <c r="C3779" s="164" t="s">
        <v>13124</v>
      </c>
    </row>
    <row r="3780" spans="1:3" x14ac:dyDescent="0.2">
      <c r="A3780" s="164" t="s">
        <v>5696</v>
      </c>
      <c r="B3780" s="181" t="s">
        <v>5697</v>
      </c>
      <c r="C3780" s="164" t="s">
        <v>13124</v>
      </c>
    </row>
    <row r="3781" spans="1:3" x14ac:dyDescent="0.2">
      <c r="A3781" s="164" t="s">
        <v>5698</v>
      </c>
      <c r="B3781" s="181" t="s">
        <v>5699</v>
      </c>
      <c r="C3781" s="164" t="s">
        <v>13124</v>
      </c>
    </row>
    <row r="3782" spans="1:3" x14ac:dyDescent="0.2">
      <c r="A3782" s="164" t="s">
        <v>5920</v>
      </c>
      <c r="B3782" s="181" t="s">
        <v>5921</v>
      </c>
      <c r="C3782" s="164" t="s">
        <v>13124</v>
      </c>
    </row>
    <row r="3783" spans="1:3" x14ac:dyDescent="0.2">
      <c r="A3783" s="164" t="s">
        <v>5922</v>
      </c>
      <c r="B3783" s="181" t="s">
        <v>5923</v>
      </c>
      <c r="C3783" s="164" t="s">
        <v>13124</v>
      </c>
    </row>
    <row r="3784" spans="1:3" x14ac:dyDescent="0.2">
      <c r="A3784" s="164" t="s">
        <v>5932</v>
      </c>
      <c r="B3784" s="181" t="s">
        <v>5933</v>
      </c>
      <c r="C3784" s="164" t="s">
        <v>13124</v>
      </c>
    </row>
    <row r="3785" spans="1:3" x14ac:dyDescent="0.2">
      <c r="A3785" s="164" t="s">
        <v>5934</v>
      </c>
      <c r="B3785" s="181" t="s">
        <v>5935</v>
      </c>
      <c r="C3785" s="164" t="s">
        <v>13124</v>
      </c>
    </row>
    <row r="3786" spans="1:3" x14ac:dyDescent="0.2">
      <c r="A3786" s="164" t="s">
        <v>5936</v>
      </c>
      <c r="B3786" s="181" t="s">
        <v>5937</v>
      </c>
      <c r="C3786" s="164" t="s">
        <v>13124</v>
      </c>
    </row>
    <row r="3787" spans="1:3" x14ac:dyDescent="0.2">
      <c r="A3787" s="164" t="s">
        <v>5938</v>
      </c>
      <c r="B3787" s="181" t="s">
        <v>5939</v>
      </c>
      <c r="C3787" s="164" t="s">
        <v>13124</v>
      </c>
    </row>
    <row r="3788" spans="1:3" x14ac:dyDescent="0.2">
      <c r="A3788" s="164" t="s">
        <v>5940</v>
      </c>
      <c r="B3788" s="181" t="s">
        <v>5941</v>
      </c>
      <c r="C3788" s="164" t="s">
        <v>13124</v>
      </c>
    </row>
    <row r="3789" spans="1:3" x14ac:dyDescent="0.2">
      <c r="A3789" s="164" t="s">
        <v>5942</v>
      </c>
      <c r="B3789" s="181" t="s">
        <v>5943</v>
      </c>
      <c r="C3789" s="164" t="s">
        <v>13124</v>
      </c>
    </row>
    <row r="3790" spans="1:3" x14ac:dyDescent="0.2">
      <c r="A3790" s="164" t="s">
        <v>5944</v>
      </c>
      <c r="B3790" s="181" t="s">
        <v>5945</v>
      </c>
      <c r="C3790" s="164" t="s">
        <v>13124</v>
      </c>
    </row>
    <row r="3791" spans="1:3" x14ac:dyDescent="0.2">
      <c r="A3791" s="164" t="s">
        <v>5946</v>
      </c>
      <c r="B3791" s="181" t="s">
        <v>5947</v>
      </c>
      <c r="C3791" s="164" t="s">
        <v>13124</v>
      </c>
    </row>
    <row r="3792" spans="1:3" x14ac:dyDescent="0.2">
      <c r="A3792" s="164" t="s">
        <v>5948</v>
      </c>
      <c r="B3792" s="181" t="s">
        <v>5949</v>
      </c>
      <c r="C3792" s="164" t="s">
        <v>13124</v>
      </c>
    </row>
    <row r="3793" spans="1:3" x14ac:dyDescent="0.2">
      <c r="A3793" s="164" t="s">
        <v>5950</v>
      </c>
      <c r="B3793" s="181" t="s">
        <v>5951</v>
      </c>
      <c r="C3793" s="164" t="s">
        <v>13124</v>
      </c>
    </row>
    <row r="3794" spans="1:3" x14ac:dyDescent="0.2">
      <c r="A3794" s="164" t="s">
        <v>5952</v>
      </c>
      <c r="B3794" s="181" t="s">
        <v>5953</v>
      </c>
      <c r="C3794" s="164" t="s">
        <v>13124</v>
      </c>
    </row>
    <row r="3795" spans="1:3" x14ac:dyDescent="0.2">
      <c r="A3795" s="164" t="s">
        <v>5970</v>
      </c>
      <c r="B3795" s="181" t="s">
        <v>5971</v>
      </c>
      <c r="C3795" s="164" t="s">
        <v>13124</v>
      </c>
    </row>
    <row r="3796" spans="1:3" x14ac:dyDescent="0.2">
      <c r="A3796" s="164" t="s">
        <v>6094</v>
      </c>
      <c r="B3796" s="181" t="s">
        <v>6095</v>
      </c>
      <c r="C3796" s="164" t="s">
        <v>13124</v>
      </c>
    </row>
    <row r="3797" spans="1:3" x14ac:dyDescent="0.2">
      <c r="A3797" s="164" t="s">
        <v>6098</v>
      </c>
      <c r="B3797" s="181" t="s">
        <v>6099</v>
      </c>
      <c r="C3797" s="164" t="s">
        <v>13124</v>
      </c>
    </row>
    <row r="3798" spans="1:3" x14ac:dyDescent="0.2">
      <c r="A3798" s="164" t="s">
        <v>6104</v>
      </c>
      <c r="B3798" s="181" t="s">
        <v>6105</v>
      </c>
      <c r="C3798" s="164" t="s">
        <v>13124</v>
      </c>
    </row>
    <row r="3799" spans="1:3" x14ac:dyDescent="0.2">
      <c r="A3799" s="164" t="s">
        <v>6106</v>
      </c>
      <c r="B3799" s="181" t="s">
        <v>6107</v>
      </c>
      <c r="C3799" s="164" t="s">
        <v>13124</v>
      </c>
    </row>
    <row r="3800" spans="1:3" x14ac:dyDescent="0.2">
      <c r="A3800" s="164" t="s">
        <v>6108</v>
      </c>
      <c r="B3800" s="181" t="s">
        <v>6109</v>
      </c>
      <c r="C3800" s="164" t="s">
        <v>13124</v>
      </c>
    </row>
    <row r="3801" spans="1:3" x14ac:dyDescent="0.2">
      <c r="A3801" s="164" t="s">
        <v>6110</v>
      </c>
      <c r="B3801" s="181" t="s">
        <v>6111</v>
      </c>
      <c r="C3801" s="164" t="s">
        <v>13124</v>
      </c>
    </row>
    <row r="3802" spans="1:3" x14ac:dyDescent="0.2">
      <c r="A3802" s="164" t="s">
        <v>6112</v>
      </c>
      <c r="B3802" s="181" t="s">
        <v>6113</v>
      </c>
      <c r="C3802" s="164" t="s">
        <v>13124</v>
      </c>
    </row>
    <row r="3803" spans="1:3" x14ac:dyDescent="0.2">
      <c r="A3803" s="164" t="s">
        <v>6114</v>
      </c>
      <c r="B3803" s="181" t="s">
        <v>6115</v>
      </c>
      <c r="C3803" s="164" t="s">
        <v>13124</v>
      </c>
    </row>
    <row r="3804" spans="1:3" x14ac:dyDescent="0.2">
      <c r="A3804" s="164" t="s">
        <v>6165</v>
      </c>
      <c r="B3804" s="181" t="s">
        <v>6166</v>
      </c>
      <c r="C3804" s="164" t="s">
        <v>13124</v>
      </c>
    </row>
    <row r="3805" spans="1:3" x14ac:dyDescent="0.2">
      <c r="A3805" s="164" t="s">
        <v>6167</v>
      </c>
      <c r="B3805" s="181" t="s">
        <v>6168</v>
      </c>
      <c r="C3805" s="164" t="s">
        <v>13124</v>
      </c>
    </row>
    <row r="3806" spans="1:3" x14ac:dyDescent="0.2">
      <c r="A3806" s="164" t="s">
        <v>6313</v>
      </c>
      <c r="B3806" s="181" t="s">
        <v>6314</v>
      </c>
      <c r="C3806" s="164" t="s">
        <v>13124</v>
      </c>
    </row>
    <row r="3807" spans="1:3" x14ac:dyDescent="0.2">
      <c r="A3807" s="164" t="s">
        <v>6387</v>
      </c>
      <c r="B3807" s="181" t="s">
        <v>6388</v>
      </c>
      <c r="C3807" s="164" t="s">
        <v>13124</v>
      </c>
    </row>
    <row r="3808" spans="1:3" x14ac:dyDescent="0.2">
      <c r="A3808" s="164" t="s">
        <v>6403</v>
      </c>
      <c r="B3808" s="181" t="s">
        <v>6404</v>
      </c>
      <c r="C3808" s="164" t="s">
        <v>13124</v>
      </c>
    </row>
    <row r="3809" spans="1:3" x14ac:dyDescent="0.2">
      <c r="A3809" s="164" t="s">
        <v>6405</v>
      </c>
      <c r="B3809" s="181" t="s">
        <v>6406</v>
      </c>
      <c r="C3809" s="164" t="s">
        <v>13124</v>
      </c>
    </row>
    <row r="3810" spans="1:3" x14ac:dyDescent="0.2">
      <c r="A3810" s="164" t="s">
        <v>6417</v>
      </c>
      <c r="B3810" s="181" t="s">
        <v>6418</v>
      </c>
      <c r="C3810" s="164" t="s">
        <v>13124</v>
      </c>
    </row>
    <row r="3811" spans="1:3" x14ac:dyDescent="0.2">
      <c r="A3811" s="164" t="s">
        <v>13506</v>
      </c>
      <c r="B3811" s="181" t="s">
        <v>13507</v>
      </c>
      <c r="C3811" s="164" t="s">
        <v>13124</v>
      </c>
    </row>
    <row r="3812" spans="1:3" x14ac:dyDescent="0.2">
      <c r="A3812" s="164" t="s">
        <v>6425</v>
      </c>
      <c r="B3812" s="181" t="s">
        <v>6426</v>
      </c>
      <c r="C3812" s="164" t="s">
        <v>13124</v>
      </c>
    </row>
    <row r="3813" spans="1:3" x14ac:dyDescent="0.2">
      <c r="A3813" s="164" t="s">
        <v>6464</v>
      </c>
      <c r="B3813" s="181" t="s">
        <v>6465</v>
      </c>
      <c r="C3813" s="164" t="s">
        <v>13124</v>
      </c>
    </row>
    <row r="3814" spans="1:3" x14ac:dyDescent="0.2">
      <c r="A3814" s="164" t="s">
        <v>6468</v>
      </c>
      <c r="B3814" s="181" t="s">
        <v>6469</v>
      </c>
      <c r="C3814" s="164" t="s">
        <v>13124</v>
      </c>
    </row>
    <row r="3815" spans="1:3" x14ac:dyDescent="0.2">
      <c r="A3815" s="164" t="s">
        <v>6488</v>
      </c>
      <c r="B3815" s="181" t="s">
        <v>13508</v>
      </c>
      <c r="C3815" s="164" t="s">
        <v>13124</v>
      </c>
    </row>
    <row r="3816" spans="1:3" x14ac:dyDescent="0.2">
      <c r="A3816" s="164" t="s">
        <v>13509</v>
      </c>
      <c r="B3816" s="181" t="s">
        <v>13510</v>
      </c>
      <c r="C3816" s="164" t="s">
        <v>13124</v>
      </c>
    </row>
    <row r="3817" spans="1:3" x14ac:dyDescent="0.2">
      <c r="A3817" s="164" t="s">
        <v>6489</v>
      </c>
      <c r="B3817" s="181" t="s">
        <v>6490</v>
      </c>
      <c r="C3817" s="164" t="s">
        <v>13124</v>
      </c>
    </row>
    <row r="3818" spans="1:3" x14ac:dyDescent="0.2">
      <c r="A3818" s="164" t="s">
        <v>6491</v>
      </c>
      <c r="B3818" s="181" t="s">
        <v>6492</v>
      </c>
      <c r="C3818" s="164" t="s">
        <v>13124</v>
      </c>
    </row>
    <row r="3819" spans="1:3" x14ac:dyDescent="0.2">
      <c r="A3819" s="164" t="s">
        <v>6627</v>
      </c>
      <c r="B3819" s="181" t="s">
        <v>6628</v>
      </c>
      <c r="C3819" s="164" t="s">
        <v>13124</v>
      </c>
    </row>
    <row r="3820" spans="1:3" x14ac:dyDescent="0.2">
      <c r="A3820" s="164" t="s">
        <v>6629</v>
      </c>
      <c r="B3820" s="181" t="s">
        <v>6630</v>
      </c>
      <c r="C3820" s="164" t="s">
        <v>13124</v>
      </c>
    </row>
    <row r="3821" spans="1:3" x14ac:dyDescent="0.2">
      <c r="A3821" s="164" t="s">
        <v>6631</v>
      </c>
      <c r="B3821" s="181" t="s">
        <v>6632</v>
      </c>
      <c r="C3821" s="164" t="s">
        <v>13124</v>
      </c>
    </row>
    <row r="3822" spans="1:3" x14ac:dyDescent="0.2">
      <c r="A3822" s="164" t="s">
        <v>6633</v>
      </c>
      <c r="B3822" s="181" t="s">
        <v>6634</v>
      </c>
      <c r="C3822" s="164" t="s">
        <v>13124</v>
      </c>
    </row>
    <row r="3823" spans="1:3" x14ac:dyDescent="0.2">
      <c r="A3823" s="164" t="s">
        <v>6639</v>
      </c>
      <c r="B3823" s="181" t="s">
        <v>6640</v>
      </c>
      <c r="C3823" s="164" t="s">
        <v>13124</v>
      </c>
    </row>
    <row r="3824" spans="1:3" x14ac:dyDescent="0.2">
      <c r="A3824" s="164" t="s">
        <v>6659</v>
      </c>
      <c r="B3824" s="181" t="s">
        <v>6660</v>
      </c>
      <c r="C3824" s="164" t="s">
        <v>13124</v>
      </c>
    </row>
    <row r="3825" spans="1:3" x14ac:dyDescent="0.2">
      <c r="A3825" s="164" t="s">
        <v>6661</v>
      </c>
      <c r="B3825" s="181" t="s">
        <v>6662</v>
      </c>
      <c r="C3825" s="164" t="s">
        <v>13124</v>
      </c>
    </row>
    <row r="3826" spans="1:3" x14ac:dyDescent="0.2">
      <c r="A3826" s="164" t="s">
        <v>6663</v>
      </c>
      <c r="B3826" s="181" t="s">
        <v>6664</v>
      </c>
      <c r="C3826" s="164" t="s">
        <v>13124</v>
      </c>
    </row>
    <row r="3827" spans="1:3" x14ac:dyDescent="0.2">
      <c r="A3827" s="164" t="s">
        <v>6665</v>
      </c>
      <c r="B3827" s="181" t="s">
        <v>6666</v>
      </c>
      <c r="C3827" s="164" t="s">
        <v>13124</v>
      </c>
    </row>
    <row r="3828" spans="1:3" x14ac:dyDescent="0.2">
      <c r="A3828" s="164" t="s">
        <v>6711</v>
      </c>
      <c r="B3828" s="181" t="s">
        <v>6712</v>
      </c>
      <c r="C3828" s="164" t="s">
        <v>13124</v>
      </c>
    </row>
    <row r="3829" spans="1:3" x14ac:dyDescent="0.2">
      <c r="A3829" s="164" t="s">
        <v>6796</v>
      </c>
      <c r="B3829" s="181" t="s">
        <v>6797</v>
      </c>
      <c r="C3829" s="164" t="s">
        <v>13124</v>
      </c>
    </row>
    <row r="3830" spans="1:3" x14ac:dyDescent="0.2">
      <c r="A3830" s="164" t="s">
        <v>6800</v>
      </c>
      <c r="B3830" s="181" t="s">
        <v>13511</v>
      </c>
      <c r="C3830" s="164" t="s">
        <v>13124</v>
      </c>
    </row>
    <row r="3831" spans="1:3" x14ac:dyDescent="0.2">
      <c r="A3831" s="164" t="s">
        <v>6988</v>
      </c>
      <c r="B3831" s="181" t="s">
        <v>6989</v>
      </c>
      <c r="C3831" s="164" t="s">
        <v>13124</v>
      </c>
    </row>
    <row r="3832" spans="1:3" x14ac:dyDescent="0.2">
      <c r="A3832" s="164" t="s">
        <v>7271</v>
      </c>
      <c r="B3832" s="181" t="s">
        <v>13512</v>
      </c>
      <c r="C3832" s="164" t="s">
        <v>13124</v>
      </c>
    </row>
    <row r="3833" spans="1:3" x14ac:dyDescent="0.2">
      <c r="A3833" s="164" t="s">
        <v>7396</v>
      </c>
      <c r="B3833" s="181" t="s">
        <v>7397</v>
      </c>
      <c r="C3833" s="164" t="s">
        <v>13124</v>
      </c>
    </row>
    <row r="3834" spans="1:3" x14ac:dyDescent="0.2">
      <c r="A3834" s="164" t="s">
        <v>7408</v>
      </c>
      <c r="B3834" s="181" t="s">
        <v>7409</v>
      </c>
      <c r="C3834" s="164" t="s">
        <v>13124</v>
      </c>
    </row>
    <row r="3835" spans="1:3" x14ac:dyDescent="0.2">
      <c r="A3835" s="164" t="s">
        <v>7410</v>
      </c>
      <c r="B3835" s="181" t="s">
        <v>7411</v>
      </c>
      <c r="C3835" s="164" t="s">
        <v>13124</v>
      </c>
    </row>
    <row r="3836" spans="1:3" x14ac:dyDescent="0.2">
      <c r="A3836" s="164" t="s">
        <v>7642</v>
      </c>
      <c r="B3836" s="181" t="s">
        <v>7643</v>
      </c>
      <c r="C3836" s="164" t="s">
        <v>13124</v>
      </c>
    </row>
    <row r="3837" spans="1:3" x14ac:dyDescent="0.2">
      <c r="A3837" s="164" t="s">
        <v>7644</v>
      </c>
      <c r="B3837" s="181" t="s">
        <v>7645</v>
      </c>
      <c r="C3837" s="164" t="s">
        <v>13124</v>
      </c>
    </row>
    <row r="3838" spans="1:3" x14ac:dyDescent="0.2">
      <c r="A3838" s="164" t="s">
        <v>7646</v>
      </c>
      <c r="B3838" s="181" t="s">
        <v>7647</v>
      </c>
      <c r="C3838" s="164" t="s">
        <v>13124</v>
      </c>
    </row>
    <row r="3839" spans="1:3" x14ac:dyDescent="0.2">
      <c r="A3839" s="164" t="s">
        <v>7648</v>
      </c>
      <c r="B3839" s="181" t="s">
        <v>7649</v>
      </c>
      <c r="C3839" s="164" t="s">
        <v>13124</v>
      </c>
    </row>
    <row r="3840" spans="1:3" x14ac:dyDescent="0.2">
      <c r="A3840" s="164" t="s">
        <v>7650</v>
      </c>
      <c r="B3840" s="181" t="s">
        <v>7651</v>
      </c>
      <c r="C3840" s="164" t="s">
        <v>13124</v>
      </c>
    </row>
    <row r="3841" spans="1:3" x14ac:dyDescent="0.2">
      <c r="A3841" s="164" t="s">
        <v>7659</v>
      </c>
      <c r="B3841" s="181" t="s">
        <v>7660</v>
      </c>
      <c r="C3841" s="164" t="s">
        <v>13124</v>
      </c>
    </row>
    <row r="3842" spans="1:3" x14ac:dyDescent="0.2">
      <c r="A3842" s="164" t="s">
        <v>7661</v>
      </c>
      <c r="B3842" s="181" t="s">
        <v>7662</v>
      </c>
      <c r="C3842" s="164" t="s">
        <v>13124</v>
      </c>
    </row>
    <row r="3843" spans="1:3" x14ac:dyDescent="0.2">
      <c r="A3843" s="164" t="s">
        <v>7663</v>
      </c>
      <c r="B3843" s="181" t="s">
        <v>7664</v>
      </c>
      <c r="C3843" s="164" t="s">
        <v>13124</v>
      </c>
    </row>
    <row r="3844" spans="1:3" x14ac:dyDescent="0.2">
      <c r="A3844" s="164" t="s">
        <v>7665</v>
      </c>
      <c r="B3844" s="181" t="s">
        <v>7666</v>
      </c>
      <c r="C3844" s="164" t="s">
        <v>13124</v>
      </c>
    </row>
    <row r="3845" spans="1:3" x14ac:dyDescent="0.2">
      <c r="A3845" s="164" t="s">
        <v>7671</v>
      </c>
      <c r="B3845" s="181" t="s">
        <v>7672</v>
      </c>
      <c r="C3845" s="164" t="s">
        <v>13124</v>
      </c>
    </row>
    <row r="3846" spans="1:3" x14ac:dyDescent="0.2">
      <c r="A3846" s="164" t="s">
        <v>7673</v>
      </c>
      <c r="B3846" s="181" t="s">
        <v>7674</v>
      </c>
      <c r="C3846" s="164" t="s">
        <v>13124</v>
      </c>
    </row>
    <row r="3847" spans="1:3" x14ac:dyDescent="0.2">
      <c r="A3847" s="164" t="s">
        <v>7687</v>
      </c>
      <c r="B3847" s="181" t="s">
        <v>7688</v>
      </c>
      <c r="C3847" s="164" t="s">
        <v>13124</v>
      </c>
    </row>
    <row r="3848" spans="1:3" x14ac:dyDescent="0.2">
      <c r="A3848" s="164" t="s">
        <v>7689</v>
      </c>
      <c r="B3848" s="181" t="s">
        <v>7690</v>
      </c>
      <c r="C3848" s="164" t="s">
        <v>13124</v>
      </c>
    </row>
    <row r="3849" spans="1:3" x14ac:dyDescent="0.2">
      <c r="A3849" s="164" t="s">
        <v>7691</v>
      </c>
      <c r="B3849" s="181" t="s">
        <v>7692</v>
      </c>
      <c r="C3849" s="164" t="s">
        <v>13124</v>
      </c>
    </row>
    <row r="3850" spans="1:3" x14ac:dyDescent="0.2">
      <c r="A3850" s="164" t="s">
        <v>7693</v>
      </c>
      <c r="B3850" s="181" t="s">
        <v>7694</v>
      </c>
      <c r="C3850" s="164" t="s">
        <v>13124</v>
      </c>
    </row>
    <row r="3851" spans="1:3" x14ac:dyDescent="0.2">
      <c r="A3851" s="164" t="s">
        <v>7695</v>
      </c>
      <c r="B3851" s="181" t="s">
        <v>7696</v>
      </c>
      <c r="C3851" s="164" t="s">
        <v>13124</v>
      </c>
    </row>
    <row r="3852" spans="1:3" x14ac:dyDescent="0.2">
      <c r="A3852" s="164" t="s">
        <v>7699</v>
      </c>
      <c r="B3852" s="181" t="s">
        <v>7700</v>
      </c>
      <c r="C3852" s="164" t="s">
        <v>13124</v>
      </c>
    </row>
    <row r="3853" spans="1:3" x14ac:dyDescent="0.2">
      <c r="A3853" s="164" t="s">
        <v>7717</v>
      </c>
      <c r="B3853" s="181" t="s">
        <v>7718</v>
      </c>
      <c r="C3853" s="164" t="s">
        <v>13124</v>
      </c>
    </row>
    <row r="3854" spans="1:3" x14ac:dyDescent="0.2">
      <c r="A3854" s="164" t="s">
        <v>7970</v>
      </c>
      <c r="B3854" s="181" t="s">
        <v>7971</v>
      </c>
      <c r="C3854" s="164" t="s">
        <v>13124</v>
      </c>
    </row>
    <row r="3855" spans="1:3" x14ac:dyDescent="0.2">
      <c r="A3855" s="164" t="s">
        <v>7972</v>
      </c>
      <c r="B3855" s="181" t="s">
        <v>7973</v>
      </c>
      <c r="C3855" s="164" t="s">
        <v>13124</v>
      </c>
    </row>
    <row r="3856" spans="1:3" x14ac:dyDescent="0.2">
      <c r="A3856" s="164" t="s">
        <v>7974</v>
      </c>
      <c r="B3856" s="181" t="s">
        <v>7975</v>
      </c>
      <c r="C3856" s="164" t="s">
        <v>13124</v>
      </c>
    </row>
    <row r="3857" spans="1:3" x14ac:dyDescent="0.2">
      <c r="A3857" s="164" t="s">
        <v>8004</v>
      </c>
      <c r="B3857" s="181" t="s">
        <v>8005</v>
      </c>
      <c r="C3857" s="164" t="s">
        <v>13124</v>
      </c>
    </row>
    <row r="3858" spans="1:3" x14ac:dyDescent="0.2">
      <c r="A3858" s="164" t="s">
        <v>8006</v>
      </c>
      <c r="B3858" s="181" t="s">
        <v>8007</v>
      </c>
      <c r="C3858" s="164" t="s">
        <v>13124</v>
      </c>
    </row>
    <row r="3859" spans="1:3" x14ac:dyDescent="0.2">
      <c r="A3859" s="164" t="s">
        <v>13513</v>
      </c>
      <c r="B3859" s="181" t="s">
        <v>8035</v>
      </c>
      <c r="C3859" s="164" t="s">
        <v>13124</v>
      </c>
    </row>
    <row r="3860" spans="1:3" x14ac:dyDescent="0.2">
      <c r="A3860" s="164" t="s">
        <v>8062</v>
      </c>
      <c r="B3860" s="181" t="s">
        <v>8063</v>
      </c>
      <c r="C3860" s="164" t="s">
        <v>13124</v>
      </c>
    </row>
    <row r="3861" spans="1:3" x14ac:dyDescent="0.2">
      <c r="A3861" s="164" t="s">
        <v>8064</v>
      </c>
      <c r="B3861" s="181" t="s">
        <v>8065</v>
      </c>
      <c r="C3861" s="164" t="s">
        <v>13124</v>
      </c>
    </row>
    <row r="3862" spans="1:3" x14ac:dyDescent="0.2">
      <c r="A3862" s="164" t="s">
        <v>13514</v>
      </c>
      <c r="B3862" s="181" t="s">
        <v>8069</v>
      </c>
      <c r="C3862" s="164" t="s">
        <v>13124</v>
      </c>
    </row>
    <row r="3863" spans="1:3" x14ac:dyDescent="0.2">
      <c r="A3863" s="164" t="s">
        <v>8074</v>
      </c>
      <c r="B3863" s="181" t="s">
        <v>8075</v>
      </c>
      <c r="C3863" s="164" t="s">
        <v>13124</v>
      </c>
    </row>
    <row r="3864" spans="1:3" x14ac:dyDescent="0.2">
      <c r="A3864" s="164" t="s">
        <v>8078</v>
      </c>
      <c r="B3864" s="181" t="s">
        <v>8079</v>
      </c>
      <c r="C3864" s="164" t="s">
        <v>13124</v>
      </c>
    </row>
    <row r="3865" spans="1:3" x14ac:dyDescent="0.2">
      <c r="A3865" s="164" t="s">
        <v>8086</v>
      </c>
      <c r="B3865" s="181" t="s">
        <v>8087</v>
      </c>
      <c r="C3865" s="164" t="s">
        <v>13124</v>
      </c>
    </row>
    <row r="3866" spans="1:3" x14ac:dyDescent="0.2">
      <c r="A3866" s="164" t="s">
        <v>8088</v>
      </c>
      <c r="B3866" s="181" t="s">
        <v>8089</v>
      </c>
      <c r="C3866" s="164" t="s">
        <v>13124</v>
      </c>
    </row>
    <row r="3867" spans="1:3" x14ac:dyDescent="0.2">
      <c r="A3867" s="164" t="s">
        <v>8090</v>
      </c>
      <c r="B3867" s="181" t="s">
        <v>8091</v>
      </c>
      <c r="C3867" s="164" t="s">
        <v>13124</v>
      </c>
    </row>
    <row r="3868" spans="1:3" x14ac:dyDescent="0.2">
      <c r="A3868" s="164" t="s">
        <v>8199</v>
      </c>
      <c r="B3868" s="181" t="s">
        <v>8200</v>
      </c>
      <c r="C3868" s="164" t="s">
        <v>13124</v>
      </c>
    </row>
    <row r="3869" spans="1:3" x14ac:dyDescent="0.2">
      <c r="A3869" s="164" t="s">
        <v>8203</v>
      </c>
      <c r="B3869" s="181" t="s">
        <v>8204</v>
      </c>
      <c r="C3869" s="164" t="s">
        <v>13124</v>
      </c>
    </row>
    <row r="3870" spans="1:3" x14ac:dyDescent="0.2">
      <c r="A3870" s="164" t="s">
        <v>8205</v>
      </c>
      <c r="B3870" s="181" t="s">
        <v>8206</v>
      </c>
      <c r="C3870" s="164" t="s">
        <v>13124</v>
      </c>
    </row>
    <row r="3871" spans="1:3" x14ac:dyDescent="0.2">
      <c r="A3871" s="164" t="s">
        <v>8405</v>
      </c>
      <c r="B3871" s="181" t="s">
        <v>8406</v>
      </c>
      <c r="C3871" s="164" t="s">
        <v>13124</v>
      </c>
    </row>
    <row r="3872" spans="1:3" x14ac:dyDescent="0.2">
      <c r="A3872" s="164" t="s">
        <v>8589</v>
      </c>
      <c r="B3872" s="181" t="s">
        <v>8590</v>
      </c>
      <c r="C3872" s="164" t="s">
        <v>13124</v>
      </c>
    </row>
    <row r="3873" spans="1:3" x14ac:dyDescent="0.2">
      <c r="A3873" s="164" t="s">
        <v>8930</v>
      </c>
      <c r="B3873" s="181" t="s">
        <v>8931</v>
      </c>
      <c r="C3873" s="164" t="s">
        <v>13124</v>
      </c>
    </row>
    <row r="3874" spans="1:3" x14ac:dyDescent="0.2">
      <c r="A3874" s="164" t="s">
        <v>8936</v>
      </c>
      <c r="B3874" s="181" t="s">
        <v>8937</v>
      </c>
      <c r="C3874" s="164" t="s">
        <v>13124</v>
      </c>
    </row>
    <row r="3875" spans="1:3" x14ac:dyDescent="0.2">
      <c r="A3875" s="164" t="s">
        <v>8938</v>
      </c>
      <c r="B3875" s="181" t="s">
        <v>8939</v>
      </c>
      <c r="C3875" s="164" t="s">
        <v>13124</v>
      </c>
    </row>
    <row r="3876" spans="1:3" x14ac:dyDescent="0.2">
      <c r="A3876" s="164" t="s">
        <v>8940</v>
      </c>
      <c r="B3876" s="181" t="s">
        <v>8941</v>
      </c>
      <c r="C3876" s="164" t="s">
        <v>13124</v>
      </c>
    </row>
    <row r="3877" spans="1:3" x14ac:dyDescent="0.2">
      <c r="A3877" s="164" t="s">
        <v>8942</v>
      </c>
      <c r="B3877" s="181" t="s">
        <v>8943</v>
      </c>
      <c r="C3877" s="164" t="s">
        <v>13124</v>
      </c>
    </row>
    <row r="3878" spans="1:3" x14ac:dyDescent="0.2">
      <c r="A3878" s="164" t="s">
        <v>8944</v>
      </c>
      <c r="B3878" s="181" t="s">
        <v>8945</v>
      </c>
      <c r="C3878" s="164" t="s">
        <v>13124</v>
      </c>
    </row>
    <row r="3879" spans="1:3" x14ac:dyDescent="0.2">
      <c r="A3879" s="164" t="s">
        <v>13515</v>
      </c>
      <c r="B3879" s="181" t="s">
        <v>13516</v>
      </c>
      <c r="C3879" s="164" t="s">
        <v>13111</v>
      </c>
    </row>
    <row r="3880" spans="1:3" x14ac:dyDescent="0.2">
      <c r="A3880" s="164" t="s">
        <v>13517</v>
      </c>
      <c r="B3880" s="181" t="s">
        <v>13518</v>
      </c>
      <c r="C3880" s="164" t="s">
        <v>13111</v>
      </c>
    </row>
    <row r="3881" spans="1:3" x14ac:dyDescent="0.2">
      <c r="A3881" s="164" t="s">
        <v>13519</v>
      </c>
      <c r="B3881" s="181" t="s">
        <v>13520</v>
      </c>
      <c r="C3881" s="164" t="s">
        <v>13111</v>
      </c>
    </row>
    <row r="3882" spans="1:3" x14ac:dyDescent="0.2">
      <c r="A3882" s="164" t="s">
        <v>13521</v>
      </c>
      <c r="B3882" s="181" t="s">
        <v>13522</v>
      </c>
      <c r="C3882" s="164" t="s">
        <v>13111</v>
      </c>
    </row>
    <row r="3883" spans="1:3" x14ac:dyDescent="0.2">
      <c r="A3883" s="164" t="s">
        <v>314</v>
      </c>
      <c r="B3883" s="181" t="s">
        <v>315</v>
      </c>
      <c r="C3883" s="164" t="s">
        <v>13111</v>
      </c>
    </row>
    <row r="3884" spans="1:3" x14ac:dyDescent="0.2">
      <c r="A3884" s="164" t="s">
        <v>330</v>
      </c>
      <c r="B3884" s="181" t="s">
        <v>331</v>
      </c>
      <c r="C3884" s="164" t="s">
        <v>13111</v>
      </c>
    </row>
    <row r="3885" spans="1:3" x14ac:dyDescent="0.2">
      <c r="A3885" s="164" t="s">
        <v>576</v>
      </c>
      <c r="B3885" s="181" t="s">
        <v>577</v>
      </c>
      <c r="C3885" s="164" t="s">
        <v>13111</v>
      </c>
    </row>
    <row r="3886" spans="1:3" x14ac:dyDescent="0.2">
      <c r="A3886" s="164" t="s">
        <v>639</v>
      </c>
      <c r="B3886" s="181" t="s">
        <v>640</v>
      </c>
      <c r="C3886" s="164" t="s">
        <v>13111</v>
      </c>
    </row>
    <row r="3887" spans="1:3" x14ac:dyDescent="0.2">
      <c r="A3887" s="164" t="s">
        <v>663</v>
      </c>
      <c r="B3887" s="181" t="s">
        <v>664</v>
      </c>
      <c r="C3887" s="164" t="s">
        <v>13111</v>
      </c>
    </row>
    <row r="3888" spans="1:3" x14ac:dyDescent="0.2">
      <c r="A3888" s="164" t="s">
        <v>807</v>
      </c>
      <c r="B3888" s="181" t="s">
        <v>808</v>
      </c>
      <c r="C3888" s="164" t="s">
        <v>13111</v>
      </c>
    </row>
    <row r="3889" spans="1:3" x14ac:dyDescent="0.2">
      <c r="A3889" s="164" t="s">
        <v>844</v>
      </c>
      <c r="B3889" s="181" t="s">
        <v>845</v>
      </c>
      <c r="C3889" s="164" t="s">
        <v>13111</v>
      </c>
    </row>
    <row r="3890" spans="1:3" x14ac:dyDescent="0.2">
      <c r="A3890" s="164" t="s">
        <v>900</v>
      </c>
      <c r="B3890" s="181" t="s">
        <v>901</v>
      </c>
      <c r="C3890" s="164" t="s">
        <v>13111</v>
      </c>
    </row>
    <row r="3891" spans="1:3" x14ac:dyDescent="0.2">
      <c r="A3891" s="164" t="s">
        <v>912</v>
      </c>
      <c r="B3891" s="181" t="s">
        <v>913</v>
      </c>
      <c r="C3891" s="164" t="s">
        <v>13111</v>
      </c>
    </row>
    <row r="3892" spans="1:3" x14ac:dyDescent="0.2">
      <c r="A3892" s="164" t="s">
        <v>920</v>
      </c>
      <c r="B3892" s="181" t="s">
        <v>921</v>
      </c>
      <c r="C3892" s="164" t="s">
        <v>13111</v>
      </c>
    </row>
    <row r="3893" spans="1:3" x14ac:dyDescent="0.2">
      <c r="A3893" s="164" t="s">
        <v>942</v>
      </c>
      <c r="B3893" s="181" t="s">
        <v>943</v>
      </c>
      <c r="C3893" s="164" t="s">
        <v>13111</v>
      </c>
    </row>
    <row r="3894" spans="1:3" x14ac:dyDescent="0.2">
      <c r="A3894" s="164" t="s">
        <v>946</v>
      </c>
      <c r="B3894" s="181" t="s">
        <v>13523</v>
      </c>
      <c r="C3894" s="164" t="s">
        <v>13111</v>
      </c>
    </row>
    <row r="3895" spans="1:3" x14ac:dyDescent="0.2">
      <c r="A3895" s="164" t="s">
        <v>947</v>
      </c>
      <c r="B3895" s="182" t="s">
        <v>948</v>
      </c>
      <c r="C3895" s="164" t="s">
        <v>13111</v>
      </c>
    </row>
    <row r="3896" spans="1:3" x14ac:dyDescent="0.2">
      <c r="A3896" s="164" t="s">
        <v>953</v>
      </c>
      <c r="B3896" s="181" t="s">
        <v>954</v>
      </c>
      <c r="C3896" s="164" t="s">
        <v>13111</v>
      </c>
    </row>
    <row r="3897" spans="1:3" x14ac:dyDescent="0.2">
      <c r="A3897" s="164" t="s">
        <v>959</v>
      </c>
      <c r="B3897" s="181" t="s">
        <v>960</v>
      </c>
      <c r="C3897" s="164" t="s">
        <v>13111</v>
      </c>
    </row>
    <row r="3898" spans="1:3" x14ac:dyDescent="0.2">
      <c r="A3898" s="164" t="s">
        <v>961</v>
      </c>
      <c r="B3898" s="181" t="s">
        <v>962</v>
      </c>
      <c r="C3898" s="164" t="s">
        <v>13111</v>
      </c>
    </row>
    <row r="3899" spans="1:3" x14ac:dyDescent="0.2">
      <c r="A3899" s="164" t="s">
        <v>963</v>
      </c>
      <c r="B3899" s="181" t="s">
        <v>964</v>
      </c>
      <c r="C3899" s="164" t="s">
        <v>13111</v>
      </c>
    </row>
    <row r="3900" spans="1:3" x14ac:dyDescent="0.2">
      <c r="A3900" s="164" t="s">
        <v>965</v>
      </c>
      <c r="B3900" s="181" t="s">
        <v>966</v>
      </c>
      <c r="C3900" s="164" t="s">
        <v>13111</v>
      </c>
    </row>
    <row r="3901" spans="1:3" x14ac:dyDescent="0.2">
      <c r="A3901" s="164" t="s">
        <v>967</v>
      </c>
      <c r="B3901" s="181" t="s">
        <v>968</v>
      </c>
      <c r="C3901" s="164" t="s">
        <v>13111</v>
      </c>
    </row>
    <row r="3902" spans="1:3" x14ac:dyDescent="0.2">
      <c r="A3902" s="164" t="s">
        <v>969</v>
      </c>
      <c r="B3902" s="181" t="s">
        <v>970</v>
      </c>
      <c r="C3902" s="164" t="s">
        <v>13111</v>
      </c>
    </row>
    <row r="3903" spans="1:3" x14ac:dyDescent="0.2">
      <c r="A3903" s="164" t="s">
        <v>971</v>
      </c>
      <c r="B3903" s="181" t="s">
        <v>972</v>
      </c>
      <c r="C3903" s="164" t="s">
        <v>13111</v>
      </c>
    </row>
    <row r="3904" spans="1:3" x14ac:dyDescent="0.2">
      <c r="A3904" s="164" t="s">
        <v>973</v>
      </c>
      <c r="B3904" s="181" t="s">
        <v>974</v>
      </c>
      <c r="C3904" s="164" t="s">
        <v>13111</v>
      </c>
    </row>
    <row r="3905" spans="1:3" x14ac:dyDescent="0.2">
      <c r="A3905" s="164" t="s">
        <v>1066</v>
      </c>
      <c r="B3905" s="181" t="s">
        <v>1067</v>
      </c>
      <c r="C3905" s="164" t="s">
        <v>13111</v>
      </c>
    </row>
    <row r="3906" spans="1:3" x14ac:dyDescent="0.2">
      <c r="A3906" s="164" t="s">
        <v>1068</v>
      </c>
      <c r="B3906" s="181" t="s">
        <v>1069</v>
      </c>
      <c r="C3906" s="164" t="s">
        <v>13111</v>
      </c>
    </row>
    <row r="3907" spans="1:3" x14ac:dyDescent="0.2">
      <c r="A3907" s="164" t="s">
        <v>13524</v>
      </c>
      <c r="B3907" s="181" t="s">
        <v>13525</v>
      </c>
      <c r="C3907" s="164" t="s">
        <v>13111</v>
      </c>
    </row>
    <row r="3908" spans="1:3" x14ac:dyDescent="0.2">
      <c r="A3908" s="164" t="s">
        <v>13526</v>
      </c>
      <c r="B3908" s="181" t="s">
        <v>13527</v>
      </c>
      <c r="C3908" s="164" t="s">
        <v>13111</v>
      </c>
    </row>
    <row r="3909" spans="1:3" x14ac:dyDescent="0.2">
      <c r="A3909" s="164" t="s">
        <v>1406</v>
      </c>
      <c r="B3909" s="181" t="s">
        <v>1407</v>
      </c>
      <c r="C3909" s="164" t="s">
        <v>13111</v>
      </c>
    </row>
    <row r="3910" spans="1:3" x14ac:dyDescent="0.2">
      <c r="A3910" s="164" t="s">
        <v>1486</v>
      </c>
      <c r="B3910" s="181" t="s">
        <v>1487</v>
      </c>
      <c r="C3910" s="164" t="s">
        <v>13111</v>
      </c>
    </row>
    <row r="3911" spans="1:3" x14ac:dyDescent="0.2">
      <c r="A3911" s="164" t="s">
        <v>1558</v>
      </c>
      <c r="B3911" s="181" t="s">
        <v>1559</v>
      </c>
      <c r="C3911" s="164" t="s">
        <v>13111</v>
      </c>
    </row>
    <row r="3912" spans="1:3" x14ac:dyDescent="0.2">
      <c r="A3912" s="164" t="s">
        <v>1618</v>
      </c>
      <c r="B3912" s="181" t="s">
        <v>13528</v>
      </c>
      <c r="C3912" s="164" t="s">
        <v>13111</v>
      </c>
    </row>
    <row r="3913" spans="1:3" x14ac:dyDescent="0.2">
      <c r="A3913" s="164" t="s">
        <v>1629</v>
      </c>
      <c r="B3913" s="181" t="s">
        <v>1630</v>
      </c>
      <c r="C3913" s="164" t="s">
        <v>13111</v>
      </c>
    </row>
    <row r="3914" spans="1:3" x14ac:dyDescent="0.2">
      <c r="A3914" s="164" t="s">
        <v>13529</v>
      </c>
      <c r="B3914" s="181" t="s">
        <v>13530</v>
      </c>
      <c r="C3914" s="164" t="s">
        <v>13111</v>
      </c>
    </row>
    <row r="3915" spans="1:3" x14ac:dyDescent="0.2">
      <c r="A3915" s="164" t="s">
        <v>1811</v>
      </c>
      <c r="B3915" s="181" t="s">
        <v>1812</v>
      </c>
      <c r="C3915" s="164" t="s">
        <v>13111</v>
      </c>
    </row>
    <row r="3916" spans="1:3" x14ac:dyDescent="0.2">
      <c r="A3916" s="164" t="s">
        <v>1851</v>
      </c>
      <c r="B3916" s="181" t="s">
        <v>1852</v>
      </c>
      <c r="C3916" s="164" t="s">
        <v>13111</v>
      </c>
    </row>
    <row r="3917" spans="1:3" x14ac:dyDescent="0.2">
      <c r="A3917" s="164" t="s">
        <v>1853</v>
      </c>
      <c r="B3917" s="181" t="s">
        <v>1854</v>
      </c>
      <c r="C3917" s="164" t="s">
        <v>13111</v>
      </c>
    </row>
    <row r="3918" spans="1:3" x14ac:dyDescent="0.2">
      <c r="A3918" s="164" t="s">
        <v>1951</v>
      </c>
      <c r="B3918" s="181" t="s">
        <v>1952</v>
      </c>
      <c r="C3918" s="164" t="s">
        <v>13111</v>
      </c>
    </row>
    <row r="3919" spans="1:3" x14ac:dyDescent="0.2">
      <c r="A3919" s="164" t="s">
        <v>2364</v>
      </c>
      <c r="B3919" s="181" t="s">
        <v>2365</v>
      </c>
      <c r="C3919" s="164" t="s">
        <v>13111</v>
      </c>
    </row>
    <row r="3920" spans="1:3" x14ac:dyDescent="0.2">
      <c r="A3920" s="164" t="s">
        <v>2635</v>
      </c>
      <c r="B3920" s="181" t="s">
        <v>2636</v>
      </c>
      <c r="C3920" s="164" t="s">
        <v>13111</v>
      </c>
    </row>
    <row r="3921" spans="1:3" x14ac:dyDescent="0.2">
      <c r="A3921" s="164" t="s">
        <v>2641</v>
      </c>
      <c r="B3921" s="181" t="s">
        <v>2642</v>
      </c>
      <c r="C3921" s="164" t="s">
        <v>13111</v>
      </c>
    </row>
    <row r="3922" spans="1:3" x14ac:dyDescent="0.2">
      <c r="A3922" s="164" t="s">
        <v>2696</v>
      </c>
      <c r="B3922" s="181" t="s">
        <v>2697</v>
      </c>
      <c r="C3922" s="164" t="s">
        <v>13111</v>
      </c>
    </row>
    <row r="3923" spans="1:3" x14ac:dyDescent="0.2">
      <c r="A3923" s="164" t="s">
        <v>2698</v>
      </c>
      <c r="B3923" s="181" t="s">
        <v>2699</v>
      </c>
      <c r="C3923" s="164" t="s">
        <v>13111</v>
      </c>
    </row>
    <row r="3924" spans="1:3" x14ac:dyDescent="0.2">
      <c r="A3924" s="164" t="s">
        <v>3093</v>
      </c>
      <c r="B3924" s="181" t="s">
        <v>3094</v>
      </c>
      <c r="C3924" s="164" t="s">
        <v>13111</v>
      </c>
    </row>
    <row r="3925" spans="1:3" x14ac:dyDescent="0.2">
      <c r="A3925" s="164" t="s">
        <v>3562</v>
      </c>
      <c r="B3925" s="181" t="s">
        <v>3563</v>
      </c>
      <c r="C3925" s="164" t="s">
        <v>13111</v>
      </c>
    </row>
    <row r="3926" spans="1:3" x14ac:dyDescent="0.2">
      <c r="A3926" s="164" t="s">
        <v>3594</v>
      </c>
      <c r="B3926" s="181" t="s">
        <v>3595</v>
      </c>
      <c r="C3926" s="164" t="s">
        <v>13111</v>
      </c>
    </row>
    <row r="3927" spans="1:3" x14ac:dyDescent="0.2">
      <c r="A3927" s="164" t="s">
        <v>3622</v>
      </c>
      <c r="B3927" s="181" t="s">
        <v>3623</v>
      </c>
      <c r="C3927" s="164" t="s">
        <v>13111</v>
      </c>
    </row>
    <row r="3928" spans="1:3" x14ac:dyDescent="0.2">
      <c r="A3928" s="164" t="s">
        <v>3624</v>
      </c>
      <c r="B3928" s="181" t="s">
        <v>3625</v>
      </c>
      <c r="C3928" s="164" t="s">
        <v>13111</v>
      </c>
    </row>
    <row r="3929" spans="1:3" x14ac:dyDescent="0.2">
      <c r="A3929" s="164" t="s">
        <v>3658</v>
      </c>
      <c r="B3929" s="181" t="s">
        <v>3659</v>
      </c>
      <c r="C3929" s="164" t="s">
        <v>13111</v>
      </c>
    </row>
    <row r="3930" spans="1:3" x14ac:dyDescent="0.2">
      <c r="A3930" s="164" t="s">
        <v>3934</v>
      </c>
      <c r="B3930" s="181" t="s">
        <v>3935</v>
      </c>
      <c r="C3930" s="164" t="s">
        <v>13111</v>
      </c>
    </row>
    <row r="3931" spans="1:3" x14ac:dyDescent="0.2">
      <c r="A3931" s="164" t="s">
        <v>4028</v>
      </c>
      <c r="B3931" s="181" t="s">
        <v>4029</v>
      </c>
      <c r="C3931" s="164" t="s">
        <v>13111</v>
      </c>
    </row>
    <row r="3932" spans="1:3" x14ac:dyDescent="0.2">
      <c r="A3932" s="164" t="s">
        <v>4060</v>
      </c>
      <c r="B3932" s="181" t="s">
        <v>4061</v>
      </c>
      <c r="C3932" s="164" t="s">
        <v>13111</v>
      </c>
    </row>
    <row r="3933" spans="1:3" x14ac:dyDescent="0.2">
      <c r="A3933" s="164" t="s">
        <v>4524</v>
      </c>
      <c r="B3933" s="181" t="s">
        <v>4525</v>
      </c>
      <c r="C3933" s="164" t="s">
        <v>13111</v>
      </c>
    </row>
    <row r="3934" spans="1:3" x14ac:dyDescent="0.2">
      <c r="A3934" s="164" t="s">
        <v>13531</v>
      </c>
      <c r="B3934" s="181" t="s">
        <v>13532</v>
      </c>
      <c r="C3934" s="164" t="s">
        <v>13111</v>
      </c>
    </row>
    <row r="3935" spans="1:3" x14ac:dyDescent="0.2">
      <c r="A3935" s="164" t="s">
        <v>4759</v>
      </c>
      <c r="B3935" s="181" t="s">
        <v>4760</v>
      </c>
      <c r="C3935" s="164" t="s">
        <v>13111</v>
      </c>
    </row>
    <row r="3936" spans="1:3" x14ac:dyDescent="0.2">
      <c r="A3936" s="164" t="s">
        <v>13533</v>
      </c>
      <c r="B3936" s="181" t="s">
        <v>4581</v>
      </c>
      <c r="C3936" s="164" t="s">
        <v>13111</v>
      </c>
    </row>
    <row r="3937" spans="1:3" x14ac:dyDescent="0.2">
      <c r="A3937" s="164" t="s">
        <v>4839</v>
      </c>
      <c r="B3937" s="181" t="s">
        <v>4840</v>
      </c>
      <c r="C3937" s="164" t="s">
        <v>13111</v>
      </c>
    </row>
    <row r="3938" spans="1:3" x14ac:dyDescent="0.2">
      <c r="A3938" s="164" t="s">
        <v>4953</v>
      </c>
      <c r="B3938" s="181" t="s">
        <v>4954</v>
      </c>
      <c r="C3938" s="164" t="s">
        <v>13111</v>
      </c>
    </row>
    <row r="3939" spans="1:3" x14ac:dyDescent="0.2">
      <c r="A3939" s="164" t="s">
        <v>4957</v>
      </c>
      <c r="B3939" s="181" t="s">
        <v>4958</v>
      </c>
      <c r="C3939" s="164" t="s">
        <v>13111</v>
      </c>
    </row>
    <row r="3940" spans="1:3" x14ac:dyDescent="0.2">
      <c r="A3940" s="164" t="s">
        <v>4959</v>
      </c>
      <c r="B3940" s="181" t="s">
        <v>4960</v>
      </c>
      <c r="C3940" s="164" t="s">
        <v>13111</v>
      </c>
    </row>
    <row r="3941" spans="1:3" x14ac:dyDescent="0.2">
      <c r="A3941" s="164" t="s">
        <v>5003</v>
      </c>
      <c r="B3941" s="181" t="s">
        <v>5004</v>
      </c>
      <c r="C3941" s="164" t="s">
        <v>13111</v>
      </c>
    </row>
    <row r="3942" spans="1:3" x14ac:dyDescent="0.2">
      <c r="A3942" s="164" t="s">
        <v>5007</v>
      </c>
      <c r="B3942" s="181" t="s">
        <v>5008</v>
      </c>
      <c r="C3942" s="164" t="s">
        <v>13111</v>
      </c>
    </row>
    <row r="3943" spans="1:3" x14ac:dyDescent="0.2">
      <c r="A3943" s="164" t="s">
        <v>5017</v>
      </c>
      <c r="B3943" s="181" t="s">
        <v>5018</v>
      </c>
      <c r="C3943" s="164" t="s">
        <v>13111</v>
      </c>
    </row>
    <row r="3944" spans="1:3" x14ac:dyDescent="0.2">
      <c r="A3944" s="164" t="s">
        <v>5025</v>
      </c>
      <c r="B3944" s="181" t="s">
        <v>5026</v>
      </c>
      <c r="C3944" s="164" t="s">
        <v>13111</v>
      </c>
    </row>
    <row r="3945" spans="1:3" x14ac:dyDescent="0.2">
      <c r="A3945" s="164" t="s">
        <v>5127</v>
      </c>
      <c r="B3945" s="181" t="s">
        <v>5128</v>
      </c>
      <c r="C3945" s="164" t="s">
        <v>13111</v>
      </c>
    </row>
    <row r="3946" spans="1:3" x14ac:dyDescent="0.2">
      <c r="A3946" s="164" t="s">
        <v>5152</v>
      </c>
      <c r="B3946" s="181" t="s">
        <v>5153</v>
      </c>
      <c r="C3946" s="164" t="s">
        <v>13111</v>
      </c>
    </row>
    <row r="3947" spans="1:3" x14ac:dyDescent="0.2">
      <c r="A3947" s="164" t="s">
        <v>5166</v>
      </c>
      <c r="B3947" s="181" t="s">
        <v>5167</v>
      </c>
      <c r="C3947" s="164" t="s">
        <v>13111</v>
      </c>
    </row>
    <row r="3948" spans="1:3" x14ac:dyDescent="0.2">
      <c r="A3948" s="164" t="s">
        <v>13534</v>
      </c>
      <c r="B3948" s="181" t="s">
        <v>13535</v>
      </c>
      <c r="C3948" s="164" t="s">
        <v>13111</v>
      </c>
    </row>
    <row r="3949" spans="1:3" x14ac:dyDescent="0.2">
      <c r="A3949" s="164" t="s">
        <v>5193</v>
      </c>
      <c r="B3949" s="181" t="s">
        <v>5194</v>
      </c>
      <c r="C3949" s="164" t="s">
        <v>13111</v>
      </c>
    </row>
    <row r="3950" spans="1:3" x14ac:dyDescent="0.2">
      <c r="A3950" s="164" t="s">
        <v>5195</v>
      </c>
      <c r="B3950" s="181" t="s">
        <v>5196</v>
      </c>
      <c r="C3950" s="164" t="s">
        <v>13111</v>
      </c>
    </row>
    <row r="3951" spans="1:3" x14ac:dyDescent="0.2">
      <c r="A3951" s="164" t="s">
        <v>5203</v>
      </c>
      <c r="B3951" s="181" t="s">
        <v>5204</v>
      </c>
      <c r="C3951" s="164" t="s">
        <v>13111</v>
      </c>
    </row>
    <row r="3952" spans="1:3" x14ac:dyDescent="0.2">
      <c r="A3952" s="164" t="s">
        <v>5227</v>
      </c>
      <c r="B3952" s="181" t="s">
        <v>5228</v>
      </c>
      <c r="C3952" s="164" t="s">
        <v>13111</v>
      </c>
    </row>
    <row r="3953" spans="1:3" x14ac:dyDescent="0.2">
      <c r="A3953" s="164" t="s">
        <v>5229</v>
      </c>
      <c r="B3953" s="181" t="s">
        <v>5230</v>
      </c>
      <c r="C3953" s="164" t="s">
        <v>13111</v>
      </c>
    </row>
    <row r="3954" spans="1:3" x14ac:dyDescent="0.2">
      <c r="A3954" s="164" t="s">
        <v>5235</v>
      </c>
      <c r="B3954" s="181" t="s">
        <v>5236</v>
      </c>
      <c r="C3954" s="164" t="s">
        <v>13111</v>
      </c>
    </row>
    <row r="3955" spans="1:3" x14ac:dyDescent="0.2">
      <c r="A3955" s="164" t="s">
        <v>5300</v>
      </c>
      <c r="B3955" s="181" t="s">
        <v>5301</v>
      </c>
      <c r="C3955" s="164" t="s">
        <v>13111</v>
      </c>
    </row>
    <row r="3956" spans="1:3" x14ac:dyDescent="0.2">
      <c r="A3956" s="164" t="s">
        <v>5320</v>
      </c>
      <c r="B3956" s="181" t="s">
        <v>5321</v>
      </c>
      <c r="C3956" s="164" t="s">
        <v>13111</v>
      </c>
    </row>
    <row r="3957" spans="1:3" x14ac:dyDescent="0.2">
      <c r="A3957" s="164" t="s">
        <v>5372</v>
      </c>
      <c r="B3957" s="181" t="s">
        <v>5373</v>
      </c>
      <c r="C3957" s="164" t="s">
        <v>13111</v>
      </c>
    </row>
    <row r="3958" spans="1:3" x14ac:dyDescent="0.2">
      <c r="A3958" s="164" t="s">
        <v>5410</v>
      </c>
      <c r="B3958" s="181" t="s">
        <v>5411</v>
      </c>
      <c r="C3958" s="164" t="s">
        <v>13111</v>
      </c>
    </row>
    <row r="3959" spans="1:3" x14ac:dyDescent="0.2">
      <c r="A3959" s="164" t="s">
        <v>5426</v>
      </c>
      <c r="B3959" s="181" t="s">
        <v>5427</v>
      </c>
      <c r="C3959" s="164" t="s">
        <v>13111</v>
      </c>
    </row>
    <row r="3960" spans="1:3" x14ac:dyDescent="0.2">
      <c r="A3960" s="164" t="s">
        <v>5835</v>
      </c>
      <c r="B3960" s="181" t="s">
        <v>5836</v>
      </c>
      <c r="C3960" s="164" t="s">
        <v>13111</v>
      </c>
    </row>
    <row r="3961" spans="1:3" x14ac:dyDescent="0.2">
      <c r="A3961" s="164" t="s">
        <v>6092</v>
      </c>
      <c r="B3961" s="181" t="s">
        <v>6093</v>
      </c>
      <c r="C3961" s="164" t="s">
        <v>13111</v>
      </c>
    </row>
    <row r="3962" spans="1:3" x14ac:dyDescent="0.2">
      <c r="A3962" s="164" t="s">
        <v>13536</v>
      </c>
      <c r="B3962" s="181" t="s">
        <v>6136</v>
      </c>
      <c r="C3962" s="164" t="s">
        <v>13111</v>
      </c>
    </row>
    <row r="3963" spans="1:3" x14ac:dyDescent="0.2">
      <c r="A3963" s="164" t="s">
        <v>6409</v>
      </c>
      <c r="B3963" s="181" t="s">
        <v>6410</v>
      </c>
      <c r="C3963" s="164" t="s">
        <v>13111</v>
      </c>
    </row>
    <row r="3964" spans="1:3" x14ac:dyDescent="0.2">
      <c r="A3964" s="164" t="s">
        <v>6411</v>
      </c>
      <c r="B3964" s="181" t="s">
        <v>6412</v>
      </c>
      <c r="C3964" s="164" t="s">
        <v>13111</v>
      </c>
    </row>
    <row r="3965" spans="1:3" x14ac:dyDescent="0.2">
      <c r="A3965" s="164" t="s">
        <v>8625</v>
      </c>
      <c r="B3965" s="181" t="s">
        <v>8626</v>
      </c>
      <c r="C3965" s="164" t="s">
        <v>13111</v>
      </c>
    </row>
    <row r="3966" spans="1:3" x14ac:dyDescent="0.2">
      <c r="A3966" s="164" t="s">
        <v>6413</v>
      </c>
      <c r="B3966" s="181" t="s">
        <v>6414</v>
      </c>
      <c r="C3966" s="164" t="s">
        <v>13111</v>
      </c>
    </row>
    <row r="3967" spans="1:3" x14ac:dyDescent="0.2">
      <c r="A3967" s="164" t="s">
        <v>6421</v>
      </c>
      <c r="B3967" s="181" t="s">
        <v>6422</v>
      </c>
      <c r="C3967" s="164" t="s">
        <v>13111</v>
      </c>
    </row>
    <row r="3968" spans="1:3" x14ac:dyDescent="0.2">
      <c r="A3968" s="164" t="s">
        <v>6445</v>
      </c>
      <c r="B3968" s="181" t="s">
        <v>6446</v>
      </c>
      <c r="C3968" s="164" t="s">
        <v>13111</v>
      </c>
    </row>
    <row r="3969" spans="1:3" x14ac:dyDescent="0.2">
      <c r="A3969" s="164" t="s">
        <v>6458</v>
      </c>
      <c r="B3969" s="181" t="s">
        <v>6459</v>
      </c>
      <c r="C3969" s="164" t="s">
        <v>13111</v>
      </c>
    </row>
    <row r="3970" spans="1:3" x14ac:dyDescent="0.2">
      <c r="A3970" s="164" t="s">
        <v>6486</v>
      </c>
      <c r="B3970" s="181" t="s">
        <v>6487</v>
      </c>
      <c r="C3970" s="164" t="s">
        <v>13111</v>
      </c>
    </row>
    <row r="3971" spans="1:3" x14ac:dyDescent="0.2">
      <c r="A3971" s="164" t="s">
        <v>6592</v>
      </c>
      <c r="B3971" s="181" t="s">
        <v>6593</v>
      </c>
      <c r="C3971" s="164" t="s">
        <v>13111</v>
      </c>
    </row>
    <row r="3972" spans="1:3" x14ac:dyDescent="0.2">
      <c r="A3972" s="164" t="s">
        <v>6755</v>
      </c>
      <c r="B3972" s="181" t="s">
        <v>6756</v>
      </c>
      <c r="C3972" s="164" t="s">
        <v>13111</v>
      </c>
    </row>
    <row r="3973" spans="1:3" x14ac:dyDescent="0.2">
      <c r="A3973" s="164" t="s">
        <v>6757</v>
      </c>
      <c r="B3973" s="181" t="s">
        <v>6758</v>
      </c>
      <c r="C3973" s="164" t="s">
        <v>13111</v>
      </c>
    </row>
    <row r="3974" spans="1:3" x14ac:dyDescent="0.2">
      <c r="A3974" s="164" t="s">
        <v>6759</v>
      </c>
      <c r="B3974" s="181" t="s">
        <v>6760</v>
      </c>
      <c r="C3974" s="164" t="s">
        <v>13111</v>
      </c>
    </row>
    <row r="3975" spans="1:3" x14ac:dyDescent="0.2">
      <c r="A3975" s="164" t="s">
        <v>6763</v>
      </c>
      <c r="B3975" s="181" t="s">
        <v>6764</v>
      </c>
      <c r="C3975" s="164" t="s">
        <v>13111</v>
      </c>
    </row>
    <row r="3976" spans="1:3" x14ac:dyDescent="0.2">
      <c r="A3976" s="164" t="s">
        <v>6827</v>
      </c>
      <c r="B3976" s="181" t="s">
        <v>6828</v>
      </c>
      <c r="C3976" s="164" t="s">
        <v>13111</v>
      </c>
    </row>
    <row r="3977" spans="1:3" x14ac:dyDescent="0.2">
      <c r="A3977" s="164" t="s">
        <v>6834</v>
      </c>
      <c r="B3977" s="181" t="s">
        <v>6835</v>
      </c>
      <c r="C3977" s="164" t="s">
        <v>13111</v>
      </c>
    </row>
    <row r="3978" spans="1:3" x14ac:dyDescent="0.2">
      <c r="A3978" s="164" t="s">
        <v>6838</v>
      </c>
      <c r="B3978" s="181" t="s">
        <v>13537</v>
      </c>
      <c r="C3978" s="164" t="s">
        <v>13111</v>
      </c>
    </row>
    <row r="3979" spans="1:3" x14ac:dyDescent="0.2">
      <c r="A3979" s="164" t="s">
        <v>6845</v>
      </c>
      <c r="B3979" s="181" t="s">
        <v>6846</v>
      </c>
      <c r="C3979" s="164" t="s">
        <v>13111</v>
      </c>
    </row>
    <row r="3980" spans="1:3" x14ac:dyDescent="0.2">
      <c r="A3980" s="164" t="s">
        <v>7348</v>
      </c>
      <c r="B3980" s="181" t="s">
        <v>7349</v>
      </c>
      <c r="C3980" s="164" t="s">
        <v>13111</v>
      </c>
    </row>
    <row r="3981" spans="1:3" x14ac:dyDescent="0.2">
      <c r="A3981" s="164" t="s">
        <v>7354</v>
      </c>
      <c r="B3981" s="181" t="s">
        <v>7355</v>
      </c>
      <c r="C3981" s="164" t="s">
        <v>13111</v>
      </c>
    </row>
    <row r="3982" spans="1:3" x14ac:dyDescent="0.2">
      <c r="A3982" s="164" t="s">
        <v>13538</v>
      </c>
      <c r="B3982" s="181" t="s">
        <v>13539</v>
      </c>
      <c r="C3982" s="164" t="s">
        <v>13111</v>
      </c>
    </row>
    <row r="3983" spans="1:3" x14ac:dyDescent="0.2">
      <c r="A3983" s="164" t="s">
        <v>7434</v>
      </c>
      <c r="B3983" s="181" t="s">
        <v>7435</v>
      </c>
      <c r="C3983" s="164" t="s">
        <v>13111</v>
      </c>
    </row>
    <row r="3984" spans="1:3" x14ac:dyDescent="0.2">
      <c r="A3984" s="164" t="s">
        <v>7480</v>
      </c>
      <c r="B3984" s="181" t="s">
        <v>7481</v>
      </c>
      <c r="C3984" s="164" t="s">
        <v>13111</v>
      </c>
    </row>
    <row r="3985" spans="1:3" x14ac:dyDescent="0.2">
      <c r="A3985" s="164" t="s">
        <v>7628</v>
      </c>
      <c r="B3985" s="181" t="s">
        <v>7629</v>
      </c>
      <c r="C3985" s="164" t="s">
        <v>13111</v>
      </c>
    </row>
    <row r="3986" spans="1:3" x14ac:dyDescent="0.2">
      <c r="A3986" s="164" t="s">
        <v>7654</v>
      </c>
      <c r="B3986" s="181" t="s">
        <v>7655</v>
      </c>
      <c r="C3986" s="164" t="s">
        <v>13111</v>
      </c>
    </row>
    <row r="3987" spans="1:3" x14ac:dyDescent="0.2">
      <c r="A3987" s="164" t="s">
        <v>7669</v>
      </c>
      <c r="B3987" s="181" t="s">
        <v>7670</v>
      </c>
      <c r="C3987" s="164" t="s">
        <v>13111</v>
      </c>
    </row>
    <row r="3988" spans="1:3" x14ac:dyDescent="0.2">
      <c r="A3988" s="164" t="s">
        <v>7683</v>
      </c>
      <c r="B3988" s="181" t="s">
        <v>7684</v>
      </c>
      <c r="C3988" s="164" t="s">
        <v>13111</v>
      </c>
    </row>
    <row r="3989" spans="1:3" x14ac:dyDescent="0.2">
      <c r="A3989" s="164" t="s">
        <v>7685</v>
      </c>
      <c r="B3989" s="181" t="s">
        <v>7686</v>
      </c>
      <c r="C3989" s="164" t="s">
        <v>13111</v>
      </c>
    </row>
    <row r="3990" spans="1:3" x14ac:dyDescent="0.2">
      <c r="A3990" s="164" t="s">
        <v>7703</v>
      </c>
      <c r="B3990" s="181" t="s">
        <v>7704</v>
      </c>
      <c r="C3990" s="164" t="s">
        <v>13111</v>
      </c>
    </row>
    <row r="3991" spans="1:3" x14ac:dyDescent="0.2">
      <c r="A3991" s="164" t="s">
        <v>7705</v>
      </c>
      <c r="B3991" s="181" t="s">
        <v>7706</v>
      </c>
      <c r="C3991" s="164" t="s">
        <v>13111</v>
      </c>
    </row>
    <row r="3992" spans="1:3" x14ac:dyDescent="0.2">
      <c r="A3992" s="164" t="s">
        <v>7715</v>
      </c>
      <c r="B3992" s="181" t="s">
        <v>7716</v>
      </c>
      <c r="C3992" s="164" t="s">
        <v>13111</v>
      </c>
    </row>
    <row r="3993" spans="1:3" x14ac:dyDescent="0.2">
      <c r="A3993" s="164" t="s">
        <v>8696</v>
      </c>
      <c r="B3993" s="181" t="s">
        <v>8697</v>
      </c>
      <c r="C3993" s="164" t="s">
        <v>13111</v>
      </c>
    </row>
    <row r="3994" spans="1:3" x14ac:dyDescent="0.2">
      <c r="A3994" s="164" t="s">
        <v>13540</v>
      </c>
      <c r="B3994" s="181" t="s">
        <v>13541</v>
      </c>
      <c r="C3994" s="164" t="s">
        <v>13111</v>
      </c>
    </row>
    <row r="3995" spans="1:3" x14ac:dyDescent="0.2">
      <c r="A3995" s="164" t="s">
        <v>8877</v>
      </c>
      <c r="B3995" s="181" t="s">
        <v>8878</v>
      </c>
      <c r="C3995" s="164" t="s">
        <v>13111</v>
      </c>
    </row>
    <row r="3996" spans="1:3" x14ac:dyDescent="0.2">
      <c r="A3996" s="164" t="s">
        <v>659</v>
      </c>
      <c r="B3996" s="181" t="s">
        <v>660</v>
      </c>
      <c r="C3996" s="164" t="s">
        <v>13124</v>
      </c>
    </row>
    <row r="3997" spans="1:3" x14ac:dyDescent="0.2">
      <c r="A3997" s="164" t="s">
        <v>13542</v>
      </c>
      <c r="B3997" s="181" t="s">
        <v>13543</v>
      </c>
      <c r="C3997" s="164" t="s">
        <v>13124</v>
      </c>
    </row>
    <row r="3998" spans="1:3" x14ac:dyDescent="0.2">
      <c r="A3998" s="164" t="s">
        <v>951</v>
      </c>
      <c r="B3998" s="181" t="s">
        <v>952</v>
      </c>
      <c r="C3998" s="164" t="s">
        <v>13124</v>
      </c>
    </row>
    <row r="3999" spans="1:3" x14ac:dyDescent="0.2">
      <c r="A3999" s="164" t="s">
        <v>957</v>
      </c>
      <c r="B3999" s="181" t="s">
        <v>958</v>
      </c>
      <c r="C3999" s="164" t="s">
        <v>13124</v>
      </c>
    </row>
    <row r="4000" spans="1:3" x14ac:dyDescent="0.2">
      <c r="A4000" s="164" t="s">
        <v>1015</v>
      </c>
      <c r="B4000" s="181" t="s">
        <v>1016</v>
      </c>
      <c r="C4000" s="164" t="s">
        <v>13124</v>
      </c>
    </row>
    <row r="4001" spans="1:3" x14ac:dyDescent="0.2">
      <c r="A4001" s="164" t="s">
        <v>1017</v>
      </c>
      <c r="B4001" s="181" t="s">
        <v>1018</v>
      </c>
      <c r="C4001" s="164" t="s">
        <v>13124</v>
      </c>
    </row>
    <row r="4002" spans="1:3" x14ac:dyDescent="0.2">
      <c r="A4002" s="164" t="s">
        <v>1021</v>
      </c>
      <c r="B4002" s="181" t="s">
        <v>1022</v>
      </c>
      <c r="C4002" s="164" t="s">
        <v>13124</v>
      </c>
    </row>
    <row r="4003" spans="1:3" x14ac:dyDescent="0.2">
      <c r="A4003" s="164" t="s">
        <v>1023</v>
      </c>
      <c r="B4003" s="181" t="s">
        <v>1024</v>
      </c>
      <c r="C4003" s="164" t="s">
        <v>13124</v>
      </c>
    </row>
    <row r="4004" spans="1:3" x14ac:dyDescent="0.2">
      <c r="A4004" s="164" t="s">
        <v>1025</v>
      </c>
      <c r="B4004" s="181" t="s">
        <v>1026</v>
      </c>
      <c r="C4004" s="164" t="s">
        <v>13124</v>
      </c>
    </row>
    <row r="4005" spans="1:3" x14ac:dyDescent="0.2">
      <c r="A4005" s="164" t="s">
        <v>1709</v>
      </c>
      <c r="B4005" s="181" t="s">
        <v>1710</v>
      </c>
      <c r="C4005" s="164" t="s">
        <v>13124</v>
      </c>
    </row>
    <row r="4006" spans="1:3" x14ac:dyDescent="0.2">
      <c r="A4006" s="164" t="s">
        <v>1731</v>
      </c>
      <c r="B4006" s="181" t="s">
        <v>1732</v>
      </c>
      <c r="C4006" s="164" t="s">
        <v>13124</v>
      </c>
    </row>
    <row r="4007" spans="1:3" x14ac:dyDescent="0.2">
      <c r="A4007" s="164" t="s">
        <v>2021</v>
      </c>
      <c r="B4007" s="181" t="s">
        <v>2022</v>
      </c>
      <c r="C4007" s="164" t="s">
        <v>13124</v>
      </c>
    </row>
    <row r="4008" spans="1:3" x14ac:dyDescent="0.2">
      <c r="A4008" s="164" t="s">
        <v>2023</v>
      </c>
      <c r="B4008" s="181" t="s">
        <v>2024</v>
      </c>
      <c r="C4008" s="164" t="s">
        <v>13124</v>
      </c>
    </row>
    <row r="4009" spans="1:3" x14ac:dyDescent="0.2">
      <c r="A4009" s="164" t="s">
        <v>2370</v>
      </c>
      <c r="B4009" s="181" t="s">
        <v>2371</v>
      </c>
      <c r="C4009" s="164" t="s">
        <v>13124</v>
      </c>
    </row>
    <row r="4010" spans="1:3" x14ac:dyDescent="0.2">
      <c r="A4010" s="164" t="s">
        <v>4534</v>
      </c>
      <c r="B4010" s="181" t="s">
        <v>4535</v>
      </c>
      <c r="C4010" s="164" t="s">
        <v>13124</v>
      </c>
    </row>
    <row r="4011" spans="1:3" x14ac:dyDescent="0.2">
      <c r="A4011" s="164" t="s">
        <v>4538</v>
      </c>
      <c r="B4011" s="181" t="s">
        <v>13544</v>
      </c>
      <c r="C4011" s="164" t="s">
        <v>13124</v>
      </c>
    </row>
    <row r="4012" spans="1:3" x14ac:dyDescent="0.2">
      <c r="A4012" s="164" t="s">
        <v>5352</v>
      </c>
      <c r="B4012" s="181" t="s">
        <v>5353</v>
      </c>
      <c r="C4012" s="164" t="s">
        <v>13124</v>
      </c>
    </row>
    <row r="4013" spans="1:3" x14ac:dyDescent="0.2">
      <c r="A4013" s="164" t="s">
        <v>5445</v>
      </c>
      <c r="B4013" s="181" t="s">
        <v>5446</v>
      </c>
      <c r="C4013" s="164" t="s">
        <v>13124</v>
      </c>
    </row>
    <row r="4014" spans="1:3" x14ac:dyDescent="0.2">
      <c r="A4014" s="164" t="s">
        <v>5447</v>
      </c>
      <c r="B4014" s="181" t="s">
        <v>5448</v>
      </c>
      <c r="C4014" s="164" t="s">
        <v>13124</v>
      </c>
    </row>
    <row r="4015" spans="1:3" x14ac:dyDescent="0.2">
      <c r="A4015" s="164" t="s">
        <v>5533</v>
      </c>
      <c r="B4015" s="181" t="s">
        <v>5534</v>
      </c>
      <c r="C4015" s="164" t="s">
        <v>13124</v>
      </c>
    </row>
    <row r="4016" spans="1:3" x14ac:dyDescent="0.2">
      <c r="A4016" s="164" t="s">
        <v>5537</v>
      </c>
      <c r="B4016" s="181" t="s">
        <v>5538</v>
      </c>
      <c r="C4016" s="164" t="s">
        <v>13124</v>
      </c>
    </row>
    <row r="4017" spans="1:3" x14ac:dyDescent="0.2">
      <c r="A4017" s="164" t="s">
        <v>5545</v>
      </c>
      <c r="B4017" s="181" t="s">
        <v>5546</v>
      </c>
      <c r="C4017" s="164" t="s">
        <v>13124</v>
      </c>
    </row>
    <row r="4018" spans="1:3" x14ac:dyDescent="0.2">
      <c r="A4018" s="164" t="s">
        <v>5549</v>
      </c>
      <c r="B4018" s="181" t="s">
        <v>5550</v>
      </c>
      <c r="C4018" s="164" t="s">
        <v>13124</v>
      </c>
    </row>
    <row r="4019" spans="1:3" x14ac:dyDescent="0.2">
      <c r="A4019" s="164" t="s">
        <v>5560</v>
      </c>
      <c r="B4019" s="181" t="s">
        <v>5561</v>
      </c>
      <c r="C4019" s="164" t="s">
        <v>13124</v>
      </c>
    </row>
    <row r="4020" spans="1:3" x14ac:dyDescent="0.2">
      <c r="A4020" s="164" t="s">
        <v>5591</v>
      </c>
      <c r="B4020" s="181" t="s">
        <v>13545</v>
      </c>
      <c r="C4020" s="164" t="s">
        <v>13124</v>
      </c>
    </row>
    <row r="4021" spans="1:3" x14ac:dyDescent="0.2">
      <c r="A4021" s="164" t="s">
        <v>5647</v>
      </c>
      <c r="B4021" s="181" t="s">
        <v>5648</v>
      </c>
      <c r="C4021" s="164" t="s">
        <v>13124</v>
      </c>
    </row>
    <row r="4022" spans="1:3" x14ac:dyDescent="0.2">
      <c r="A4022" s="164" t="s">
        <v>5653</v>
      </c>
      <c r="B4022" s="181" t="s">
        <v>5654</v>
      </c>
      <c r="C4022" s="164" t="s">
        <v>13124</v>
      </c>
    </row>
    <row r="4023" spans="1:3" x14ac:dyDescent="0.2">
      <c r="A4023" s="164" t="s">
        <v>5841</v>
      </c>
      <c r="B4023" s="181" t="s">
        <v>5842</v>
      </c>
      <c r="C4023" s="164" t="s">
        <v>13124</v>
      </c>
    </row>
    <row r="4024" spans="1:3" x14ac:dyDescent="0.2">
      <c r="A4024" s="164" t="s">
        <v>6441</v>
      </c>
      <c r="B4024" s="181" t="s">
        <v>6442</v>
      </c>
      <c r="C4024" s="164" t="s">
        <v>13124</v>
      </c>
    </row>
    <row r="4025" spans="1:3" x14ac:dyDescent="0.2">
      <c r="A4025" s="164" t="s">
        <v>6493</v>
      </c>
      <c r="B4025" s="181" t="s">
        <v>6494</v>
      </c>
      <c r="C4025" s="164" t="s">
        <v>13124</v>
      </c>
    </row>
    <row r="4026" spans="1:3" x14ac:dyDescent="0.2">
      <c r="A4026" s="164" t="s">
        <v>6591</v>
      </c>
      <c r="B4026" s="181" t="s">
        <v>13546</v>
      </c>
      <c r="C4026" s="164" t="s">
        <v>13124</v>
      </c>
    </row>
    <row r="4027" spans="1:3" x14ac:dyDescent="0.2">
      <c r="A4027" s="164" t="s">
        <v>6723</v>
      </c>
      <c r="B4027" s="181" t="s">
        <v>6724</v>
      </c>
      <c r="C4027" s="164" t="s">
        <v>13124</v>
      </c>
    </row>
    <row r="4028" spans="1:3" x14ac:dyDescent="0.2">
      <c r="A4028" s="164" t="s">
        <v>6743</v>
      </c>
      <c r="B4028" s="181" t="s">
        <v>6744</v>
      </c>
      <c r="C4028" s="164" t="s">
        <v>13124</v>
      </c>
    </row>
    <row r="4029" spans="1:3" x14ac:dyDescent="0.2">
      <c r="A4029" s="164" t="s">
        <v>6814</v>
      </c>
      <c r="B4029" s="181" t="s">
        <v>6815</v>
      </c>
      <c r="C4029" s="164" t="s">
        <v>13124</v>
      </c>
    </row>
    <row r="4030" spans="1:3" x14ac:dyDescent="0.2">
      <c r="A4030" s="164" t="s">
        <v>7026</v>
      </c>
      <c r="B4030" s="181" t="s">
        <v>7027</v>
      </c>
      <c r="C4030" s="164" t="s">
        <v>13124</v>
      </c>
    </row>
    <row r="4031" spans="1:3" x14ac:dyDescent="0.2">
      <c r="A4031" s="164" t="s">
        <v>7028</v>
      </c>
      <c r="B4031" s="181" t="s">
        <v>7029</v>
      </c>
      <c r="C4031" s="164" t="s">
        <v>13124</v>
      </c>
    </row>
    <row r="4032" spans="1:3" x14ac:dyDescent="0.2">
      <c r="A4032" s="164" t="s">
        <v>7030</v>
      </c>
      <c r="B4032" s="181" t="s">
        <v>7031</v>
      </c>
      <c r="C4032" s="164" t="s">
        <v>13124</v>
      </c>
    </row>
    <row r="4033" spans="1:3" x14ac:dyDescent="0.2">
      <c r="A4033" s="164" t="s">
        <v>7032</v>
      </c>
      <c r="B4033" s="181" t="s">
        <v>7033</v>
      </c>
      <c r="C4033" s="164" t="s">
        <v>13124</v>
      </c>
    </row>
    <row r="4034" spans="1:3" x14ac:dyDescent="0.2">
      <c r="A4034" s="164" t="s">
        <v>7036</v>
      </c>
      <c r="B4034" s="181" t="s">
        <v>7037</v>
      </c>
      <c r="C4034" s="164" t="s">
        <v>13124</v>
      </c>
    </row>
    <row r="4035" spans="1:3" x14ac:dyDescent="0.2">
      <c r="A4035" s="164" t="s">
        <v>7312</v>
      </c>
      <c r="B4035" s="181" t="s">
        <v>7313</v>
      </c>
      <c r="C4035" s="164" t="s">
        <v>13124</v>
      </c>
    </row>
    <row r="4036" spans="1:3" x14ac:dyDescent="0.2">
      <c r="A4036" s="164" t="s">
        <v>7350</v>
      </c>
      <c r="B4036" s="181" t="s">
        <v>7351</v>
      </c>
      <c r="C4036" s="164" t="s">
        <v>13124</v>
      </c>
    </row>
    <row r="4037" spans="1:3" x14ac:dyDescent="0.2">
      <c r="A4037" s="164" t="s">
        <v>7630</v>
      </c>
      <c r="B4037" s="181" t="s">
        <v>7631</v>
      </c>
      <c r="C4037" s="164" t="s">
        <v>13124</v>
      </c>
    </row>
    <row r="4038" spans="1:3" x14ac:dyDescent="0.2">
      <c r="A4038" s="164" t="s">
        <v>7634</v>
      </c>
      <c r="B4038" s="181" t="s">
        <v>7635</v>
      </c>
      <c r="C4038" s="164" t="s">
        <v>13124</v>
      </c>
    </row>
    <row r="4039" spans="1:3" x14ac:dyDescent="0.2">
      <c r="A4039" s="164" t="s">
        <v>7652</v>
      </c>
      <c r="B4039" s="181" t="s">
        <v>7653</v>
      </c>
      <c r="C4039" s="164" t="s">
        <v>13124</v>
      </c>
    </row>
    <row r="4040" spans="1:3" x14ac:dyDescent="0.2">
      <c r="A4040" s="164" t="s">
        <v>8046</v>
      </c>
      <c r="B4040" s="181" t="s">
        <v>8047</v>
      </c>
      <c r="C4040" s="164" t="s">
        <v>13124</v>
      </c>
    </row>
    <row r="4041" spans="1:3" x14ac:dyDescent="0.2">
      <c r="A4041" s="164" t="s">
        <v>8050</v>
      </c>
      <c r="B4041" s="181" t="s">
        <v>8051</v>
      </c>
      <c r="C4041" s="164" t="s">
        <v>13124</v>
      </c>
    </row>
    <row r="4042" spans="1:3" x14ac:dyDescent="0.2">
      <c r="A4042" s="164" t="s">
        <v>8052</v>
      </c>
      <c r="B4042" s="181" t="s">
        <v>8053</v>
      </c>
      <c r="C4042" s="164" t="s">
        <v>13124</v>
      </c>
    </row>
    <row r="4043" spans="1:3" x14ac:dyDescent="0.2">
      <c r="A4043" s="164" t="s">
        <v>8060</v>
      </c>
      <c r="B4043" s="181" t="s">
        <v>8061</v>
      </c>
      <c r="C4043" s="164" t="s">
        <v>13124</v>
      </c>
    </row>
    <row r="4044" spans="1:3" x14ac:dyDescent="0.2">
      <c r="A4044" s="164" t="s">
        <v>8076</v>
      </c>
      <c r="B4044" s="181" t="s">
        <v>8077</v>
      </c>
      <c r="C4044" s="164" t="s">
        <v>13124</v>
      </c>
    </row>
    <row r="4045" spans="1:3" x14ac:dyDescent="0.2">
      <c r="A4045" s="164" t="s">
        <v>8084</v>
      </c>
      <c r="B4045" s="181" t="s">
        <v>8085</v>
      </c>
      <c r="C4045" s="164" t="s">
        <v>13124</v>
      </c>
    </row>
    <row r="4046" spans="1:3" x14ac:dyDescent="0.2">
      <c r="A4046" s="164" t="s">
        <v>8415</v>
      </c>
      <c r="B4046" s="181" t="s">
        <v>8416</v>
      </c>
      <c r="C4046" s="164" t="s">
        <v>13124</v>
      </c>
    </row>
    <row r="4047" spans="1:3" x14ac:dyDescent="0.2">
      <c r="A4047" s="164" t="s">
        <v>8515</v>
      </c>
      <c r="B4047" s="181" t="s">
        <v>8516</v>
      </c>
      <c r="C4047" s="164" t="s">
        <v>13124</v>
      </c>
    </row>
    <row r="4048" spans="1:3" x14ac:dyDescent="0.2">
      <c r="A4048" s="164" t="s">
        <v>13547</v>
      </c>
      <c r="B4048" s="181" t="s">
        <v>13548</v>
      </c>
      <c r="C4048" s="164" t="s">
        <v>13111</v>
      </c>
    </row>
    <row r="4049" spans="1:3" x14ac:dyDescent="0.2">
      <c r="A4049" s="164" t="s">
        <v>701</v>
      </c>
      <c r="B4049" s="181" t="s">
        <v>702</v>
      </c>
      <c r="C4049" s="164" t="s">
        <v>13111</v>
      </c>
    </row>
    <row r="4050" spans="1:3" x14ac:dyDescent="0.2">
      <c r="A4050" s="164" t="s">
        <v>1045</v>
      </c>
      <c r="B4050" s="181" t="s">
        <v>1046</v>
      </c>
      <c r="C4050" s="164" t="s">
        <v>13111</v>
      </c>
    </row>
    <row r="4051" spans="1:3" x14ac:dyDescent="0.2">
      <c r="A4051" s="164" t="s">
        <v>1078</v>
      </c>
      <c r="B4051" s="181" t="s">
        <v>1079</v>
      </c>
      <c r="C4051" s="164" t="s">
        <v>13111</v>
      </c>
    </row>
    <row r="4052" spans="1:3" x14ac:dyDescent="0.2">
      <c r="A4052" s="164" t="s">
        <v>1189</v>
      </c>
      <c r="B4052" s="181" t="s">
        <v>1190</v>
      </c>
      <c r="C4052" s="164" t="s">
        <v>13111</v>
      </c>
    </row>
    <row r="4053" spans="1:3" x14ac:dyDescent="0.2">
      <c r="A4053" s="164" t="s">
        <v>1279</v>
      </c>
      <c r="B4053" s="181" t="s">
        <v>1280</v>
      </c>
      <c r="C4053" s="164" t="s">
        <v>13111</v>
      </c>
    </row>
    <row r="4054" spans="1:3" x14ac:dyDescent="0.2">
      <c r="A4054" s="164" t="s">
        <v>1691</v>
      </c>
      <c r="B4054" s="181" t="s">
        <v>1692</v>
      </c>
      <c r="C4054" s="164" t="s">
        <v>13111</v>
      </c>
    </row>
    <row r="4055" spans="1:3" x14ac:dyDescent="0.2">
      <c r="A4055" s="164" t="s">
        <v>1719</v>
      </c>
      <c r="B4055" s="181" t="s">
        <v>13549</v>
      </c>
      <c r="C4055" s="164" t="s">
        <v>13111</v>
      </c>
    </row>
    <row r="4056" spans="1:3" x14ac:dyDescent="0.2">
      <c r="A4056" s="164" t="s">
        <v>1807</v>
      </c>
      <c r="B4056" s="181" t="s">
        <v>1808</v>
      </c>
      <c r="C4056" s="164" t="s">
        <v>13111</v>
      </c>
    </row>
    <row r="4057" spans="1:3" x14ac:dyDescent="0.2">
      <c r="A4057" s="164" t="s">
        <v>1809</v>
      </c>
      <c r="B4057" s="181" t="s">
        <v>1810</v>
      </c>
      <c r="C4057" s="164" t="s">
        <v>13111</v>
      </c>
    </row>
    <row r="4058" spans="1:3" x14ac:dyDescent="0.2">
      <c r="A4058" s="164" t="s">
        <v>1813</v>
      </c>
      <c r="B4058" s="181" t="s">
        <v>1814</v>
      </c>
      <c r="C4058" s="164" t="s">
        <v>13111</v>
      </c>
    </row>
    <row r="4059" spans="1:3" x14ac:dyDescent="0.2">
      <c r="A4059" s="164" t="s">
        <v>2001</v>
      </c>
      <c r="B4059" s="181" t="s">
        <v>2002</v>
      </c>
      <c r="C4059" s="164" t="s">
        <v>13111</v>
      </c>
    </row>
    <row r="4060" spans="1:3" x14ac:dyDescent="0.2">
      <c r="A4060" s="164" t="s">
        <v>2536</v>
      </c>
      <c r="B4060" s="181" t="s">
        <v>2537</v>
      </c>
      <c r="C4060" s="164" t="s">
        <v>13111</v>
      </c>
    </row>
    <row r="4061" spans="1:3" x14ac:dyDescent="0.2">
      <c r="A4061" s="164" t="s">
        <v>2898</v>
      </c>
      <c r="B4061" s="181" t="s">
        <v>2899</v>
      </c>
      <c r="C4061" s="164" t="s">
        <v>13111</v>
      </c>
    </row>
    <row r="4062" spans="1:3" x14ac:dyDescent="0.2">
      <c r="A4062" s="164" t="s">
        <v>3178</v>
      </c>
      <c r="B4062" s="181" t="s">
        <v>3179</v>
      </c>
      <c r="C4062" s="164" t="s">
        <v>13111</v>
      </c>
    </row>
    <row r="4063" spans="1:3" x14ac:dyDescent="0.2">
      <c r="A4063" s="164" t="s">
        <v>3504</v>
      </c>
      <c r="B4063" s="181" t="s">
        <v>3505</v>
      </c>
      <c r="C4063" s="164" t="s">
        <v>13111</v>
      </c>
    </row>
    <row r="4064" spans="1:3" x14ac:dyDescent="0.2">
      <c r="A4064" s="164" t="s">
        <v>3826</v>
      </c>
      <c r="B4064" s="181" t="s">
        <v>3827</v>
      </c>
      <c r="C4064" s="164" t="s">
        <v>13111</v>
      </c>
    </row>
    <row r="4065" spans="1:3" x14ac:dyDescent="0.2">
      <c r="A4065" s="164" t="s">
        <v>3938</v>
      </c>
      <c r="B4065" s="181" t="s">
        <v>3939</v>
      </c>
      <c r="C4065" s="164" t="s">
        <v>13111</v>
      </c>
    </row>
    <row r="4066" spans="1:3" x14ac:dyDescent="0.2">
      <c r="A4066" s="164" t="s">
        <v>4197</v>
      </c>
      <c r="B4066" s="181" t="s">
        <v>4198</v>
      </c>
      <c r="C4066" s="164" t="s">
        <v>13111</v>
      </c>
    </row>
    <row r="4067" spans="1:3" x14ac:dyDescent="0.2">
      <c r="A4067" s="164" t="s">
        <v>4199</v>
      </c>
      <c r="B4067" s="181" t="s">
        <v>4200</v>
      </c>
      <c r="C4067" s="164" t="s">
        <v>13111</v>
      </c>
    </row>
    <row r="4068" spans="1:3" x14ac:dyDescent="0.2">
      <c r="A4068" s="164" t="s">
        <v>4201</v>
      </c>
      <c r="B4068" s="181" t="s">
        <v>4202</v>
      </c>
      <c r="C4068" s="164" t="s">
        <v>13111</v>
      </c>
    </row>
    <row r="4069" spans="1:3" x14ac:dyDescent="0.2">
      <c r="A4069" s="164" t="s">
        <v>4217</v>
      </c>
      <c r="B4069" s="181" t="s">
        <v>4218</v>
      </c>
      <c r="C4069" s="164" t="s">
        <v>13111</v>
      </c>
    </row>
    <row r="4070" spans="1:3" x14ac:dyDescent="0.2">
      <c r="A4070" s="164" t="s">
        <v>4376</v>
      </c>
      <c r="B4070" s="181" t="s">
        <v>4377</v>
      </c>
      <c r="C4070" s="164" t="s">
        <v>13111</v>
      </c>
    </row>
    <row r="4071" spans="1:3" x14ac:dyDescent="0.2">
      <c r="A4071" s="164" t="s">
        <v>4532</v>
      </c>
      <c r="B4071" s="181" t="s">
        <v>4533</v>
      </c>
      <c r="C4071" s="164" t="s">
        <v>13111</v>
      </c>
    </row>
    <row r="4072" spans="1:3" x14ac:dyDescent="0.2">
      <c r="A4072" s="164" t="s">
        <v>4841</v>
      </c>
      <c r="B4072" s="181" t="s">
        <v>4842</v>
      </c>
      <c r="C4072" s="164" t="s">
        <v>13111</v>
      </c>
    </row>
    <row r="4073" spans="1:3" x14ac:dyDescent="0.2">
      <c r="A4073" s="164" t="s">
        <v>4843</v>
      </c>
      <c r="B4073" s="181" t="s">
        <v>4844</v>
      </c>
      <c r="C4073" s="164" t="s">
        <v>13111</v>
      </c>
    </row>
    <row r="4074" spans="1:3" x14ac:dyDescent="0.2">
      <c r="A4074" s="164" t="s">
        <v>4845</v>
      </c>
      <c r="B4074" s="181" t="s">
        <v>4846</v>
      </c>
      <c r="C4074" s="164" t="s">
        <v>13111</v>
      </c>
    </row>
    <row r="4075" spans="1:3" x14ac:dyDescent="0.2">
      <c r="A4075" s="164" t="s">
        <v>13550</v>
      </c>
      <c r="B4075" s="181" t="s">
        <v>13551</v>
      </c>
      <c r="C4075" s="164" t="s">
        <v>13111</v>
      </c>
    </row>
    <row r="4076" spans="1:3" x14ac:dyDescent="0.2">
      <c r="A4076" s="164" t="s">
        <v>4876</v>
      </c>
      <c r="B4076" s="181" t="s">
        <v>4877</v>
      </c>
      <c r="C4076" s="164" t="s">
        <v>13111</v>
      </c>
    </row>
    <row r="4077" spans="1:3" x14ac:dyDescent="0.2">
      <c r="A4077" s="164" t="s">
        <v>4880</v>
      </c>
      <c r="B4077" s="181" t="s">
        <v>4881</v>
      </c>
      <c r="C4077" s="164" t="s">
        <v>13111</v>
      </c>
    </row>
    <row r="4078" spans="1:3" x14ac:dyDescent="0.2">
      <c r="A4078" s="164" t="s">
        <v>5436</v>
      </c>
      <c r="B4078" s="181" t="s">
        <v>5437</v>
      </c>
      <c r="C4078" s="164" t="s">
        <v>13111</v>
      </c>
    </row>
    <row r="4079" spans="1:3" x14ac:dyDescent="0.2">
      <c r="A4079" s="164" t="s">
        <v>5438</v>
      </c>
      <c r="B4079" s="181" t="s">
        <v>5439</v>
      </c>
      <c r="C4079" s="164" t="s">
        <v>13111</v>
      </c>
    </row>
    <row r="4080" spans="1:3" x14ac:dyDescent="0.2">
      <c r="A4080" s="164" t="s">
        <v>5440</v>
      </c>
      <c r="B4080" s="181" t="s">
        <v>13552</v>
      </c>
      <c r="C4080" s="164" t="s">
        <v>13111</v>
      </c>
    </row>
    <row r="4081" spans="1:3" x14ac:dyDescent="0.2">
      <c r="A4081" s="164" t="s">
        <v>5441</v>
      </c>
      <c r="B4081" s="181" t="s">
        <v>5442</v>
      </c>
      <c r="C4081" s="164" t="s">
        <v>13111</v>
      </c>
    </row>
    <row r="4082" spans="1:3" x14ac:dyDescent="0.2">
      <c r="A4082" s="164" t="s">
        <v>6221</v>
      </c>
      <c r="B4082" s="181" t="s">
        <v>6222</v>
      </c>
      <c r="C4082" s="164" t="s">
        <v>13111</v>
      </c>
    </row>
    <row r="4083" spans="1:3" x14ac:dyDescent="0.2">
      <c r="A4083" s="164" t="s">
        <v>6297</v>
      </c>
      <c r="B4083" s="181" t="s">
        <v>6298</v>
      </c>
      <c r="C4083" s="164" t="s">
        <v>13111</v>
      </c>
    </row>
    <row r="4084" spans="1:3" x14ac:dyDescent="0.2">
      <c r="A4084" s="164" t="s">
        <v>6309</v>
      </c>
      <c r="B4084" s="181" t="s">
        <v>6310</v>
      </c>
      <c r="C4084" s="164" t="s">
        <v>13111</v>
      </c>
    </row>
    <row r="4085" spans="1:3" x14ac:dyDescent="0.2">
      <c r="A4085" s="164" t="s">
        <v>6598</v>
      </c>
      <c r="B4085" s="181" t="s">
        <v>6599</v>
      </c>
      <c r="C4085" s="164" t="s">
        <v>13111</v>
      </c>
    </row>
    <row r="4086" spans="1:3" x14ac:dyDescent="0.2">
      <c r="A4086" s="164" t="s">
        <v>6956</v>
      </c>
      <c r="B4086" s="181" t="s">
        <v>6957</v>
      </c>
      <c r="C4086" s="164" t="s">
        <v>13111</v>
      </c>
    </row>
    <row r="4087" spans="1:3" x14ac:dyDescent="0.2">
      <c r="A4087" s="164" t="s">
        <v>6958</v>
      </c>
      <c r="B4087" s="181" t="s">
        <v>6959</v>
      </c>
      <c r="C4087" s="164" t="s">
        <v>13111</v>
      </c>
    </row>
    <row r="4088" spans="1:3" x14ac:dyDescent="0.2">
      <c r="A4088" s="164" t="s">
        <v>7826</v>
      </c>
      <c r="B4088" s="181" t="s">
        <v>7827</v>
      </c>
      <c r="C4088" s="164" t="s">
        <v>13111</v>
      </c>
    </row>
    <row r="4089" spans="1:3" x14ac:dyDescent="0.2">
      <c r="A4089" s="164" t="s">
        <v>8121</v>
      </c>
      <c r="B4089" s="181" t="s">
        <v>8122</v>
      </c>
      <c r="C4089" s="164" t="s">
        <v>13111</v>
      </c>
    </row>
    <row r="4090" spans="1:3" x14ac:dyDescent="0.2">
      <c r="A4090" s="164" t="s">
        <v>8505</v>
      </c>
      <c r="B4090" s="181" t="s">
        <v>8506</v>
      </c>
      <c r="C4090" s="164" t="s">
        <v>13111</v>
      </c>
    </row>
    <row r="4091" spans="1:3" x14ac:dyDescent="0.2">
      <c r="A4091" s="164" t="s">
        <v>8507</v>
      </c>
      <c r="B4091" s="181" t="s">
        <v>8508</v>
      </c>
      <c r="C4091" s="164" t="s">
        <v>13111</v>
      </c>
    </row>
    <row r="4092" spans="1:3" x14ac:dyDescent="0.2">
      <c r="A4092" s="164" t="s">
        <v>8739</v>
      </c>
      <c r="B4092" s="181" t="s">
        <v>8740</v>
      </c>
      <c r="C4092" s="164" t="s">
        <v>13111</v>
      </c>
    </row>
    <row r="4093" spans="1:3" x14ac:dyDescent="0.2">
      <c r="A4093" s="164" t="s">
        <v>8918</v>
      </c>
      <c r="B4093" s="181" t="s">
        <v>8919</v>
      </c>
      <c r="C4093" s="164" t="s">
        <v>13111</v>
      </c>
    </row>
    <row r="4094" spans="1:3" x14ac:dyDescent="0.2">
      <c r="A4094" s="164" t="s">
        <v>8922</v>
      </c>
      <c r="B4094" s="181" t="s">
        <v>8923</v>
      </c>
      <c r="C4094" s="164" t="s">
        <v>13111</v>
      </c>
    </row>
    <row r="4095" spans="1:3" x14ac:dyDescent="0.2">
      <c r="A4095" s="164" t="s">
        <v>13553</v>
      </c>
      <c r="B4095" s="181" t="s">
        <v>13554</v>
      </c>
      <c r="C4095" s="164" t="s">
        <v>13111</v>
      </c>
    </row>
    <row r="4096" spans="1:3" x14ac:dyDescent="0.2">
      <c r="A4096" s="164" t="s">
        <v>13555</v>
      </c>
      <c r="B4096" s="181" t="s">
        <v>13556</v>
      </c>
      <c r="C4096" s="164" t="s">
        <v>13111</v>
      </c>
    </row>
    <row r="4097" spans="1:3" x14ac:dyDescent="0.2">
      <c r="A4097" s="164" t="s">
        <v>13557</v>
      </c>
      <c r="B4097" s="181" t="s">
        <v>13558</v>
      </c>
      <c r="C4097" s="164" t="s">
        <v>13111</v>
      </c>
    </row>
    <row r="4098" spans="1:3" x14ac:dyDescent="0.2">
      <c r="A4098" s="164" t="s">
        <v>13559</v>
      </c>
      <c r="B4098" s="181" t="s">
        <v>13560</v>
      </c>
      <c r="C4098" s="164" t="s">
        <v>13111</v>
      </c>
    </row>
    <row r="4099" spans="1:3" x14ac:dyDescent="0.2">
      <c r="A4099" s="164" t="s">
        <v>13561</v>
      </c>
      <c r="B4099" s="181" t="s">
        <v>13562</v>
      </c>
      <c r="C4099" s="164" t="s">
        <v>13111</v>
      </c>
    </row>
    <row r="4100" spans="1:3" x14ac:dyDescent="0.2">
      <c r="A4100" s="164" t="s">
        <v>13563</v>
      </c>
      <c r="B4100" s="181" t="s">
        <v>13564</v>
      </c>
      <c r="C4100" s="164" t="s">
        <v>13111</v>
      </c>
    </row>
    <row r="4101" spans="1:3" x14ac:dyDescent="0.2">
      <c r="A4101" s="164" t="s">
        <v>13565</v>
      </c>
      <c r="B4101" s="181" t="s">
        <v>13566</v>
      </c>
      <c r="C4101" s="164" t="s">
        <v>13111</v>
      </c>
    </row>
    <row r="4102" spans="1:3" x14ac:dyDescent="0.2">
      <c r="A4102" s="164" t="s">
        <v>243</v>
      </c>
      <c r="B4102" s="181" t="s">
        <v>244</v>
      </c>
      <c r="C4102" s="164" t="s">
        <v>13111</v>
      </c>
    </row>
    <row r="4103" spans="1:3" x14ac:dyDescent="0.2">
      <c r="A4103" s="164" t="s">
        <v>249</v>
      </c>
      <c r="B4103" s="181" t="s">
        <v>250</v>
      </c>
      <c r="C4103" s="164" t="s">
        <v>13111</v>
      </c>
    </row>
    <row r="4104" spans="1:3" x14ac:dyDescent="0.2">
      <c r="A4104" s="164" t="s">
        <v>270</v>
      </c>
      <c r="B4104" s="181" t="s">
        <v>271</v>
      </c>
      <c r="C4104" s="164" t="s">
        <v>13111</v>
      </c>
    </row>
    <row r="4105" spans="1:3" x14ac:dyDescent="0.2">
      <c r="A4105" s="164" t="s">
        <v>342</v>
      </c>
      <c r="B4105" s="181" t="s">
        <v>13567</v>
      </c>
      <c r="C4105" s="164" t="s">
        <v>13111</v>
      </c>
    </row>
    <row r="4106" spans="1:3" x14ac:dyDescent="0.2">
      <c r="A4106" s="164" t="s">
        <v>383</v>
      </c>
      <c r="B4106" s="181" t="s">
        <v>384</v>
      </c>
      <c r="C4106" s="164" t="s">
        <v>13111</v>
      </c>
    </row>
    <row r="4107" spans="1:3" x14ac:dyDescent="0.2">
      <c r="A4107" s="164" t="s">
        <v>385</v>
      </c>
      <c r="B4107" s="181" t="s">
        <v>386</v>
      </c>
      <c r="C4107" s="164" t="s">
        <v>13111</v>
      </c>
    </row>
    <row r="4108" spans="1:3" x14ac:dyDescent="0.2">
      <c r="A4108" s="164" t="s">
        <v>387</v>
      </c>
      <c r="B4108" s="181" t="s">
        <v>388</v>
      </c>
      <c r="C4108" s="164" t="s">
        <v>13111</v>
      </c>
    </row>
    <row r="4109" spans="1:3" x14ac:dyDescent="0.2">
      <c r="A4109" s="164" t="s">
        <v>389</v>
      </c>
      <c r="B4109" s="181" t="s">
        <v>390</v>
      </c>
      <c r="C4109" s="164" t="s">
        <v>13111</v>
      </c>
    </row>
    <row r="4110" spans="1:3" x14ac:dyDescent="0.2">
      <c r="A4110" s="164" t="s">
        <v>391</v>
      </c>
      <c r="B4110" s="181" t="s">
        <v>392</v>
      </c>
      <c r="C4110" s="164" t="s">
        <v>13111</v>
      </c>
    </row>
    <row r="4111" spans="1:3" x14ac:dyDescent="0.2">
      <c r="A4111" s="164" t="s">
        <v>415</v>
      </c>
      <c r="B4111" s="181" t="s">
        <v>416</v>
      </c>
      <c r="C4111" s="164" t="s">
        <v>13111</v>
      </c>
    </row>
    <row r="4112" spans="1:3" x14ac:dyDescent="0.2">
      <c r="A4112" s="164" t="s">
        <v>13568</v>
      </c>
      <c r="B4112" s="181" t="s">
        <v>13569</v>
      </c>
      <c r="C4112" s="164" t="s">
        <v>13111</v>
      </c>
    </row>
    <row r="4113" spans="1:3" x14ac:dyDescent="0.2">
      <c r="A4113" s="164" t="s">
        <v>13570</v>
      </c>
      <c r="B4113" s="181" t="s">
        <v>13571</v>
      </c>
      <c r="C4113" s="164" t="s">
        <v>13111</v>
      </c>
    </row>
    <row r="4114" spans="1:3" x14ac:dyDescent="0.2">
      <c r="A4114" s="164" t="s">
        <v>427</v>
      </c>
      <c r="B4114" s="181" t="s">
        <v>428</v>
      </c>
      <c r="C4114" s="164" t="s">
        <v>13111</v>
      </c>
    </row>
    <row r="4115" spans="1:3" x14ac:dyDescent="0.2">
      <c r="A4115" s="164" t="s">
        <v>429</v>
      </c>
      <c r="B4115" s="181" t="s">
        <v>430</v>
      </c>
      <c r="C4115" s="164" t="s">
        <v>13111</v>
      </c>
    </row>
    <row r="4116" spans="1:3" x14ac:dyDescent="0.2">
      <c r="A4116" s="164" t="s">
        <v>433</v>
      </c>
      <c r="B4116" s="181" t="s">
        <v>434</v>
      </c>
      <c r="C4116" s="164" t="s">
        <v>13111</v>
      </c>
    </row>
    <row r="4117" spans="1:3" x14ac:dyDescent="0.2">
      <c r="A4117" s="164" t="s">
        <v>447</v>
      </c>
      <c r="B4117" s="181" t="s">
        <v>448</v>
      </c>
      <c r="C4117" s="164" t="s">
        <v>13111</v>
      </c>
    </row>
    <row r="4118" spans="1:3" x14ac:dyDescent="0.2">
      <c r="A4118" s="164" t="s">
        <v>469</v>
      </c>
      <c r="B4118" s="181" t="s">
        <v>470</v>
      </c>
      <c r="C4118" s="164" t="s">
        <v>13111</v>
      </c>
    </row>
    <row r="4119" spans="1:3" x14ac:dyDescent="0.2">
      <c r="A4119" s="164" t="s">
        <v>471</v>
      </c>
      <c r="B4119" s="181" t="s">
        <v>472</v>
      </c>
      <c r="C4119" s="164" t="s">
        <v>13111</v>
      </c>
    </row>
    <row r="4120" spans="1:3" x14ac:dyDescent="0.2">
      <c r="A4120" s="164" t="s">
        <v>475</v>
      </c>
      <c r="B4120" s="181" t="s">
        <v>13572</v>
      </c>
      <c r="C4120" s="164" t="s">
        <v>13111</v>
      </c>
    </row>
    <row r="4121" spans="1:3" x14ac:dyDescent="0.2">
      <c r="A4121" s="164" t="s">
        <v>476</v>
      </c>
      <c r="B4121" s="181" t="s">
        <v>477</v>
      </c>
      <c r="C4121" s="164" t="s">
        <v>13111</v>
      </c>
    </row>
    <row r="4122" spans="1:3" x14ac:dyDescent="0.2">
      <c r="A4122" s="164" t="s">
        <v>480</v>
      </c>
      <c r="B4122" s="181" t="s">
        <v>481</v>
      </c>
      <c r="C4122" s="164" t="s">
        <v>13111</v>
      </c>
    </row>
    <row r="4123" spans="1:3" x14ac:dyDescent="0.2">
      <c r="A4123" s="164" t="s">
        <v>494</v>
      </c>
      <c r="B4123" s="181" t="s">
        <v>495</v>
      </c>
      <c r="C4123" s="164" t="s">
        <v>13111</v>
      </c>
    </row>
    <row r="4124" spans="1:3" x14ac:dyDescent="0.2">
      <c r="A4124" s="164" t="s">
        <v>496</v>
      </c>
      <c r="B4124" s="181" t="s">
        <v>13573</v>
      </c>
      <c r="C4124" s="164" t="s">
        <v>13111</v>
      </c>
    </row>
    <row r="4125" spans="1:3" x14ac:dyDescent="0.2">
      <c r="A4125" s="164" t="s">
        <v>507</v>
      </c>
      <c r="B4125" s="181" t="s">
        <v>508</v>
      </c>
      <c r="C4125" s="164" t="s">
        <v>13111</v>
      </c>
    </row>
    <row r="4126" spans="1:3" x14ac:dyDescent="0.2">
      <c r="A4126" s="164" t="s">
        <v>513</v>
      </c>
      <c r="B4126" s="181" t="s">
        <v>514</v>
      </c>
      <c r="C4126" s="164" t="s">
        <v>13111</v>
      </c>
    </row>
    <row r="4127" spans="1:3" x14ac:dyDescent="0.2">
      <c r="A4127" s="164" t="s">
        <v>547</v>
      </c>
      <c r="B4127" s="181" t="s">
        <v>13574</v>
      </c>
      <c r="C4127" s="164" t="s">
        <v>13111</v>
      </c>
    </row>
    <row r="4128" spans="1:3" x14ac:dyDescent="0.2">
      <c r="A4128" s="164" t="s">
        <v>548</v>
      </c>
      <c r="B4128" s="181" t="s">
        <v>549</v>
      </c>
      <c r="C4128" s="164" t="s">
        <v>13111</v>
      </c>
    </row>
    <row r="4129" spans="1:3" x14ac:dyDescent="0.2">
      <c r="A4129" s="164" t="s">
        <v>550</v>
      </c>
      <c r="B4129" s="181" t="s">
        <v>551</v>
      </c>
      <c r="C4129" s="164" t="s">
        <v>13111</v>
      </c>
    </row>
    <row r="4130" spans="1:3" x14ac:dyDescent="0.2">
      <c r="A4130" s="164" t="s">
        <v>552</v>
      </c>
      <c r="B4130" s="181" t="s">
        <v>553</v>
      </c>
      <c r="C4130" s="164" t="s">
        <v>13111</v>
      </c>
    </row>
    <row r="4131" spans="1:3" x14ac:dyDescent="0.2">
      <c r="A4131" s="164" t="s">
        <v>554</v>
      </c>
      <c r="B4131" s="181" t="s">
        <v>555</v>
      </c>
      <c r="C4131" s="164" t="s">
        <v>13111</v>
      </c>
    </row>
    <row r="4132" spans="1:3" x14ac:dyDescent="0.2">
      <c r="A4132" s="164" t="s">
        <v>556</v>
      </c>
      <c r="B4132" s="181" t="s">
        <v>557</v>
      </c>
      <c r="C4132" s="164" t="s">
        <v>13111</v>
      </c>
    </row>
    <row r="4133" spans="1:3" x14ac:dyDescent="0.2">
      <c r="A4133" s="164" t="s">
        <v>558</v>
      </c>
      <c r="B4133" s="181" t="s">
        <v>559</v>
      </c>
      <c r="C4133" s="164" t="s">
        <v>13111</v>
      </c>
    </row>
    <row r="4134" spans="1:3" x14ac:dyDescent="0.2">
      <c r="A4134" s="164" t="s">
        <v>560</v>
      </c>
      <c r="B4134" s="181" t="s">
        <v>561</v>
      </c>
      <c r="C4134" s="164" t="s">
        <v>13111</v>
      </c>
    </row>
    <row r="4135" spans="1:3" x14ac:dyDescent="0.2">
      <c r="A4135" s="164" t="s">
        <v>562</v>
      </c>
      <c r="B4135" s="181" t="s">
        <v>563</v>
      </c>
      <c r="C4135" s="164" t="s">
        <v>13111</v>
      </c>
    </row>
    <row r="4136" spans="1:3" x14ac:dyDescent="0.2">
      <c r="A4136" s="164" t="s">
        <v>564</v>
      </c>
      <c r="B4136" s="181" t="s">
        <v>565</v>
      </c>
      <c r="C4136" s="164" t="s">
        <v>13111</v>
      </c>
    </row>
    <row r="4137" spans="1:3" x14ac:dyDescent="0.2">
      <c r="A4137" s="164" t="s">
        <v>566</v>
      </c>
      <c r="B4137" s="181" t="s">
        <v>567</v>
      </c>
      <c r="C4137" s="164" t="s">
        <v>13111</v>
      </c>
    </row>
    <row r="4138" spans="1:3" x14ac:dyDescent="0.2">
      <c r="A4138" s="164" t="s">
        <v>568</v>
      </c>
      <c r="B4138" s="181" t="s">
        <v>569</v>
      </c>
      <c r="C4138" s="164" t="s">
        <v>13111</v>
      </c>
    </row>
    <row r="4139" spans="1:3" x14ac:dyDescent="0.2">
      <c r="A4139" s="164" t="s">
        <v>630</v>
      </c>
      <c r="B4139" s="181" t="s">
        <v>631</v>
      </c>
      <c r="C4139" s="164" t="s">
        <v>13111</v>
      </c>
    </row>
    <row r="4140" spans="1:3" x14ac:dyDescent="0.2">
      <c r="A4140" s="164" t="s">
        <v>750</v>
      </c>
      <c r="B4140" s="181" t="s">
        <v>751</v>
      </c>
      <c r="C4140" s="164" t="s">
        <v>13111</v>
      </c>
    </row>
    <row r="4141" spans="1:3" x14ac:dyDescent="0.2">
      <c r="A4141" s="164" t="s">
        <v>774</v>
      </c>
      <c r="B4141" s="181" t="s">
        <v>13575</v>
      </c>
      <c r="C4141" s="164" t="s">
        <v>13111</v>
      </c>
    </row>
    <row r="4142" spans="1:3" x14ac:dyDescent="0.2">
      <c r="A4142" s="164" t="s">
        <v>775</v>
      </c>
      <c r="B4142" s="181" t="s">
        <v>776</v>
      </c>
      <c r="C4142" s="164" t="s">
        <v>13111</v>
      </c>
    </row>
    <row r="4143" spans="1:3" x14ac:dyDescent="0.2">
      <c r="A4143" s="164" t="s">
        <v>850</v>
      </c>
      <c r="B4143" s="181" t="s">
        <v>851</v>
      </c>
      <c r="C4143" s="164" t="s">
        <v>13111</v>
      </c>
    </row>
    <row r="4144" spans="1:3" x14ac:dyDescent="0.2">
      <c r="A4144" s="164" t="s">
        <v>1039</v>
      </c>
      <c r="B4144" s="181" t="s">
        <v>1040</v>
      </c>
      <c r="C4144" s="164" t="s">
        <v>13111</v>
      </c>
    </row>
    <row r="4145" spans="1:3" x14ac:dyDescent="0.2">
      <c r="A4145" s="164" t="s">
        <v>1096</v>
      </c>
      <c r="B4145" s="181" t="s">
        <v>13576</v>
      </c>
      <c r="C4145" s="164" t="s">
        <v>13111</v>
      </c>
    </row>
    <row r="4146" spans="1:3" x14ac:dyDescent="0.2">
      <c r="A4146" s="164" t="s">
        <v>1097</v>
      </c>
      <c r="B4146" s="181" t="s">
        <v>1098</v>
      </c>
      <c r="C4146" s="164" t="s">
        <v>13111</v>
      </c>
    </row>
    <row r="4147" spans="1:3" x14ac:dyDescent="0.2">
      <c r="A4147" s="164" t="s">
        <v>1181</v>
      </c>
      <c r="B4147" s="181" t="s">
        <v>1182</v>
      </c>
      <c r="C4147" s="164" t="s">
        <v>13111</v>
      </c>
    </row>
    <row r="4148" spans="1:3" x14ac:dyDescent="0.2">
      <c r="A4148" s="164" t="s">
        <v>1183</v>
      </c>
      <c r="B4148" s="181" t="s">
        <v>1184</v>
      </c>
      <c r="C4148" s="164" t="s">
        <v>13111</v>
      </c>
    </row>
    <row r="4149" spans="1:3" x14ac:dyDescent="0.2">
      <c r="A4149" s="164" t="s">
        <v>1201</v>
      </c>
      <c r="B4149" s="181" t="s">
        <v>1202</v>
      </c>
      <c r="C4149" s="164" t="s">
        <v>13111</v>
      </c>
    </row>
    <row r="4150" spans="1:3" x14ac:dyDescent="0.2">
      <c r="A4150" s="164" t="s">
        <v>1234</v>
      </c>
      <c r="B4150" s="181" t="s">
        <v>1235</v>
      </c>
      <c r="C4150" s="164" t="s">
        <v>13111</v>
      </c>
    </row>
    <row r="4151" spans="1:3" x14ac:dyDescent="0.2">
      <c r="A4151" s="164" t="s">
        <v>1277</v>
      </c>
      <c r="B4151" s="181" t="s">
        <v>1278</v>
      </c>
      <c r="C4151" s="164" t="s">
        <v>13111</v>
      </c>
    </row>
    <row r="4152" spans="1:3" x14ac:dyDescent="0.2">
      <c r="A4152" s="164" t="s">
        <v>1289</v>
      </c>
      <c r="B4152" s="181" t="s">
        <v>1290</v>
      </c>
      <c r="C4152" s="164" t="s">
        <v>13111</v>
      </c>
    </row>
    <row r="4153" spans="1:3" x14ac:dyDescent="0.2">
      <c r="A4153" s="164" t="s">
        <v>1414</v>
      </c>
      <c r="B4153" s="181" t="s">
        <v>1415</v>
      </c>
      <c r="C4153" s="164" t="s">
        <v>13111</v>
      </c>
    </row>
    <row r="4154" spans="1:3" x14ac:dyDescent="0.2">
      <c r="A4154" s="164" t="s">
        <v>1420</v>
      </c>
      <c r="B4154" s="181" t="s">
        <v>1421</v>
      </c>
      <c r="C4154" s="164" t="s">
        <v>13111</v>
      </c>
    </row>
    <row r="4155" spans="1:3" x14ac:dyDescent="0.2">
      <c r="A4155" s="164" t="s">
        <v>1422</v>
      </c>
      <c r="B4155" s="181" t="s">
        <v>1423</v>
      </c>
      <c r="C4155" s="164" t="s">
        <v>13111</v>
      </c>
    </row>
    <row r="4156" spans="1:3" x14ac:dyDescent="0.2">
      <c r="A4156" s="164" t="s">
        <v>1426</v>
      </c>
      <c r="B4156" s="181" t="s">
        <v>1427</v>
      </c>
      <c r="C4156" s="164" t="s">
        <v>13111</v>
      </c>
    </row>
    <row r="4157" spans="1:3" x14ac:dyDescent="0.2">
      <c r="A4157" s="164" t="s">
        <v>1436</v>
      </c>
      <c r="B4157" s="181" t="s">
        <v>1437</v>
      </c>
      <c r="C4157" s="164" t="s">
        <v>13111</v>
      </c>
    </row>
    <row r="4158" spans="1:3" x14ac:dyDescent="0.2">
      <c r="A4158" s="164" t="s">
        <v>1458</v>
      </c>
      <c r="B4158" s="181" t="s">
        <v>1459</v>
      </c>
      <c r="C4158" s="164" t="s">
        <v>13111</v>
      </c>
    </row>
    <row r="4159" spans="1:3" x14ac:dyDescent="0.2">
      <c r="A4159" s="164" t="s">
        <v>1462</v>
      </c>
      <c r="B4159" s="181" t="s">
        <v>1463</v>
      </c>
      <c r="C4159" s="164" t="s">
        <v>13111</v>
      </c>
    </row>
    <row r="4160" spans="1:3" x14ac:dyDescent="0.2">
      <c r="A4160" s="164" t="s">
        <v>1466</v>
      </c>
      <c r="B4160" s="181" t="s">
        <v>1467</v>
      </c>
      <c r="C4160" s="164" t="s">
        <v>13111</v>
      </c>
    </row>
    <row r="4161" spans="1:3" x14ac:dyDescent="0.2">
      <c r="A4161" s="164" t="s">
        <v>1468</v>
      </c>
      <c r="B4161" s="181" t="s">
        <v>1469</v>
      </c>
      <c r="C4161" s="164" t="s">
        <v>13111</v>
      </c>
    </row>
    <row r="4162" spans="1:3" x14ac:dyDescent="0.2">
      <c r="A4162" s="164" t="s">
        <v>1470</v>
      </c>
      <c r="B4162" s="181" t="s">
        <v>1471</v>
      </c>
      <c r="C4162" s="164" t="s">
        <v>13111</v>
      </c>
    </row>
    <row r="4163" spans="1:3" x14ac:dyDescent="0.2">
      <c r="A4163" s="164" t="s">
        <v>1472</v>
      </c>
      <c r="B4163" s="181" t="s">
        <v>1473</v>
      </c>
      <c r="C4163" s="164" t="s">
        <v>13111</v>
      </c>
    </row>
    <row r="4164" spans="1:3" x14ac:dyDescent="0.2">
      <c r="A4164" s="164" t="s">
        <v>1474</v>
      </c>
      <c r="B4164" s="181" t="s">
        <v>1475</v>
      </c>
      <c r="C4164" s="164" t="s">
        <v>13111</v>
      </c>
    </row>
    <row r="4165" spans="1:3" x14ac:dyDescent="0.2">
      <c r="A4165" s="164" t="s">
        <v>1476</v>
      </c>
      <c r="B4165" s="181" t="s">
        <v>1477</v>
      </c>
      <c r="C4165" s="164" t="s">
        <v>13111</v>
      </c>
    </row>
    <row r="4166" spans="1:3" x14ac:dyDescent="0.2">
      <c r="A4166" s="164" t="s">
        <v>1478</v>
      </c>
      <c r="B4166" s="181" t="s">
        <v>1479</v>
      </c>
      <c r="C4166" s="164" t="s">
        <v>13111</v>
      </c>
    </row>
    <row r="4167" spans="1:3" x14ac:dyDescent="0.2">
      <c r="A4167" s="164" t="s">
        <v>1627</v>
      </c>
      <c r="B4167" s="181" t="s">
        <v>1628</v>
      </c>
      <c r="C4167" s="164" t="s">
        <v>13111</v>
      </c>
    </row>
    <row r="4168" spans="1:3" x14ac:dyDescent="0.2">
      <c r="A4168" s="164" t="s">
        <v>1498</v>
      </c>
      <c r="B4168" s="181" t="s">
        <v>1499</v>
      </c>
      <c r="C4168" s="164" t="s">
        <v>13111</v>
      </c>
    </row>
    <row r="4169" spans="1:3" x14ac:dyDescent="0.2">
      <c r="A4169" s="164" t="s">
        <v>1544</v>
      </c>
      <c r="B4169" s="181" t="s">
        <v>1545</v>
      </c>
      <c r="C4169" s="164" t="s">
        <v>13111</v>
      </c>
    </row>
    <row r="4170" spans="1:3" x14ac:dyDescent="0.2">
      <c r="A4170" s="164" t="s">
        <v>1643</v>
      </c>
      <c r="B4170" s="181" t="s">
        <v>1644</v>
      </c>
      <c r="C4170" s="164" t="s">
        <v>13111</v>
      </c>
    </row>
    <row r="4171" spans="1:3" x14ac:dyDescent="0.2">
      <c r="A4171" s="164" t="s">
        <v>1720</v>
      </c>
      <c r="B4171" s="181" t="s">
        <v>1721</v>
      </c>
      <c r="C4171" s="164" t="s">
        <v>13111</v>
      </c>
    </row>
    <row r="4172" spans="1:3" x14ac:dyDescent="0.2">
      <c r="A4172" s="164" t="s">
        <v>1756</v>
      </c>
      <c r="B4172" s="181" t="s">
        <v>1757</v>
      </c>
      <c r="C4172" s="164" t="s">
        <v>13111</v>
      </c>
    </row>
    <row r="4173" spans="1:3" x14ac:dyDescent="0.2">
      <c r="A4173" s="164" t="s">
        <v>1758</v>
      </c>
      <c r="B4173" s="181" t="s">
        <v>1759</v>
      </c>
      <c r="C4173" s="164" t="s">
        <v>13111</v>
      </c>
    </row>
    <row r="4174" spans="1:3" x14ac:dyDescent="0.2">
      <c r="A4174" s="164" t="s">
        <v>1760</v>
      </c>
      <c r="B4174" s="181" t="s">
        <v>1761</v>
      </c>
      <c r="C4174" s="164" t="s">
        <v>13111</v>
      </c>
    </row>
    <row r="4175" spans="1:3" x14ac:dyDescent="0.2">
      <c r="A4175" s="164" t="s">
        <v>1768</v>
      </c>
      <c r="B4175" s="181" t="s">
        <v>1769</v>
      </c>
      <c r="C4175" s="164" t="s">
        <v>13111</v>
      </c>
    </row>
    <row r="4176" spans="1:3" x14ac:dyDescent="0.2">
      <c r="A4176" s="164" t="s">
        <v>1857</v>
      </c>
      <c r="B4176" s="181" t="s">
        <v>1858</v>
      </c>
      <c r="C4176" s="164" t="s">
        <v>13111</v>
      </c>
    </row>
    <row r="4177" spans="1:3" x14ac:dyDescent="0.2">
      <c r="A4177" s="164" t="s">
        <v>1883</v>
      </c>
      <c r="B4177" s="181" t="s">
        <v>1884</v>
      </c>
      <c r="C4177" s="164" t="s">
        <v>13111</v>
      </c>
    </row>
    <row r="4178" spans="1:3" x14ac:dyDescent="0.2">
      <c r="A4178" s="164" t="s">
        <v>1989</v>
      </c>
      <c r="B4178" s="181" t="s">
        <v>1990</v>
      </c>
      <c r="C4178" s="164" t="s">
        <v>13111</v>
      </c>
    </row>
    <row r="4179" spans="1:3" x14ac:dyDescent="0.2">
      <c r="A4179" s="164" t="s">
        <v>2019</v>
      </c>
      <c r="B4179" s="181" t="s">
        <v>2020</v>
      </c>
      <c r="C4179" s="164" t="s">
        <v>13111</v>
      </c>
    </row>
    <row r="4180" spans="1:3" x14ac:dyDescent="0.2">
      <c r="A4180" s="164" t="s">
        <v>2029</v>
      </c>
      <c r="B4180" s="181" t="s">
        <v>2030</v>
      </c>
      <c r="C4180" s="164" t="s">
        <v>13111</v>
      </c>
    </row>
    <row r="4181" spans="1:3" x14ac:dyDescent="0.2">
      <c r="A4181" s="164" t="s">
        <v>2053</v>
      </c>
      <c r="B4181" s="181" t="s">
        <v>2054</v>
      </c>
      <c r="C4181" s="164" t="s">
        <v>13111</v>
      </c>
    </row>
    <row r="4182" spans="1:3" x14ac:dyDescent="0.2">
      <c r="A4182" s="164" t="s">
        <v>2081</v>
      </c>
      <c r="B4182" s="181" t="s">
        <v>2082</v>
      </c>
      <c r="C4182" s="164" t="s">
        <v>13111</v>
      </c>
    </row>
    <row r="4183" spans="1:3" x14ac:dyDescent="0.2">
      <c r="A4183" s="164" t="s">
        <v>2083</v>
      </c>
      <c r="B4183" s="181" t="s">
        <v>2084</v>
      </c>
      <c r="C4183" s="164" t="s">
        <v>13111</v>
      </c>
    </row>
    <row r="4184" spans="1:3" x14ac:dyDescent="0.2">
      <c r="A4184" s="164" t="s">
        <v>13577</v>
      </c>
      <c r="B4184" s="181" t="s">
        <v>13578</v>
      </c>
      <c r="C4184" s="164" t="s">
        <v>13111</v>
      </c>
    </row>
    <row r="4185" spans="1:3" x14ac:dyDescent="0.2">
      <c r="A4185" s="164" t="s">
        <v>2093</v>
      </c>
      <c r="B4185" s="181" t="s">
        <v>2094</v>
      </c>
      <c r="C4185" s="164" t="s">
        <v>13111</v>
      </c>
    </row>
    <row r="4186" spans="1:3" x14ac:dyDescent="0.2">
      <c r="A4186" s="164" t="s">
        <v>2097</v>
      </c>
      <c r="B4186" s="181" t="s">
        <v>2098</v>
      </c>
      <c r="C4186" s="164" t="s">
        <v>13111</v>
      </c>
    </row>
    <row r="4187" spans="1:3" x14ac:dyDescent="0.2">
      <c r="A4187" s="164" t="s">
        <v>2099</v>
      </c>
      <c r="B4187" s="181" t="s">
        <v>2100</v>
      </c>
      <c r="C4187" s="164" t="s">
        <v>13111</v>
      </c>
    </row>
    <row r="4188" spans="1:3" x14ac:dyDescent="0.2">
      <c r="A4188" s="164" t="s">
        <v>2103</v>
      </c>
      <c r="B4188" s="181" t="s">
        <v>2104</v>
      </c>
      <c r="C4188" s="164" t="s">
        <v>13111</v>
      </c>
    </row>
    <row r="4189" spans="1:3" x14ac:dyDescent="0.2">
      <c r="A4189" s="164" t="s">
        <v>2149</v>
      </c>
      <c r="B4189" s="181" t="s">
        <v>2150</v>
      </c>
      <c r="C4189" s="164" t="s">
        <v>13111</v>
      </c>
    </row>
    <row r="4190" spans="1:3" x14ac:dyDescent="0.2">
      <c r="A4190" s="164" t="s">
        <v>2151</v>
      </c>
      <c r="B4190" s="181" t="s">
        <v>2152</v>
      </c>
      <c r="C4190" s="164" t="s">
        <v>13111</v>
      </c>
    </row>
    <row r="4191" spans="1:3" x14ac:dyDescent="0.2">
      <c r="A4191" s="164" t="s">
        <v>2153</v>
      </c>
      <c r="B4191" s="181" t="s">
        <v>2154</v>
      </c>
      <c r="C4191" s="164" t="s">
        <v>13111</v>
      </c>
    </row>
    <row r="4192" spans="1:3" x14ac:dyDescent="0.2">
      <c r="A4192" s="164" t="s">
        <v>2155</v>
      </c>
      <c r="B4192" s="181" t="s">
        <v>2156</v>
      </c>
      <c r="C4192" s="164" t="s">
        <v>13111</v>
      </c>
    </row>
    <row r="4193" spans="1:3" x14ac:dyDescent="0.2">
      <c r="A4193" s="164" t="s">
        <v>2211</v>
      </c>
      <c r="B4193" s="181" t="s">
        <v>2212</v>
      </c>
      <c r="C4193" s="164" t="s">
        <v>13111</v>
      </c>
    </row>
    <row r="4194" spans="1:3" x14ac:dyDescent="0.2">
      <c r="A4194" s="164" t="s">
        <v>2213</v>
      </c>
      <c r="B4194" s="181" t="s">
        <v>2214</v>
      </c>
      <c r="C4194" s="164" t="s">
        <v>13111</v>
      </c>
    </row>
    <row r="4195" spans="1:3" x14ac:dyDescent="0.2">
      <c r="A4195" s="164" t="s">
        <v>2215</v>
      </c>
      <c r="B4195" s="181" t="s">
        <v>2216</v>
      </c>
      <c r="C4195" s="164" t="s">
        <v>13111</v>
      </c>
    </row>
    <row r="4196" spans="1:3" x14ac:dyDescent="0.2">
      <c r="A4196" s="164" t="s">
        <v>2219</v>
      </c>
      <c r="B4196" s="181" t="s">
        <v>2220</v>
      </c>
      <c r="C4196" s="164" t="s">
        <v>13111</v>
      </c>
    </row>
    <row r="4197" spans="1:3" x14ac:dyDescent="0.2">
      <c r="A4197" s="164" t="s">
        <v>2225</v>
      </c>
      <c r="B4197" s="181" t="s">
        <v>2226</v>
      </c>
      <c r="C4197" s="164" t="s">
        <v>13111</v>
      </c>
    </row>
    <row r="4198" spans="1:3" x14ac:dyDescent="0.2">
      <c r="A4198" s="164" t="s">
        <v>2227</v>
      </c>
      <c r="B4198" s="181" t="s">
        <v>2228</v>
      </c>
      <c r="C4198" s="164" t="s">
        <v>13111</v>
      </c>
    </row>
    <row r="4199" spans="1:3" x14ac:dyDescent="0.2">
      <c r="A4199" s="164" t="s">
        <v>2229</v>
      </c>
      <c r="B4199" s="181" t="s">
        <v>2230</v>
      </c>
      <c r="C4199" s="164" t="s">
        <v>13111</v>
      </c>
    </row>
    <row r="4200" spans="1:3" x14ac:dyDescent="0.2">
      <c r="A4200" s="164" t="s">
        <v>2231</v>
      </c>
      <c r="B4200" s="181" t="s">
        <v>2232</v>
      </c>
      <c r="C4200" s="164" t="s">
        <v>13111</v>
      </c>
    </row>
    <row r="4201" spans="1:3" x14ac:dyDescent="0.2">
      <c r="A4201" s="164" t="s">
        <v>2233</v>
      </c>
      <c r="B4201" s="181" t="s">
        <v>2234</v>
      </c>
      <c r="C4201" s="164" t="s">
        <v>13111</v>
      </c>
    </row>
    <row r="4202" spans="1:3" x14ac:dyDescent="0.2">
      <c r="A4202" s="164" t="s">
        <v>2273</v>
      </c>
      <c r="B4202" s="181" t="s">
        <v>2274</v>
      </c>
      <c r="C4202" s="164" t="s">
        <v>13111</v>
      </c>
    </row>
    <row r="4203" spans="1:3" x14ac:dyDescent="0.2">
      <c r="A4203" s="164" t="s">
        <v>2287</v>
      </c>
      <c r="B4203" s="181" t="s">
        <v>2288</v>
      </c>
      <c r="C4203" s="164" t="s">
        <v>13111</v>
      </c>
    </row>
    <row r="4204" spans="1:3" x14ac:dyDescent="0.2">
      <c r="A4204" s="164" t="s">
        <v>2352</v>
      </c>
      <c r="B4204" s="181" t="s">
        <v>2353</v>
      </c>
      <c r="C4204" s="164" t="s">
        <v>13111</v>
      </c>
    </row>
    <row r="4205" spans="1:3" x14ac:dyDescent="0.2">
      <c r="A4205" s="164" t="s">
        <v>2354</v>
      </c>
      <c r="B4205" s="181" t="s">
        <v>2355</v>
      </c>
      <c r="C4205" s="164" t="s">
        <v>13111</v>
      </c>
    </row>
    <row r="4206" spans="1:3" x14ac:dyDescent="0.2">
      <c r="A4206" s="164" t="s">
        <v>2386</v>
      </c>
      <c r="B4206" s="181" t="s">
        <v>2387</v>
      </c>
      <c r="C4206" s="164" t="s">
        <v>13111</v>
      </c>
    </row>
    <row r="4207" spans="1:3" x14ac:dyDescent="0.2">
      <c r="A4207" s="164" t="s">
        <v>2407</v>
      </c>
      <c r="B4207" s="181" t="s">
        <v>2408</v>
      </c>
      <c r="C4207" s="164" t="s">
        <v>13111</v>
      </c>
    </row>
    <row r="4208" spans="1:3" x14ac:dyDescent="0.2">
      <c r="A4208" s="164" t="s">
        <v>2409</v>
      </c>
      <c r="B4208" s="181" t="s">
        <v>13579</v>
      </c>
      <c r="C4208" s="164" t="s">
        <v>13111</v>
      </c>
    </row>
    <row r="4209" spans="1:3" x14ac:dyDescent="0.2">
      <c r="A4209" s="164" t="s">
        <v>2410</v>
      </c>
      <c r="B4209" s="181" t="s">
        <v>2411</v>
      </c>
      <c r="C4209" s="164" t="s">
        <v>13111</v>
      </c>
    </row>
    <row r="4210" spans="1:3" x14ac:dyDescent="0.2">
      <c r="A4210" s="164" t="s">
        <v>2414</v>
      </c>
      <c r="B4210" s="181" t="s">
        <v>2415</v>
      </c>
      <c r="C4210" s="164" t="s">
        <v>13111</v>
      </c>
    </row>
    <row r="4211" spans="1:3" x14ac:dyDescent="0.2">
      <c r="A4211" s="164" t="s">
        <v>2416</v>
      </c>
      <c r="B4211" s="181" t="s">
        <v>2417</v>
      </c>
      <c r="C4211" s="164" t="s">
        <v>13111</v>
      </c>
    </row>
    <row r="4212" spans="1:3" x14ac:dyDescent="0.2">
      <c r="A4212" s="164" t="s">
        <v>2418</v>
      </c>
      <c r="B4212" s="181" t="s">
        <v>2419</v>
      </c>
      <c r="C4212" s="164" t="s">
        <v>13111</v>
      </c>
    </row>
    <row r="4213" spans="1:3" x14ac:dyDescent="0.2">
      <c r="A4213" s="164" t="s">
        <v>2434</v>
      </c>
      <c r="B4213" s="181" t="s">
        <v>2435</v>
      </c>
      <c r="C4213" s="164" t="s">
        <v>13111</v>
      </c>
    </row>
    <row r="4214" spans="1:3" x14ac:dyDescent="0.2">
      <c r="A4214" s="164" t="s">
        <v>2474</v>
      </c>
      <c r="B4214" s="181" t="s">
        <v>2475</v>
      </c>
      <c r="C4214" s="164" t="s">
        <v>13111</v>
      </c>
    </row>
    <row r="4215" spans="1:3" x14ac:dyDescent="0.2">
      <c r="A4215" s="164" t="s">
        <v>2526</v>
      </c>
      <c r="B4215" s="181" t="s">
        <v>2527</v>
      </c>
      <c r="C4215" s="164" t="s">
        <v>13111</v>
      </c>
    </row>
    <row r="4216" spans="1:3" x14ac:dyDescent="0.2">
      <c r="A4216" s="164" t="s">
        <v>2532</v>
      </c>
      <c r="B4216" s="181" t="s">
        <v>2533</v>
      </c>
      <c r="C4216" s="164" t="s">
        <v>13111</v>
      </c>
    </row>
    <row r="4217" spans="1:3" x14ac:dyDescent="0.2">
      <c r="A4217" s="164" t="s">
        <v>2538</v>
      </c>
      <c r="B4217" s="181" t="s">
        <v>2539</v>
      </c>
      <c r="C4217" s="164" t="s">
        <v>13111</v>
      </c>
    </row>
    <row r="4218" spans="1:3" x14ac:dyDescent="0.2">
      <c r="A4218" s="164" t="s">
        <v>2564</v>
      </c>
      <c r="B4218" s="181" t="s">
        <v>2565</v>
      </c>
      <c r="C4218" s="164" t="s">
        <v>13111</v>
      </c>
    </row>
    <row r="4219" spans="1:3" x14ac:dyDescent="0.2">
      <c r="A4219" s="164" t="s">
        <v>2607</v>
      </c>
      <c r="B4219" s="181" t="s">
        <v>2608</v>
      </c>
      <c r="C4219" s="164" t="s">
        <v>13111</v>
      </c>
    </row>
    <row r="4220" spans="1:3" x14ac:dyDescent="0.2">
      <c r="A4220" s="164" t="s">
        <v>2615</v>
      </c>
      <c r="B4220" s="181" t="s">
        <v>2616</v>
      </c>
      <c r="C4220" s="164" t="s">
        <v>13111</v>
      </c>
    </row>
    <row r="4221" spans="1:3" x14ac:dyDescent="0.2">
      <c r="A4221" s="164" t="s">
        <v>2633</v>
      </c>
      <c r="B4221" s="181" t="s">
        <v>2634</v>
      </c>
      <c r="C4221" s="164" t="s">
        <v>13111</v>
      </c>
    </row>
    <row r="4222" spans="1:3" x14ac:dyDescent="0.2">
      <c r="A4222" s="164" t="s">
        <v>2657</v>
      </c>
      <c r="B4222" s="181" t="s">
        <v>2658</v>
      </c>
      <c r="C4222" s="164" t="s">
        <v>13111</v>
      </c>
    </row>
    <row r="4223" spans="1:3" x14ac:dyDescent="0.2">
      <c r="A4223" s="164" t="s">
        <v>2665</v>
      </c>
      <c r="B4223" s="181" t="s">
        <v>2666</v>
      </c>
      <c r="C4223" s="164" t="s">
        <v>13111</v>
      </c>
    </row>
    <row r="4224" spans="1:3" x14ac:dyDescent="0.2">
      <c r="A4224" s="164" t="s">
        <v>2669</v>
      </c>
      <c r="B4224" s="181" t="s">
        <v>2670</v>
      </c>
      <c r="C4224" s="164" t="s">
        <v>13111</v>
      </c>
    </row>
    <row r="4225" spans="1:3" x14ac:dyDescent="0.2">
      <c r="A4225" s="164" t="s">
        <v>2671</v>
      </c>
      <c r="B4225" s="181" t="s">
        <v>2672</v>
      </c>
      <c r="C4225" s="164" t="s">
        <v>13111</v>
      </c>
    </row>
    <row r="4226" spans="1:3" x14ac:dyDescent="0.2">
      <c r="A4226" s="164" t="s">
        <v>2673</v>
      </c>
      <c r="B4226" s="181" t="s">
        <v>2674</v>
      </c>
      <c r="C4226" s="164" t="s">
        <v>13111</v>
      </c>
    </row>
    <row r="4227" spans="1:3" x14ac:dyDescent="0.2">
      <c r="A4227" s="164" t="s">
        <v>2675</v>
      </c>
      <c r="B4227" s="181" t="s">
        <v>2676</v>
      </c>
      <c r="C4227" s="164" t="s">
        <v>13111</v>
      </c>
    </row>
    <row r="4228" spans="1:3" x14ac:dyDescent="0.2">
      <c r="A4228" s="164" t="s">
        <v>2677</v>
      </c>
      <c r="B4228" s="181" t="s">
        <v>2678</v>
      </c>
      <c r="C4228" s="164" t="s">
        <v>13111</v>
      </c>
    </row>
    <row r="4229" spans="1:3" x14ac:dyDescent="0.2">
      <c r="A4229" s="164" t="s">
        <v>2679</v>
      </c>
      <c r="B4229" s="181" t="s">
        <v>2680</v>
      </c>
      <c r="C4229" s="164" t="s">
        <v>13111</v>
      </c>
    </row>
    <row r="4230" spans="1:3" x14ac:dyDescent="0.2">
      <c r="A4230" s="164" t="s">
        <v>2683</v>
      </c>
      <c r="B4230" s="181" t="s">
        <v>2684</v>
      </c>
      <c r="C4230" s="164" t="s">
        <v>13111</v>
      </c>
    </row>
    <row r="4231" spans="1:3" x14ac:dyDescent="0.2">
      <c r="A4231" s="164" t="s">
        <v>2730</v>
      </c>
      <c r="B4231" s="181" t="s">
        <v>2731</v>
      </c>
      <c r="C4231" s="164" t="s">
        <v>13111</v>
      </c>
    </row>
    <row r="4232" spans="1:3" x14ac:dyDescent="0.2">
      <c r="A4232" s="164" t="s">
        <v>2718</v>
      </c>
      <c r="B4232" s="181" t="s">
        <v>2719</v>
      </c>
      <c r="C4232" s="164" t="s">
        <v>13111</v>
      </c>
    </row>
    <row r="4233" spans="1:3" x14ac:dyDescent="0.2">
      <c r="A4233" s="164" t="s">
        <v>2722</v>
      </c>
      <c r="B4233" s="181" t="s">
        <v>2723</v>
      </c>
      <c r="C4233" s="164" t="s">
        <v>13111</v>
      </c>
    </row>
    <row r="4234" spans="1:3" x14ac:dyDescent="0.2">
      <c r="A4234" s="164" t="s">
        <v>2724</v>
      </c>
      <c r="B4234" s="181" t="s">
        <v>2725</v>
      </c>
      <c r="C4234" s="164" t="s">
        <v>13111</v>
      </c>
    </row>
    <row r="4235" spans="1:3" x14ac:dyDescent="0.2">
      <c r="A4235" s="164" t="s">
        <v>2734</v>
      </c>
      <c r="B4235" s="181" t="s">
        <v>2735</v>
      </c>
      <c r="C4235" s="164" t="s">
        <v>13111</v>
      </c>
    </row>
    <row r="4236" spans="1:3" x14ac:dyDescent="0.2">
      <c r="A4236" s="164" t="s">
        <v>2748</v>
      </c>
      <c r="B4236" s="181" t="s">
        <v>2749</v>
      </c>
      <c r="C4236" s="164" t="s">
        <v>13111</v>
      </c>
    </row>
    <row r="4237" spans="1:3" x14ac:dyDescent="0.2">
      <c r="A4237" s="164" t="s">
        <v>2750</v>
      </c>
      <c r="B4237" s="181" t="s">
        <v>2751</v>
      </c>
      <c r="C4237" s="164" t="s">
        <v>13111</v>
      </c>
    </row>
    <row r="4238" spans="1:3" x14ac:dyDescent="0.2">
      <c r="A4238" s="164" t="s">
        <v>2752</v>
      </c>
      <c r="B4238" s="181" t="s">
        <v>2753</v>
      </c>
      <c r="C4238" s="164" t="s">
        <v>13111</v>
      </c>
    </row>
    <row r="4239" spans="1:3" x14ac:dyDescent="0.2">
      <c r="A4239" s="164" t="s">
        <v>2796</v>
      </c>
      <c r="B4239" s="181" t="s">
        <v>2797</v>
      </c>
      <c r="C4239" s="164" t="s">
        <v>13111</v>
      </c>
    </row>
    <row r="4240" spans="1:3" x14ac:dyDescent="0.2">
      <c r="A4240" s="164" t="s">
        <v>2798</v>
      </c>
      <c r="B4240" s="181" t="s">
        <v>2799</v>
      </c>
      <c r="C4240" s="164" t="s">
        <v>13111</v>
      </c>
    </row>
    <row r="4241" spans="1:3" x14ac:dyDescent="0.2">
      <c r="A4241" s="164" t="s">
        <v>2800</v>
      </c>
      <c r="B4241" s="181" t="s">
        <v>2801</v>
      </c>
      <c r="C4241" s="164" t="s">
        <v>13111</v>
      </c>
    </row>
    <row r="4242" spans="1:3" x14ac:dyDescent="0.2">
      <c r="A4242" s="164" t="s">
        <v>2818</v>
      </c>
      <c r="B4242" s="181" t="s">
        <v>2819</v>
      </c>
      <c r="C4242" s="164" t="s">
        <v>13111</v>
      </c>
    </row>
    <row r="4243" spans="1:3" x14ac:dyDescent="0.2">
      <c r="A4243" s="164" t="s">
        <v>2831</v>
      </c>
      <c r="B4243" s="181" t="s">
        <v>2832</v>
      </c>
      <c r="C4243" s="164" t="s">
        <v>13111</v>
      </c>
    </row>
    <row r="4244" spans="1:3" x14ac:dyDescent="0.2">
      <c r="A4244" s="164" t="s">
        <v>2833</v>
      </c>
      <c r="B4244" s="181" t="s">
        <v>2834</v>
      </c>
      <c r="C4244" s="164" t="s">
        <v>13111</v>
      </c>
    </row>
    <row r="4245" spans="1:3" x14ac:dyDescent="0.2">
      <c r="A4245" s="164" t="s">
        <v>2890</v>
      </c>
      <c r="B4245" s="181" t="s">
        <v>2891</v>
      </c>
      <c r="C4245" s="164" t="s">
        <v>13111</v>
      </c>
    </row>
    <row r="4246" spans="1:3" x14ac:dyDescent="0.2">
      <c r="A4246" s="164" t="s">
        <v>2892</v>
      </c>
      <c r="B4246" s="181" t="s">
        <v>2893</v>
      </c>
      <c r="C4246" s="164" t="s">
        <v>13111</v>
      </c>
    </row>
    <row r="4247" spans="1:3" x14ac:dyDescent="0.2">
      <c r="A4247" s="164" t="s">
        <v>2928</v>
      </c>
      <c r="B4247" s="181" t="s">
        <v>2929</v>
      </c>
      <c r="C4247" s="164" t="s">
        <v>13111</v>
      </c>
    </row>
    <row r="4248" spans="1:3" x14ac:dyDescent="0.2">
      <c r="A4248" s="164" t="s">
        <v>2932</v>
      </c>
      <c r="B4248" s="181" t="s">
        <v>2933</v>
      </c>
      <c r="C4248" s="164" t="s">
        <v>13111</v>
      </c>
    </row>
    <row r="4249" spans="1:3" x14ac:dyDescent="0.2">
      <c r="A4249" s="164" t="s">
        <v>13580</v>
      </c>
      <c r="B4249" s="181" t="s">
        <v>13581</v>
      </c>
      <c r="C4249" s="164" t="s">
        <v>13111</v>
      </c>
    </row>
    <row r="4250" spans="1:3" x14ac:dyDescent="0.2">
      <c r="A4250" s="164" t="s">
        <v>2954</v>
      </c>
      <c r="B4250" s="181" t="s">
        <v>2955</v>
      </c>
      <c r="C4250" s="164" t="s">
        <v>13111</v>
      </c>
    </row>
    <row r="4251" spans="1:3" x14ac:dyDescent="0.2">
      <c r="A4251" s="164" t="s">
        <v>2975</v>
      </c>
      <c r="B4251" s="181" t="s">
        <v>2976</v>
      </c>
      <c r="C4251" s="164" t="s">
        <v>13111</v>
      </c>
    </row>
    <row r="4252" spans="1:3" x14ac:dyDescent="0.2">
      <c r="A4252" s="164" t="s">
        <v>2912</v>
      </c>
      <c r="B4252" s="181" t="s">
        <v>2913</v>
      </c>
      <c r="C4252" s="164" t="s">
        <v>13111</v>
      </c>
    </row>
    <row r="4253" spans="1:3" x14ac:dyDescent="0.2">
      <c r="A4253" s="164" t="s">
        <v>2985</v>
      </c>
      <c r="B4253" s="181" t="s">
        <v>2986</v>
      </c>
      <c r="C4253" s="164" t="s">
        <v>13111</v>
      </c>
    </row>
    <row r="4254" spans="1:3" x14ac:dyDescent="0.2">
      <c r="A4254" s="164" t="s">
        <v>2995</v>
      </c>
      <c r="B4254" s="181" t="s">
        <v>2996</v>
      </c>
      <c r="C4254" s="164" t="s">
        <v>13111</v>
      </c>
    </row>
    <row r="4255" spans="1:3" x14ac:dyDescent="0.2">
      <c r="A4255" s="164" t="s">
        <v>2997</v>
      </c>
      <c r="B4255" s="181" t="s">
        <v>2998</v>
      </c>
      <c r="C4255" s="164" t="s">
        <v>13111</v>
      </c>
    </row>
    <row r="4256" spans="1:3" x14ac:dyDescent="0.2">
      <c r="A4256" s="164" t="s">
        <v>3017</v>
      </c>
      <c r="B4256" s="181" t="s">
        <v>3018</v>
      </c>
      <c r="C4256" s="164" t="s">
        <v>13111</v>
      </c>
    </row>
    <row r="4257" spans="1:3" x14ac:dyDescent="0.2">
      <c r="A4257" s="164" t="s">
        <v>3053</v>
      </c>
      <c r="B4257" s="181" t="s">
        <v>3054</v>
      </c>
      <c r="C4257" s="164" t="s">
        <v>13111</v>
      </c>
    </row>
    <row r="4258" spans="1:3" x14ac:dyDescent="0.2">
      <c r="A4258" s="164" t="s">
        <v>13582</v>
      </c>
      <c r="B4258" s="181" t="s">
        <v>13583</v>
      </c>
      <c r="C4258" s="164" t="s">
        <v>13111</v>
      </c>
    </row>
    <row r="4259" spans="1:3" x14ac:dyDescent="0.2">
      <c r="A4259" s="164" t="s">
        <v>3095</v>
      </c>
      <c r="B4259" s="181" t="s">
        <v>3096</v>
      </c>
      <c r="C4259" s="164" t="s">
        <v>13111</v>
      </c>
    </row>
    <row r="4260" spans="1:3" x14ac:dyDescent="0.2">
      <c r="A4260" s="164" t="s">
        <v>3131</v>
      </c>
      <c r="B4260" s="181" t="s">
        <v>3132</v>
      </c>
      <c r="C4260" s="164" t="s">
        <v>13111</v>
      </c>
    </row>
    <row r="4261" spans="1:3" x14ac:dyDescent="0.2">
      <c r="A4261" s="164" t="s">
        <v>3147</v>
      </c>
      <c r="B4261" s="181" t="s">
        <v>3148</v>
      </c>
      <c r="C4261" s="164" t="s">
        <v>13111</v>
      </c>
    </row>
    <row r="4262" spans="1:3" x14ac:dyDescent="0.2">
      <c r="A4262" s="164" t="s">
        <v>3172</v>
      </c>
      <c r="B4262" s="181" t="s">
        <v>3173</v>
      </c>
      <c r="C4262" s="164" t="s">
        <v>13111</v>
      </c>
    </row>
    <row r="4263" spans="1:3" x14ac:dyDescent="0.2">
      <c r="A4263" s="164" t="s">
        <v>3174</v>
      </c>
      <c r="B4263" s="181" t="s">
        <v>3175</v>
      </c>
      <c r="C4263" s="164" t="s">
        <v>13111</v>
      </c>
    </row>
    <row r="4264" spans="1:3" x14ac:dyDescent="0.2">
      <c r="A4264" s="164" t="s">
        <v>3180</v>
      </c>
      <c r="B4264" s="181" t="s">
        <v>3181</v>
      </c>
      <c r="C4264" s="164" t="s">
        <v>13111</v>
      </c>
    </row>
    <row r="4265" spans="1:3" x14ac:dyDescent="0.2">
      <c r="A4265" s="164" t="s">
        <v>3184</v>
      </c>
      <c r="B4265" s="181" t="s">
        <v>3185</v>
      </c>
      <c r="C4265" s="164" t="s">
        <v>13111</v>
      </c>
    </row>
    <row r="4266" spans="1:3" x14ac:dyDescent="0.2">
      <c r="A4266" s="164" t="s">
        <v>3186</v>
      </c>
      <c r="B4266" s="181" t="s">
        <v>3187</v>
      </c>
      <c r="C4266" s="164" t="s">
        <v>13111</v>
      </c>
    </row>
    <row r="4267" spans="1:3" x14ac:dyDescent="0.2">
      <c r="A4267" s="164" t="s">
        <v>3188</v>
      </c>
      <c r="B4267" s="181" t="s">
        <v>3189</v>
      </c>
      <c r="C4267" s="164" t="s">
        <v>13111</v>
      </c>
    </row>
    <row r="4268" spans="1:3" x14ac:dyDescent="0.2">
      <c r="A4268" s="164" t="s">
        <v>3190</v>
      </c>
      <c r="B4268" s="181" t="s">
        <v>3191</v>
      </c>
      <c r="C4268" s="164" t="s">
        <v>13111</v>
      </c>
    </row>
    <row r="4269" spans="1:3" x14ac:dyDescent="0.2">
      <c r="A4269" s="164" t="s">
        <v>3192</v>
      </c>
      <c r="B4269" s="181" t="s">
        <v>3193</v>
      </c>
      <c r="C4269" s="164" t="s">
        <v>13111</v>
      </c>
    </row>
    <row r="4270" spans="1:3" x14ac:dyDescent="0.2">
      <c r="A4270" s="164" t="s">
        <v>3194</v>
      </c>
      <c r="B4270" s="181" t="s">
        <v>3195</v>
      </c>
      <c r="C4270" s="164" t="s">
        <v>13111</v>
      </c>
    </row>
    <row r="4271" spans="1:3" x14ac:dyDescent="0.2">
      <c r="A4271" s="164" t="s">
        <v>13584</v>
      </c>
      <c r="B4271" s="181" t="s">
        <v>13585</v>
      </c>
      <c r="C4271" s="164" t="s">
        <v>13111</v>
      </c>
    </row>
    <row r="4272" spans="1:3" x14ac:dyDescent="0.2">
      <c r="A4272" s="164" t="s">
        <v>3236</v>
      </c>
      <c r="B4272" s="181" t="s">
        <v>3237</v>
      </c>
      <c r="C4272" s="164" t="s">
        <v>13111</v>
      </c>
    </row>
    <row r="4273" spans="1:3" x14ac:dyDescent="0.2">
      <c r="A4273" s="164" t="s">
        <v>3238</v>
      </c>
      <c r="B4273" s="181" t="s">
        <v>3239</v>
      </c>
      <c r="C4273" s="164" t="s">
        <v>13111</v>
      </c>
    </row>
    <row r="4274" spans="1:3" x14ac:dyDescent="0.2">
      <c r="A4274" s="164" t="s">
        <v>3242</v>
      </c>
      <c r="B4274" s="181" t="s">
        <v>3243</v>
      </c>
      <c r="C4274" s="164" t="s">
        <v>13111</v>
      </c>
    </row>
    <row r="4275" spans="1:3" x14ac:dyDescent="0.2">
      <c r="A4275" s="164" t="s">
        <v>3276</v>
      </c>
      <c r="B4275" s="181" t="s">
        <v>3277</v>
      </c>
      <c r="C4275" s="164" t="s">
        <v>13111</v>
      </c>
    </row>
    <row r="4276" spans="1:3" x14ac:dyDescent="0.2">
      <c r="A4276" s="164" t="s">
        <v>3280</v>
      </c>
      <c r="B4276" s="181" t="s">
        <v>3281</v>
      </c>
      <c r="C4276" s="164" t="s">
        <v>13111</v>
      </c>
    </row>
    <row r="4277" spans="1:3" x14ac:dyDescent="0.2">
      <c r="A4277" s="164" t="s">
        <v>3282</v>
      </c>
      <c r="B4277" s="181" t="s">
        <v>3283</v>
      </c>
      <c r="C4277" s="164" t="s">
        <v>13111</v>
      </c>
    </row>
    <row r="4278" spans="1:3" x14ac:dyDescent="0.2">
      <c r="A4278" s="164" t="s">
        <v>3288</v>
      </c>
      <c r="B4278" s="181" t="s">
        <v>3289</v>
      </c>
      <c r="C4278" s="164" t="s">
        <v>13111</v>
      </c>
    </row>
    <row r="4279" spans="1:3" x14ac:dyDescent="0.2">
      <c r="A4279" s="164" t="s">
        <v>3366</v>
      </c>
      <c r="B4279" s="181" t="s">
        <v>3367</v>
      </c>
      <c r="C4279" s="164" t="s">
        <v>13111</v>
      </c>
    </row>
    <row r="4280" spans="1:3" x14ac:dyDescent="0.2">
      <c r="A4280" s="164" t="s">
        <v>3290</v>
      </c>
      <c r="B4280" s="181" t="s">
        <v>3291</v>
      </c>
      <c r="C4280" s="164" t="s">
        <v>13111</v>
      </c>
    </row>
    <row r="4281" spans="1:3" x14ac:dyDescent="0.2">
      <c r="A4281" s="164" t="s">
        <v>3324</v>
      </c>
      <c r="B4281" s="181" t="s">
        <v>3325</v>
      </c>
      <c r="C4281" s="164" t="s">
        <v>13111</v>
      </c>
    </row>
    <row r="4282" spans="1:3" x14ac:dyDescent="0.2">
      <c r="A4282" s="164" t="s">
        <v>3340</v>
      </c>
      <c r="B4282" s="181" t="s">
        <v>3341</v>
      </c>
      <c r="C4282" s="164" t="s">
        <v>13111</v>
      </c>
    </row>
    <row r="4283" spans="1:3" x14ac:dyDescent="0.2">
      <c r="A4283" s="164" t="s">
        <v>3346</v>
      </c>
      <c r="B4283" s="181" t="s">
        <v>3347</v>
      </c>
      <c r="C4283" s="164" t="s">
        <v>13111</v>
      </c>
    </row>
    <row r="4284" spans="1:3" x14ac:dyDescent="0.2">
      <c r="A4284" s="164" t="s">
        <v>3348</v>
      </c>
      <c r="B4284" s="181" t="s">
        <v>3349</v>
      </c>
      <c r="C4284" s="164" t="s">
        <v>13111</v>
      </c>
    </row>
    <row r="4285" spans="1:3" x14ac:dyDescent="0.2">
      <c r="A4285" s="164" t="s">
        <v>3350</v>
      </c>
      <c r="B4285" s="181" t="s">
        <v>3351</v>
      </c>
      <c r="C4285" s="164" t="s">
        <v>13111</v>
      </c>
    </row>
    <row r="4286" spans="1:3" x14ac:dyDescent="0.2">
      <c r="A4286" s="164" t="s">
        <v>3352</v>
      </c>
      <c r="B4286" s="181" t="s">
        <v>3353</v>
      </c>
      <c r="C4286" s="164" t="s">
        <v>13111</v>
      </c>
    </row>
    <row r="4287" spans="1:3" x14ac:dyDescent="0.2">
      <c r="A4287" s="164" t="s">
        <v>3362</v>
      </c>
      <c r="B4287" s="181" t="s">
        <v>3363</v>
      </c>
      <c r="C4287" s="164" t="s">
        <v>13111</v>
      </c>
    </row>
    <row r="4288" spans="1:3" x14ac:dyDescent="0.2">
      <c r="A4288" s="164" t="s">
        <v>3378</v>
      </c>
      <c r="B4288" s="181" t="s">
        <v>3379</v>
      </c>
      <c r="C4288" s="164" t="s">
        <v>13111</v>
      </c>
    </row>
    <row r="4289" spans="1:3" x14ac:dyDescent="0.2">
      <c r="A4289" s="164" t="s">
        <v>3380</v>
      </c>
      <c r="B4289" s="181" t="s">
        <v>3381</v>
      </c>
      <c r="C4289" s="164" t="s">
        <v>13111</v>
      </c>
    </row>
    <row r="4290" spans="1:3" x14ac:dyDescent="0.2">
      <c r="A4290" s="164" t="s">
        <v>3390</v>
      </c>
      <c r="B4290" s="181" t="s">
        <v>3391</v>
      </c>
      <c r="C4290" s="164" t="s">
        <v>13111</v>
      </c>
    </row>
    <row r="4291" spans="1:3" x14ac:dyDescent="0.2">
      <c r="A4291" s="164" t="s">
        <v>3498</v>
      </c>
      <c r="B4291" s="181" t="s">
        <v>3499</v>
      </c>
      <c r="C4291" s="164" t="s">
        <v>13111</v>
      </c>
    </row>
    <row r="4292" spans="1:3" x14ac:dyDescent="0.2">
      <c r="A4292" s="164" t="s">
        <v>3512</v>
      </c>
      <c r="B4292" s="181" t="s">
        <v>3513</v>
      </c>
      <c r="C4292" s="164" t="s">
        <v>13111</v>
      </c>
    </row>
    <row r="4293" spans="1:3" x14ac:dyDescent="0.2">
      <c r="A4293" s="164" t="s">
        <v>3514</v>
      </c>
      <c r="B4293" s="181" t="s">
        <v>3515</v>
      </c>
      <c r="C4293" s="164" t="s">
        <v>13111</v>
      </c>
    </row>
    <row r="4294" spans="1:3" x14ac:dyDescent="0.2">
      <c r="A4294" s="164" t="s">
        <v>3522</v>
      </c>
      <c r="B4294" s="181" t="s">
        <v>3523</v>
      </c>
      <c r="C4294" s="164" t="s">
        <v>13111</v>
      </c>
    </row>
    <row r="4295" spans="1:3" x14ac:dyDescent="0.2">
      <c r="A4295" s="164" t="s">
        <v>3530</v>
      </c>
      <c r="B4295" s="181" t="s">
        <v>3531</v>
      </c>
      <c r="C4295" s="164" t="s">
        <v>13111</v>
      </c>
    </row>
    <row r="4296" spans="1:3" x14ac:dyDescent="0.2">
      <c r="A4296" s="164" t="s">
        <v>3532</v>
      </c>
      <c r="B4296" s="181" t="s">
        <v>3533</v>
      </c>
      <c r="C4296" s="164" t="s">
        <v>13111</v>
      </c>
    </row>
    <row r="4297" spans="1:3" x14ac:dyDescent="0.2">
      <c r="A4297" s="164" t="s">
        <v>3534</v>
      </c>
      <c r="B4297" s="181" t="s">
        <v>3535</v>
      </c>
      <c r="C4297" s="164" t="s">
        <v>13111</v>
      </c>
    </row>
    <row r="4298" spans="1:3" x14ac:dyDescent="0.2">
      <c r="A4298" s="164" t="s">
        <v>3538</v>
      </c>
      <c r="B4298" s="181" t="s">
        <v>3539</v>
      </c>
      <c r="C4298" s="164" t="s">
        <v>13111</v>
      </c>
    </row>
    <row r="4299" spans="1:3" x14ac:dyDescent="0.2">
      <c r="A4299" s="164" t="s">
        <v>3540</v>
      </c>
      <c r="B4299" s="181" t="s">
        <v>3541</v>
      </c>
      <c r="C4299" s="164" t="s">
        <v>13111</v>
      </c>
    </row>
    <row r="4300" spans="1:3" x14ac:dyDescent="0.2">
      <c r="A4300" s="164" t="s">
        <v>3542</v>
      </c>
      <c r="B4300" s="181" t="s">
        <v>3543</v>
      </c>
      <c r="C4300" s="164" t="s">
        <v>13111</v>
      </c>
    </row>
    <row r="4301" spans="1:3" x14ac:dyDescent="0.2">
      <c r="A4301" s="164" t="s">
        <v>3544</v>
      </c>
      <c r="B4301" s="181" t="s">
        <v>3545</v>
      </c>
      <c r="C4301" s="164" t="s">
        <v>13111</v>
      </c>
    </row>
    <row r="4302" spans="1:3" x14ac:dyDescent="0.2">
      <c r="A4302" s="164" t="s">
        <v>3546</v>
      </c>
      <c r="B4302" s="181" t="s">
        <v>3547</v>
      </c>
      <c r="C4302" s="164" t="s">
        <v>13111</v>
      </c>
    </row>
    <row r="4303" spans="1:3" x14ac:dyDescent="0.2">
      <c r="A4303" s="164" t="s">
        <v>3548</v>
      </c>
      <c r="B4303" s="181" t="s">
        <v>3549</v>
      </c>
      <c r="C4303" s="164" t="s">
        <v>13111</v>
      </c>
    </row>
    <row r="4304" spans="1:3" x14ac:dyDescent="0.2">
      <c r="A4304" s="164" t="s">
        <v>3560</v>
      </c>
      <c r="B4304" s="181" t="s">
        <v>3561</v>
      </c>
      <c r="C4304" s="164" t="s">
        <v>13111</v>
      </c>
    </row>
    <row r="4305" spans="1:3" x14ac:dyDescent="0.2">
      <c r="A4305" s="164" t="s">
        <v>3590</v>
      </c>
      <c r="B4305" s="181" t="s">
        <v>3591</v>
      </c>
      <c r="C4305" s="164" t="s">
        <v>13111</v>
      </c>
    </row>
    <row r="4306" spans="1:3" x14ac:dyDescent="0.2">
      <c r="A4306" s="164" t="s">
        <v>3680</v>
      </c>
      <c r="B4306" s="181" t="s">
        <v>3681</v>
      </c>
      <c r="C4306" s="164" t="s">
        <v>13111</v>
      </c>
    </row>
    <row r="4307" spans="1:3" x14ac:dyDescent="0.2">
      <c r="A4307" s="164" t="s">
        <v>3668</v>
      </c>
      <c r="B4307" s="181" t="s">
        <v>3669</v>
      </c>
      <c r="C4307" s="164" t="s">
        <v>13111</v>
      </c>
    </row>
    <row r="4308" spans="1:3" x14ac:dyDescent="0.2">
      <c r="A4308" s="164" t="s">
        <v>3672</v>
      </c>
      <c r="B4308" s="181" t="s">
        <v>3673</v>
      </c>
      <c r="C4308" s="164" t="s">
        <v>13111</v>
      </c>
    </row>
    <row r="4309" spans="1:3" x14ac:dyDescent="0.2">
      <c r="A4309" s="164" t="s">
        <v>3674</v>
      </c>
      <c r="B4309" s="181" t="s">
        <v>3675</v>
      </c>
      <c r="C4309" s="164" t="s">
        <v>13111</v>
      </c>
    </row>
    <row r="4310" spans="1:3" x14ac:dyDescent="0.2">
      <c r="A4310" s="164" t="s">
        <v>3698</v>
      </c>
      <c r="B4310" s="181" t="s">
        <v>3699</v>
      </c>
      <c r="C4310" s="164" t="s">
        <v>13111</v>
      </c>
    </row>
    <row r="4311" spans="1:3" x14ac:dyDescent="0.2">
      <c r="A4311" s="164" t="s">
        <v>3700</v>
      </c>
      <c r="B4311" s="181" t="s">
        <v>3701</v>
      </c>
      <c r="C4311" s="164" t="s">
        <v>13111</v>
      </c>
    </row>
    <row r="4312" spans="1:3" x14ac:dyDescent="0.2">
      <c r="A4312" s="164" t="s">
        <v>3702</v>
      </c>
      <c r="B4312" s="181" t="s">
        <v>3703</v>
      </c>
      <c r="C4312" s="164" t="s">
        <v>13111</v>
      </c>
    </row>
    <row r="4313" spans="1:3" x14ac:dyDescent="0.2">
      <c r="A4313" s="164" t="s">
        <v>3768</v>
      </c>
      <c r="B4313" s="181" t="s">
        <v>3769</v>
      </c>
      <c r="C4313" s="164" t="s">
        <v>13111</v>
      </c>
    </row>
    <row r="4314" spans="1:3" x14ac:dyDescent="0.2">
      <c r="A4314" s="164" t="s">
        <v>3790</v>
      </c>
      <c r="B4314" s="181" t="s">
        <v>3791</v>
      </c>
      <c r="C4314" s="164" t="s">
        <v>13111</v>
      </c>
    </row>
    <row r="4315" spans="1:3" x14ac:dyDescent="0.2">
      <c r="A4315" s="164" t="s">
        <v>3853</v>
      </c>
      <c r="B4315" s="181" t="s">
        <v>3854</v>
      </c>
      <c r="C4315" s="164" t="s">
        <v>13111</v>
      </c>
    </row>
    <row r="4316" spans="1:3" x14ac:dyDescent="0.2">
      <c r="A4316" s="164" t="s">
        <v>3897</v>
      </c>
      <c r="B4316" s="181" t="s">
        <v>3898</v>
      </c>
      <c r="C4316" s="164" t="s">
        <v>13111</v>
      </c>
    </row>
    <row r="4317" spans="1:3" x14ac:dyDescent="0.2">
      <c r="A4317" s="164" t="s">
        <v>3899</v>
      </c>
      <c r="B4317" s="181" t="s">
        <v>3900</v>
      </c>
      <c r="C4317" s="164" t="s">
        <v>13111</v>
      </c>
    </row>
    <row r="4318" spans="1:3" x14ac:dyDescent="0.2">
      <c r="A4318" s="164" t="s">
        <v>3901</v>
      </c>
      <c r="B4318" s="181" t="s">
        <v>3902</v>
      </c>
      <c r="C4318" s="164" t="s">
        <v>13111</v>
      </c>
    </row>
    <row r="4319" spans="1:3" x14ac:dyDescent="0.2">
      <c r="A4319" s="164" t="s">
        <v>3903</v>
      </c>
      <c r="B4319" s="181" t="s">
        <v>3904</v>
      </c>
      <c r="C4319" s="164" t="s">
        <v>13111</v>
      </c>
    </row>
    <row r="4320" spans="1:3" x14ac:dyDescent="0.2">
      <c r="A4320" s="164" t="s">
        <v>4006</v>
      </c>
      <c r="B4320" s="181" t="s">
        <v>4007</v>
      </c>
      <c r="C4320" s="164" t="s">
        <v>13111</v>
      </c>
    </row>
    <row r="4321" spans="1:3" x14ac:dyDescent="0.2">
      <c r="A4321" s="164" t="s">
        <v>4012</v>
      </c>
      <c r="B4321" s="181" t="s">
        <v>4013</v>
      </c>
      <c r="C4321" s="164" t="s">
        <v>13111</v>
      </c>
    </row>
    <row r="4322" spans="1:3" x14ac:dyDescent="0.2">
      <c r="A4322" s="164" t="s">
        <v>4082</v>
      </c>
      <c r="B4322" s="181" t="s">
        <v>4083</v>
      </c>
      <c r="C4322" s="164" t="s">
        <v>13111</v>
      </c>
    </row>
    <row r="4323" spans="1:3" x14ac:dyDescent="0.2">
      <c r="A4323" s="164" t="s">
        <v>4084</v>
      </c>
      <c r="B4323" s="181" t="s">
        <v>4085</v>
      </c>
      <c r="C4323" s="164" t="s">
        <v>13111</v>
      </c>
    </row>
    <row r="4324" spans="1:3" x14ac:dyDescent="0.2">
      <c r="A4324" s="164" t="s">
        <v>4086</v>
      </c>
      <c r="B4324" s="181" t="s">
        <v>4087</v>
      </c>
      <c r="C4324" s="164" t="s">
        <v>13111</v>
      </c>
    </row>
    <row r="4325" spans="1:3" x14ac:dyDescent="0.2">
      <c r="A4325" s="164" t="s">
        <v>4088</v>
      </c>
      <c r="B4325" s="181" t="s">
        <v>4089</v>
      </c>
      <c r="C4325" s="164" t="s">
        <v>13111</v>
      </c>
    </row>
    <row r="4326" spans="1:3" x14ac:dyDescent="0.2">
      <c r="A4326" s="164" t="s">
        <v>4090</v>
      </c>
      <c r="B4326" s="181" t="s">
        <v>4091</v>
      </c>
      <c r="C4326" s="164" t="s">
        <v>13111</v>
      </c>
    </row>
    <row r="4327" spans="1:3" x14ac:dyDescent="0.2">
      <c r="A4327" s="164" t="s">
        <v>4092</v>
      </c>
      <c r="B4327" s="181" t="s">
        <v>4093</v>
      </c>
      <c r="C4327" s="164" t="s">
        <v>13111</v>
      </c>
    </row>
    <row r="4328" spans="1:3" x14ac:dyDescent="0.2">
      <c r="A4328" s="164" t="s">
        <v>4094</v>
      </c>
      <c r="B4328" s="181" t="s">
        <v>4095</v>
      </c>
      <c r="C4328" s="164" t="s">
        <v>13111</v>
      </c>
    </row>
    <row r="4329" spans="1:3" x14ac:dyDescent="0.2">
      <c r="A4329" s="164" t="s">
        <v>4096</v>
      </c>
      <c r="B4329" s="181" t="s">
        <v>4097</v>
      </c>
      <c r="C4329" s="164" t="s">
        <v>13111</v>
      </c>
    </row>
    <row r="4330" spans="1:3" x14ac:dyDescent="0.2">
      <c r="A4330" s="164" t="s">
        <v>4100</v>
      </c>
      <c r="B4330" s="181" t="s">
        <v>4101</v>
      </c>
      <c r="C4330" s="164" t="s">
        <v>13111</v>
      </c>
    </row>
    <row r="4331" spans="1:3" x14ac:dyDescent="0.2">
      <c r="A4331" s="164" t="s">
        <v>4102</v>
      </c>
      <c r="B4331" s="181" t="s">
        <v>4103</v>
      </c>
      <c r="C4331" s="164" t="s">
        <v>13111</v>
      </c>
    </row>
    <row r="4332" spans="1:3" x14ac:dyDescent="0.2">
      <c r="A4332" s="164" t="s">
        <v>4104</v>
      </c>
      <c r="B4332" s="181" t="s">
        <v>4105</v>
      </c>
      <c r="C4332" s="164" t="s">
        <v>13111</v>
      </c>
    </row>
    <row r="4333" spans="1:3" x14ac:dyDescent="0.2">
      <c r="A4333" s="164" t="s">
        <v>4106</v>
      </c>
      <c r="B4333" s="181" t="s">
        <v>4107</v>
      </c>
      <c r="C4333" s="164" t="s">
        <v>13111</v>
      </c>
    </row>
    <row r="4334" spans="1:3" x14ac:dyDescent="0.2">
      <c r="A4334" s="164" t="s">
        <v>4108</v>
      </c>
      <c r="B4334" s="181" t="s">
        <v>13586</v>
      </c>
      <c r="C4334" s="164" t="s">
        <v>13111</v>
      </c>
    </row>
    <row r="4335" spans="1:3" x14ac:dyDescent="0.2">
      <c r="A4335" s="164" t="s">
        <v>4109</v>
      </c>
      <c r="B4335" s="181" t="s">
        <v>13587</v>
      </c>
      <c r="C4335" s="164" t="s">
        <v>13111</v>
      </c>
    </row>
    <row r="4336" spans="1:3" x14ac:dyDescent="0.2">
      <c r="A4336" s="164" t="s">
        <v>4110</v>
      </c>
      <c r="B4336" s="181" t="s">
        <v>4111</v>
      </c>
      <c r="C4336" s="164" t="s">
        <v>13111</v>
      </c>
    </row>
    <row r="4337" spans="1:3" x14ac:dyDescent="0.2">
      <c r="A4337" s="164" t="s">
        <v>4112</v>
      </c>
      <c r="B4337" s="181" t="s">
        <v>4113</v>
      </c>
      <c r="C4337" s="164" t="s">
        <v>13111</v>
      </c>
    </row>
    <row r="4338" spans="1:3" x14ac:dyDescent="0.2">
      <c r="A4338" s="164" t="s">
        <v>4114</v>
      </c>
      <c r="B4338" s="181" t="s">
        <v>4115</v>
      </c>
      <c r="C4338" s="164" t="s">
        <v>13111</v>
      </c>
    </row>
    <row r="4339" spans="1:3" x14ac:dyDescent="0.2">
      <c r="A4339" s="164" t="s">
        <v>4116</v>
      </c>
      <c r="B4339" s="181" t="s">
        <v>4117</v>
      </c>
      <c r="C4339" s="164" t="s">
        <v>13111</v>
      </c>
    </row>
    <row r="4340" spans="1:3" x14ac:dyDescent="0.2">
      <c r="A4340" s="164" t="s">
        <v>4120</v>
      </c>
      <c r="B4340" s="181" t="s">
        <v>4121</v>
      </c>
      <c r="C4340" s="164" t="s">
        <v>13111</v>
      </c>
    </row>
    <row r="4341" spans="1:3" x14ac:dyDescent="0.2">
      <c r="A4341" s="164" t="s">
        <v>4150</v>
      </c>
      <c r="B4341" s="181" t="s">
        <v>4151</v>
      </c>
      <c r="C4341" s="164" t="s">
        <v>13111</v>
      </c>
    </row>
    <row r="4342" spans="1:3" x14ac:dyDescent="0.2">
      <c r="A4342" s="164" t="s">
        <v>4152</v>
      </c>
      <c r="B4342" s="181" t="s">
        <v>4153</v>
      </c>
      <c r="C4342" s="164" t="s">
        <v>13111</v>
      </c>
    </row>
    <row r="4343" spans="1:3" x14ac:dyDescent="0.2">
      <c r="A4343" s="164" t="s">
        <v>4156</v>
      </c>
      <c r="B4343" s="181" t="s">
        <v>13588</v>
      </c>
      <c r="C4343" s="164" t="s">
        <v>13111</v>
      </c>
    </row>
    <row r="4344" spans="1:3" x14ac:dyDescent="0.2">
      <c r="A4344" s="164" t="s">
        <v>4157</v>
      </c>
      <c r="B4344" s="181" t="s">
        <v>4158</v>
      </c>
      <c r="C4344" s="164" t="s">
        <v>13111</v>
      </c>
    </row>
    <row r="4345" spans="1:3" x14ac:dyDescent="0.2">
      <c r="A4345" s="164" t="s">
        <v>4159</v>
      </c>
      <c r="B4345" s="181" t="s">
        <v>4160</v>
      </c>
      <c r="C4345" s="164" t="s">
        <v>13111</v>
      </c>
    </row>
    <row r="4346" spans="1:3" x14ac:dyDescent="0.2">
      <c r="A4346" s="164" t="s">
        <v>4163</v>
      </c>
      <c r="B4346" s="181" t="s">
        <v>4164</v>
      </c>
      <c r="C4346" s="164" t="s">
        <v>13111</v>
      </c>
    </row>
    <row r="4347" spans="1:3" x14ac:dyDescent="0.2">
      <c r="A4347" s="164" t="s">
        <v>4165</v>
      </c>
      <c r="B4347" s="181" t="s">
        <v>4166</v>
      </c>
      <c r="C4347" s="164" t="s">
        <v>13111</v>
      </c>
    </row>
    <row r="4348" spans="1:3" x14ac:dyDescent="0.2">
      <c r="A4348" s="164" t="s">
        <v>4249</v>
      </c>
      <c r="B4348" s="181" t="s">
        <v>4250</v>
      </c>
      <c r="C4348" s="164" t="s">
        <v>13111</v>
      </c>
    </row>
    <row r="4349" spans="1:3" x14ac:dyDescent="0.2">
      <c r="A4349" s="164" t="s">
        <v>4274</v>
      </c>
      <c r="B4349" s="181" t="s">
        <v>4275</v>
      </c>
      <c r="C4349" s="164" t="s">
        <v>13111</v>
      </c>
    </row>
    <row r="4350" spans="1:3" x14ac:dyDescent="0.2">
      <c r="A4350" s="164" t="s">
        <v>4374</v>
      </c>
      <c r="B4350" s="181" t="s">
        <v>4375</v>
      </c>
      <c r="C4350" s="164" t="s">
        <v>13111</v>
      </c>
    </row>
    <row r="4351" spans="1:3" x14ac:dyDescent="0.2">
      <c r="A4351" s="164" t="s">
        <v>4384</v>
      </c>
      <c r="B4351" s="181" t="s">
        <v>4385</v>
      </c>
      <c r="C4351" s="164" t="s">
        <v>13111</v>
      </c>
    </row>
    <row r="4352" spans="1:3" x14ac:dyDescent="0.2">
      <c r="A4352" s="164" t="s">
        <v>4390</v>
      </c>
      <c r="B4352" s="181" t="s">
        <v>4391</v>
      </c>
      <c r="C4352" s="164" t="s">
        <v>13111</v>
      </c>
    </row>
    <row r="4353" spans="1:3" x14ac:dyDescent="0.2">
      <c r="A4353" s="164" t="s">
        <v>4399</v>
      </c>
      <c r="B4353" s="181" t="s">
        <v>4400</v>
      </c>
      <c r="C4353" s="164" t="s">
        <v>13111</v>
      </c>
    </row>
    <row r="4354" spans="1:3" x14ac:dyDescent="0.2">
      <c r="A4354" s="164" t="s">
        <v>4401</v>
      </c>
      <c r="B4354" s="181" t="s">
        <v>4402</v>
      </c>
      <c r="C4354" s="164" t="s">
        <v>13111</v>
      </c>
    </row>
    <row r="4355" spans="1:3" x14ac:dyDescent="0.2">
      <c r="A4355" s="164" t="s">
        <v>4405</v>
      </c>
      <c r="B4355" s="181" t="s">
        <v>4406</v>
      </c>
      <c r="C4355" s="164" t="s">
        <v>13111</v>
      </c>
    </row>
    <row r="4356" spans="1:3" x14ac:dyDescent="0.2">
      <c r="A4356" s="164" t="s">
        <v>4455</v>
      </c>
      <c r="B4356" s="181" t="s">
        <v>4456</v>
      </c>
      <c r="C4356" s="164" t="s">
        <v>13111</v>
      </c>
    </row>
    <row r="4357" spans="1:3" x14ac:dyDescent="0.2">
      <c r="A4357" s="164" t="s">
        <v>4457</v>
      </c>
      <c r="B4357" s="181" t="s">
        <v>4458</v>
      </c>
      <c r="C4357" s="164" t="s">
        <v>13111</v>
      </c>
    </row>
    <row r="4358" spans="1:3" x14ac:dyDescent="0.2">
      <c r="A4358" s="164" t="s">
        <v>4459</v>
      </c>
      <c r="B4358" s="181" t="s">
        <v>4460</v>
      </c>
      <c r="C4358" s="164" t="s">
        <v>13111</v>
      </c>
    </row>
    <row r="4359" spans="1:3" x14ac:dyDescent="0.2">
      <c r="A4359" s="164" t="s">
        <v>4461</v>
      </c>
      <c r="B4359" s="181" t="s">
        <v>4462</v>
      </c>
      <c r="C4359" s="164" t="s">
        <v>13111</v>
      </c>
    </row>
    <row r="4360" spans="1:3" x14ac:dyDescent="0.2">
      <c r="A4360" s="164" t="s">
        <v>4463</v>
      </c>
      <c r="B4360" s="181" t="s">
        <v>4464</v>
      </c>
      <c r="C4360" s="164" t="s">
        <v>13111</v>
      </c>
    </row>
    <row r="4361" spans="1:3" x14ac:dyDescent="0.2">
      <c r="A4361" s="164" t="s">
        <v>4473</v>
      </c>
      <c r="B4361" s="181" t="s">
        <v>4474</v>
      </c>
      <c r="C4361" s="164" t="s">
        <v>13111</v>
      </c>
    </row>
    <row r="4362" spans="1:3" x14ac:dyDescent="0.2">
      <c r="A4362" s="164" t="s">
        <v>4479</v>
      </c>
      <c r="B4362" s="181" t="s">
        <v>4480</v>
      </c>
      <c r="C4362" s="164" t="s">
        <v>13111</v>
      </c>
    </row>
    <row r="4363" spans="1:3" x14ac:dyDescent="0.2">
      <c r="A4363" s="164" t="s">
        <v>4481</v>
      </c>
      <c r="B4363" s="181" t="s">
        <v>4482</v>
      </c>
      <c r="C4363" s="164" t="s">
        <v>13111</v>
      </c>
    </row>
    <row r="4364" spans="1:3" x14ac:dyDescent="0.2">
      <c r="A4364" s="164" t="s">
        <v>4483</v>
      </c>
      <c r="B4364" s="181" t="s">
        <v>4484</v>
      </c>
      <c r="C4364" s="164" t="s">
        <v>13111</v>
      </c>
    </row>
    <row r="4365" spans="1:3" x14ac:dyDescent="0.2">
      <c r="A4365" s="164" t="s">
        <v>4485</v>
      </c>
      <c r="B4365" s="181" t="s">
        <v>4486</v>
      </c>
      <c r="C4365" s="164" t="s">
        <v>13111</v>
      </c>
    </row>
    <row r="4366" spans="1:3" x14ac:dyDescent="0.2">
      <c r="A4366" s="164" t="s">
        <v>4487</v>
      </c>
      <c r="B4366" s="181" t="s">
        <v>4488</v>
      </c>
      <c r="C4366" s="164" t="s">
        <v>13111</v>
      </c>
    </row>
    <row r="4367" spans="1:3" x14ac:dyDescent="0.2">
      <c r="A4367" s="164" t="s">
        <v>4491</v>
      </c>
      <c r="B4367" s="181" t="s">
        <v>4492</v>
      </c>
      <c r="C4367" s="164" t="s">
        <v>13111</v>
      </c>
    </row>
    <row r="4368" spans="1:3" x14ac:dyDescent="0.2">
      <c r="A4368" s="164" t="s">
        <v>4495</v>
      </c>
      <c r="B4368" s="181" t="s">
        <v>4496</v>
      </c>
      <c r="C4368" s="164" t="s">
        <v>13111</v>
      </c>
    </row>
    <row r="4369" spans="1:3" x14ac:dyDescent="0.2">
      <c r="A4369" s="164" t="s">
        <v>4507</v>
      </c>
      <c r="B4369" s="181" t="s">
        <v>13589</v>
      </c>
      <c r="C4369" s="164" t="s">
        <v>13111</v>
      </c>
    </row>
    <row r="4370" spans="1:3" x14ac:dyDescent="0.2">
      <c r="A4370" s="164" t="s">
        <v>4522</v>
      </c>
      <c r="B4370" s="181" t="s">
        <v>4523</v>
      </c>
      <c r="C4370" s="164" t="s">
        <v>13111</v>
      </c>
    </row>
    <row r="4371" spans="1:3" x14ac:dyDescent="0.2">
      <c r="A4371" s="164" t="s">
        <v>4543</v>
      </c>
      <c r="B4371" s="181" t="s">
        <v>4544</v>
      </c>
      <c r="C4371" s="164" t="s">
        <v>13111</v>
      </c>
    </row>
    <row r="4372" spans="1:3" x14ac:dyDescent="0.2">
      <c r="A4372" s="164" t="s">
        <v>4683</v>
      </c>
      <c r="B4372" s="181" t="s">
        <v>4684</v>
      </c>
      <c r="C4372" s="164" t="s">
        <v>13111</v>
      </c>
    </row>
    <row r="4373" spans="1:3" x14ac:dyDescent="0.2">
      <c r="A4373" s="164" t="s">
        <v>4687</v>
      </c>
      <c r="B4373" s="181" t="s">
        <v>4688</v>
      </c>
      <c r="C4373" s="164" t="s">
        <v>13111</v>
      </c>
    </row>
    <row r="4374" spans="1:3" x14ac:dyDescent="0.2">
      <c r="A4374" s="164" t="s">
        <v>4689</v>
      </c>
      <c r="B4374" s="181" t="s">
        <v>4690</v>
      </c>
      <c r="C4374" s="164" t="s">
        <v>13111</v>
      </c>
    </row>
    <row r="4375" spans="1:3" x14ac:dyDescent="0.2">
      <c r="A4375" s="164" t="s">
        <v>4705</v>
      </c>
      <c r="B4375" s="181" t="s">
        <v>4706</v>
      </c>
      <c r="C4375" s="164" t="s">
        <v>13111</v>
      </c>
    </row>
    <row r="4376" spans="1:3" x14ac:dyDescent="0.2">
      <c r="A4376" s="164" t="s">
        <v>4715</v>
      </c>
      <c r="B4376" s="181" t="s">
        <v>4716</v>
      </c>
      <c r="C4376" s="164" t="s">
        <v>13111</v>
      </c>
    </row>
    <row r="4377" spans="1:3" x14ac:dyDescent="0.2">
      <c r="A4377" s="164" t="s">
        <v>4731</v>
      </c>
      <c r="B4377" s="181" t="s">
        <v>4732</v>
      </c>
      <c r="C4377" s="164" t="s">
        <v>13111</v>
      </c>
    </row>
    <row r="4378" spans="1:3" x14ac:dyDescent="0.2">
      <c r="A4378" s="164" t="s">
        <v>4733</v>
      </c>
      <c r="B4378" s="181" t="s">
        <v>4734</v>
      </c>
      <c r="C4378" s="164" t="s">
        <v>13111</v>
      </c>
    </row>
    <row r="4379" spans="1:3" x14ac:dyDescent="0.2">
      <c r="A4379" s="164" t="s">
        <v>4753</v>
      </c>
      <c r="B4379" s="181" t="s">
        <v>4754</v>
      </c>
      <c r="C4379" s="164" t="s">
        <v>13111</v>
      </c>
    </row>
    <row r="4380" spans="1:3" x14ac:dyDescent="0.2">
      <c r="A4380" s="164" t="s">
        <v>4777</v>
      </c>
      <c r="B4380" s="181" t="s">
        <v>4778</v>
      </c>
      <c r="C4380" s="164" t="s">
        <v>13111</v>
      </c>
    </row>
    <row r="4381" spans="1:3" x14ac:dyDescent="0.2">
      <c r="A4381" s="164" t="s">
        <v>4783</v>
      </c>
      <c r="B4381" s="181" t="s">
        <v>4784</v>
      </c>
      <c r="C4381" s="164" t="s">
        <v>13111</v>
      </c>
    </row>
    <row r="4382" spans="1:3" x14ac:dyDescent="0.2">
      <c r="A4382" s="164" t="s">
        <v>13590</v>
      </c>
      <c r="B4382" s="181" t="s">
        <v>13591</v>
      </c>
      <c r="C4382" s="164" t="s">
        <v>13111</v>
      </c>
    </row>
    <row r="4383" spans="1:3" x14ac:dyDescent="0.2">
      <c r="A4383" s="164" t="s">
        <v>4815</v>
      </c>
      <c r="B4383" s="181" t="s">
        <v>4816</v>
      </c>
      <c r="C4383" s="164" t="s">
        <v>13111</v>
      </c>
    </row>
    <row r="4384" spans="1:3" x14ac:dyDescent="0.2">
      <c r="A4384" s="164" t="s">
        <v>4819</v>
      </c>
      <c r="B4384" s="181" t="s">
        <v>4820</v>
      </c>
      <c r="C4384" s="164" t="s">
        <v>13111</v>
      </c>
    </row>
    <row r="4385" spans="1:3" x14ac:dyDescent="0.2">
      <c r="A4385" s="164" t="s">
        <v>4847</v>
      </c>
      <c r="B4385" s="181" t="s">
        <v>4848</v>
      </c>
      <c r="C4385" s="164" t="s">
        <v>13111</v>
      </c>
    </row>
    <row r="4386" spans="1:3" x14ac:dyDescent="0.2">
      <c r="A4386" s="164" t="s">
        <v>4849</v>
      </c>
      <c r="B4386" s="181" t="s">
        <v>4850</v>
      </c>
      <c r="C4386" s="164" t="s">
        <v>13111</v>
      </c>
    </row>
    <row r="4387" spans="1:3" x14ac:dyDescent="0.2">
      <c r="A4387" s="164" t="s">
        <v>5160</v>
      </c>
      <c r="B4387" s="181" t="s">
        <v>5161</v>
      </c>
      <c r="C4387" s="164" t="s">
        <v>13111</v>
      </c>
    </row>
    <row r="4388" spans="1:3" x14ac:dyDescent="0.2">
      <c r="A4388" s="164" t="s">
        <v>5207</v>
      </c>
      <c r="B4388" s="181" t="s">
        <v>5208</v>
      </c>
      <c r="C4388" s="164" t="s">
        <v>13111</v>
      </c>
    </row>
    <row r="4389" spans="1:3" x14ac:dyDescent="0.2">
      <c r="A4389" s="164" t="s">
        <v>5250</v>
      </c>
      <c r="B4389" s="181" t="s">
        <v>5251</v>
      </c>
      <c r="C4389" s="164" t="s">
        <v>13111</v>
      </c>
    </row>
    <row r="4390" spans="1:3" x14ac:dyDescent="0.2">
      <c r="A4390" s="164" t="s">
        <v>5354</v>
      </c>
      <c r="B4390" s="181" t="s">
        <v>5355</v>
      </c>
      <c r="C4390" s="164" t="s">
        <v>13111</v>
      </c>
    </row>
    <row r="4391" spans="1:3" x14ac:dyDescent="0.2">
      <c r="A4391" s="164" t="s">
        <v>5455</v>
      </c>
      <c r="B4391" s="181" t="s">
        <v>5456</v>
      </c>
      <c r="C4391" s="164" t="s">
        <v>13111</v>
      </c>
    </row>
    <row r="4392" spans="1:3" x14ac:dyDescent="0.2">
      <c r="A4392" s="164" t="s">
        <v>5473</v>
      </c>
      <c r="B4392" s="181" t="s">
        <v>5474</v>
      </c>
      <c r="C4392" s="164" t="s">
        <v>13111</v>
      </c>
    </row>
    <row r="4393" spans="1:3" x14ac:dyDescent="0.2">
      <c r="A4393" s="164" t="s">
        <v>5475</v>
      </c>
      <c r="B4393" s="181" t="s">
        <v>5476</v>
      </c>
      <c r="C4393" s="164" t="s">
        <v>13111</v>
      </c>
    </row>
    <row r="4394" spans="1:3" x14ac:dyDescent="0.2">
      <c r="A4394" s="164" t="s">
        <v>13592</v>
      </c>
      <c r="B4394" s="181" t="s">
        <v>13593</v>
      </c>
      <c r="C4394" s="164" t="s">
        <v>13111</v>
      </c>
    </row>
    <row r="4395" spans="1:3" x14ac:dyDescent="0.2">
      <c r="A4395" s="164" t="s">
        <v>5489</v>
      </c>
      <c r="B4395" s="181" t="s">
        <v>5490</v>
      </c>
      <c r="C4395" s="164" t="s">
        <v>13111</v>
      </c>
    </row>
    <row r="4396" spans="1:3" x14ac:dyDescent="0.2">
      <c r="A4396" s="164" t="s">
        <v>5493</v>
      </c>
      <c r="B4396" s="181" t="s">
        <v>5494</v>
      </c>
      <c r="C4396" s="164" t="s">
        <v>13111</v>
      </c>
    </row>
    <row r="4397" spans="1:3" x14ac:dyDescent="0.2">
      <c r="A4397" s="164" t="s">
        <v>5501</v>
      </c>
      <c r="B4397" s="181" t="s">
        <v>5502</v>
      </c>
      <c r="C4397" s="164" t="s">
        <v>13111</v>
      </c>
    </row>
    <row r="4398" spans="1:3" x14ac:dyDescent="0.2">
      <c r="A4398" s="164" t="s">
        <v>5503</v>
      </c>
      <c r="B4398" s="181" t="s">
        <v>5504</v>
      </c>
      <c r="C4398" s="164" t="s">
        <v>13111</v>
      </c>
    </row>
    <row r="4399" spans="1:3" x14ac:dyDescent="0.2">
      <c r="A4399" s="164" t="s">
        <v>5519</v>
      </c>
      <c r="B4399" s="181" t="s">
        <v>13594</v>
      </c>
      <c r="C4399" s="164" t="s">
        <v>13111</v>
      </c>
    </row>
    <row r="4400" spans="1:3" x14ac:dyDescent="0.2">
      <c r="A4400" s="164" t="s">
        <v>5520</v>
      </c>
      <c r="B4400" s="181" t="s">
        <v>5521</v>
      </c>
      <c r="C4400" s="164" t="s">
        <v>13111</v>
      </c>
    </row>
    <row r="4401" spans="1:3" x14ac:dyDescent="0.2">
      <c r="A4401" s="164" t="s">
        <v>5718</v>
      </c>
      <c r="B4401" s="181" t="s">
        <v>5719</v>
      </c>
      <c r="C4401" s="164" t="s">
        <v>13111</v>
      </c>
    </row>
    <row r="4402" spans="1:3" x14ac:dyDescent="0.2">
      <c r="A4402" s="164" t="s">
        <v>5730</v>
      </c>
      <c r="B4402" s="181" t="s">
        <v>5731</v>
      </c>
      <c r="C4402" s="164" t="s">
        <v>13111</v>
      </c>
    </row>
    <row r="4403" spans="1:3" x14ac:dyDescent="0.2">
      <c r="A4403" s="164" t="s">
        <v>5732</v>
      </c>
      <c r="B4403" s="181" t="s">
        <v>5733</v>
      </c>
      <c r="C4403" s="164" t="s">
        <v>13111</v>
      </c>
    </row>
    <row r="4404" spans="1:3" x14ac:dyDescent="0.2">
      <c r="A4404" s="164" t="s">
        <v>5744</v>
      </c>
      <c r="B4404" s="181" t="s">
        <v>5745</v>
      </c>
      <c r="C4404" s="164" t="s">
        <v>13111</v>
      </c>
    </row>
    <row r="4405" spans="1:3" x14ac:dyDescent="0.2">
      <c r="A4405" s="164" t="s">
        <v>5760</v>
      </c>
      <c r="B4405" s="181" t="s">
        <v>5761</v>
      </c>
      <c r="C4405" s="164" t="s">
        <v>13111</v>
      </c>
    </row>
    <row r="4406" spans="1:3" x14ac:dyDescent="0.2">
      <c r="A4406" s="164" t="s">
        <v>5766</v>
      </c>
      <c r="B4406" s="181" t="s">
        <v>5767</v>
      </c>
      <c r="C4406" s="164" t="s">
        <v>13111</v>
      </c>
    </row>
    <row r="4407" spans="1:3" x14ac:dyDescent="0.2">
      <c r="A4407" s="164" t="s">
        <v>5770</v>
      </c>
      <c r="B4407" s="181" t="s">
        <v>5771</v>
      </c>
      <c r="C4407" s="164" t="s">
        <v>13111</v>
      </c>
    </row>
    <row r="4408" spans="1:3" x14ac:dyDescent="0.2">
      <c r="A4408" s="164" t="s">
        <v>5772</v>
      </c>
      <c r="B4408" s="181" t="s">
        <v>5773</v>
      </c>
      <c r="C4408" s="164" t="s">
        <v>13111</v>
      </c>
    </row>
    <row r="4409" spans="1:3" x14ac:dyDescent="0.2">
      <c r="A4409" s="164" t="s">
        <v>5785</v>
      </c>
      <c r="B4409" s="181" t="s">
        <v>5786</v>
      </c>
      <c r="C4409" s="164" t="s">
        <v>13111</v>
      </c>
    </row>
    <row r="4410" spans="1:3" x14ac:dyDescent="0.2">
      <c r="A4410" s="164" t="s">
        <v>5837</v>
      </c>
      <c r="B4410" s="181" t="s">
        <v>5838</v>
      </c>
      <c r="C4410" s="164" t="s">
        <v>13111</v>
      </c>
    </row>
    <row r="4411" spans="1:3" x14ac:dyDescent="0.2">
      <c r="A4411" s="164" t="s">
        <v>5839</v>
      </c>
      <c r="B4411" s="181" t="s">
        <v>5840</v>
      </c>
      <c r="C4411" s="164" t="s">
        <v>13111</v>
      </c>
    </row>
    <row r="4412" spans="1:3" x14ac:dyDescent="0.2">
      <c r="A4412" s="164" t="s">
        <v>5849</v>
      </c>
      <c r="B4412" s="181" t="s">
        <v>5850</v>
      </c>
      <c r="C4412" s="164" t="s">
        <v>13111</v>
      </c>
    </row>
    <row r="4413" spans="1:3" x14ac:dyDescent="0.2">
      <c r="A4413" s="164" t="s">
        <v>5853</v>
      </c>
      <c r="B4413" s="181" t="s">
        <v>5854</v>
      </c>
      <c r="C4413" s="164" t="s">
        <v>13111</v>
      </c>
    </row>
    <row r="4414" spans="1:3" x14ac:dyDescent="0.2">
      <c r="A4414" s="164" t="s">
        <v>5900</v>
      </c>
      <c r="B4414" s="181" t="s">
        <v>5901</v>
      </c>
      <c r="C4414" s="164" t="s">
        <v>13111</v>
      </c>
    </row>
    <row r="4415" spans="1:3" x14ac:dyDescent="0.2">
      <c r="A4415" s="164" t="s">
        <v>5902</v>
      </c>
      <c r="B4415" s="181" t="s">
        <v>5903</v>
      </c>
      <c r="C4415" s="164" t="s">
        <v>13111</v>
      </c>
    </row>
    <row r="4416" spans="1:3" x14ac:dyDescent="0.2">
      <c r="A4416" s="164" t="s">
        <v>5906</v>
      </c>
      <c r="B4416" s="181" t="s">
        <v>5907</v>
      </c>
      <c r="C4416" s="164" t="s">
        <v>13111</v>
      </c>
    </row>
    <row r="4417" spans="1:3" x14ac:dyDescent="0.2">
      <c r="A4417" s="164" t="s">
        <v>5908</v>
      </c>
      <c r="B4417" s="181" t="s">
        <v>5909</v>
      </c>
      <c r="C4417" s="164" t="s">
        <v>13111</v>
      </c>
    </row>
    <row r="4418" spans="1:3" x14ac:dyDescent="0.2">
      <c r="A4418" s="164" t="s">
        <v>5916</v>
      </c>
      <c r="B4418" s="181" t="s">
        <v>5917</v>
      </c>
      <c r="C4418" s="164" t="s">
        <v>13111</v>
      </c>
    </row>
    <row r="4419" spans="1:3" x14ac:dyDescent="0.2">
      <c r="A4419" s="164" t="s">
        <v>5924</v>
      </c>
      <c r="B4419" s="181" t="s">
        <v>13595</v>
      </c>
      <c r="C4419" s="164" t="s">
        <v>13111</v>
      </c>
    </row>
    <row r="4420" spans="1:3" x14ac:dyDescent="0.2">
      <c r="A4420" s="164" t="s">
        <v>5930</v>
      </c>
      <c r="B4420" s="181" t="s">
        <v>5931</v>
      </c>
      <c r="C4420" s="164" t="s">
        <v>13111</v>
      </c>
    </row>
    <row r="4421" spans="1:3" x14ac:dyDescent="0.2">
      <c r="A4421" s="164" t="s">
        <v>5964</v>
      </c>
      <c r="B4421" s="181" t="s">
        <v>5965</v>
      </c>
      <c r="C4421" s="164" t="s">
        <v>13111</v>
      </c>
    </row>
    <row r="4422" spans="1:3" x14ac:dyDescent="0.2">
      <c r="A4422" s="164" t="s">
        <v>5974</v>
      </c>
      <c r="B4422" s="181" t="s">
        <v>5975</v>
      </c>
      <c r="C4422" s="164" t="s">
        <v>13111</v>
      </c>
    </row>
    <row r="4423" spans="1:3" x14ac:dyDescent="0.2">
      <c r="A4423" s="164" t="s">
        <v>5994</v>
      </c>
      <c r="B4423" s="181" t="s">
        <v>5995</v>
      </c>
      <c r="C4423" s="164" t="s">
        <v>13111</v>
      </c>
    </row>
    <row r="4424" spans="1:3" x14ac:dyDescent="0.2">
      <c r="A4424" s="164" t="s">
        <v>6036</v>
      </c>
      <c r="B4424" s="181" t="s">
        <v>6037</v>
      </c>
      <c r="C4424" s="164" t="s">
        <v>13111</v>
      </c>
    </row>
    <row r="4425" spans="1:3" x14ac:dyDescent="0.2">
      <c r="A4425" s="164" t="s">
        <v>6044</v>
      </c>
      <c r="B4425" s="181" t="s">
        <v>6045</v>
      </c>
      <c r="C4425" s="164" t="s">
        <v>13111</v>
      </c>
    </row>
    <row r="4426" spans="1:3" x14ac:dyDescent="0.2">
      <c r="A4426" s="164" t="s">
        <v>6046</v>
      </c>
      <c r="B4426" s="181" t="s">
        <v>6047</v>
      </c>
      <c r="C4426" s="164" t="s">
        <v>13111</v>
      </c>
    </row>
    <row r="4427" spans="1:3" x14ac:dyDescent="0.2">
      <c r="A4427" s="164" t="s">
        <v>6054</v>
      </c>
      <c r="B4427" s="181" t="s">
        <v>6055</v>
      </c>
      <c r="C4427" s="164" t="s">
        <v>13111</v>
      </c>
    </row>
    <row r="4428" spans="1:3" x14ac:dyDescent="0.2">
      <c r="A4428" s="164" t="s">
        <v>6056</v>
      </c>
      <c r="B4428" s="181" t="s">
        <v>6057</v>
      </c>
      <c r="C4428" s="164" t="s">
        <v>13111</v>
      </c>
    </row>
    <row r="4429" spans="1:3" x14ac:dyDescent="0.2">
      <c r="A4429" s="164" t="s">
        <v>6074</v>
      </c>
      <c r="B4429" s="181" t="s">
        <v>6075</v>
      </c>
      <c r="C4429" s="164" t="s">
        <v>13111</v>
      </c>
    </row>
    <row r="4430" spans="1:3" x14ac:dyDescent="0.2">
      <c r="A4430" s="164" t="s">
        <v>6207</v>
      </c>
      <c r="B4430" s="181" t="s">
        <v>6208</v>
      </c>
      <c r="C4430" s="164" t="s">
        <v>13111</v>
      </c>
    </row>
    <row r="4431" spans="1:3" x14ac:dyDescent="0.2">
      <c r="A4431" s="164" t="s">
        <v>6211</v>
      </c>
      <c r="B4431" s="181" t="s">
        <v>6212</v>
      </c>
      <c r="C4431" s="164" t="s">
        <v>13111</v>
      </c>
    </row>
    <row r="4432" spans="1:3" x14ac:dyDescent="0.2">
      <c r="A4432" s="164" t="s">
        <v>6261</v>
      </c>
      <c r="B4432" s="181" t="s">
        <v>6262</v>
      </c>
      <c r="C4432" s="164" t="s">
        <v>13111</v>
      </c>
    </row>
    <row r="4433" spans="1:3" x14ac:dyDescent="0.2">
      <c r="A4433" s="164" t="s">
        <v>6325</v>
      </c>
      <c r="B4433" s="181" t="s">
        <v>6326</v>
      </c>
      <c r="C4433" s="164" t="s">
        <v>13111</v>
      </c>
    </row>
    <row r="4434" spans="1:3" x14ac:dyDescent="0.2">
      <c r="A4434" s="164" t="s">
        <v>8002</v>
      </c>
      <c r="B4434" s="181" t="s">
        <v>8003</v>
      </c>
      <c r="C4434" s="164" t="s">
        <v>13111</v>
      </c>
    </row>
    <row r="4435" spans="1:3" x14ac:dyDescent="0.2">
      <c r="A4435" s="164" t="s">
        <v>6376</v>
      </c>
      <c r="B4435" s="181" t="s">
        <v>6377</v>
      </c>
      <c r="C4435" s="164" t="s">
        <v>13111</v>
      </c>
    </row>
    <row r="4436" spans="1:3" x14ac:dyDescent="0.2">
      <c r="A4436" s="164" t="s">
        <v>6381</v>
      </c>
      <c r="B4436" s="181" t="s">
        <v>6382</v>
      </c>
      <c r="C4436" s="164" t="s">
        <v>13111</v>
      </c>
    </row>
    <row r="4437" spans="1:3" x14ac:dyDescent="0.2">
      <c r="A4437" s="164" t="s">
        <v>6383</v>
      </c>
      <c r="B4437" s="181" t="s">
        <v>6384</v>
      </c>
      <c r="C4437" s="164" t="s">
        <v>13111</v>
      </c>
    </row>
    <row r="4438" spans="1:3" x14ac:dyDescent="0.2">
      <c r="A4438" s="164" t="s">
        <v>6391</v>
      </c>
      <c r="B4438" s="181" t="s">
        <v>6392</v>
      </c>
      <c r="C4438" s="164" t="s">
        <v>13111</v>
      </c>
    </row>
    <row r="4439" spans="1:3" x14ac:dyDescent="0.2">
      <c r="A4439" s="164" t="s">
        <v>6428</v>
      </c>
      <c r="B4439" s="181" t="s">
        <v>6429</v>
      </c>
      <c r="C4439" s="164" t="s">
        <v>13111</v>
      </c>
    </row>
    <row r="4440" spans="1:3" x14ac:dyDescent="0.2">
      <c r="A4440" s="164" t="s">
        <v>6430</v>
      </c>
      <c r="B4440" s="181" t="s">
        <v>6431</v>
      </c>
      <c r="C4440" s="164" t="s">
        <v>13111</v>
      </c>
    </row>
    <row r="4441" spans="1:3" x14ac:dyDescent="0.2">
      <c r="A4441" s="164" t="s">
        <v>6432</v>
      </c>
      <c r="B4441" s="181" t="s">
        <v>6433</v>
      </c>
      <c r="C4441" s="164" t="s">
        <v>13111</v>
      </c>
    </row>
    <row r="4442" spans="1:3" x14ac:dyDescent="0.2">
      <c r="A4442" s="164" t="s">
        <v>6434</v>
      </c>
      <c r="B4442" s="181" t="s">
        <v>13596</v>
      </c>
      <c r="C4442" s="164" t="s">
        <v>13111</v>
      </c>
    </row>
    <row r="4443" spans="1:3" x14ac:dyDescent="0.2">
      <c r="A4443" s="164" t="s">
        <v>6447</v>
      </c>
      <c r="B4443" s="181" t="s">
        <v>6448</v>
      </c>
      <c r="C4443" s="164" t="s">
        <v>13111</v>
      </c>
    </row>
    <row r="4444" spans="1:3" x14ac:dyDescent="0.2">
      <c r="A4444" s="164" t="s">
        <v>6449</v>
      </c>
      <c r="B4444" s="181" t="s">
        <v>6450</v>
      </c>
      <c r="C4444" s="164" t="s">
        <v>13111</v>
      </c>
    </row>
    <row r="4445" spans="1:3" x14ac:dyDescent="0.2">
      <c r="A4445" s="164" t="s">
        <v>6452</v>
      </c>
      <c r="B4445" s="181" t="s">
        <v>6453</v>
      </c>
      <c r="C4445" s="164" t="s">
        <v>13111</v>
      </c>
    </row>
    <row r="4446" spans="1:3" x14ac:dyDescent="0.2">
      <c r="A4446" s="164" t="s">
        <v>6460</v>
      </c>
      <c r="B4446" s="181" t="s">
        <v>6461</v>
      </c>
      <c r="C4446" s="164" t="s">
        <v>13111</v>
      </c>
    </row>
    <row r="4447" spans="1:3" x14ac:dyDescent="0.2">
      <c r="A4447" s="164" t="s">
        <v>6462</v>
      </c>
      <c r="B4447" s="181" t="s">
        <v>6463</v>
      </c>
      <c r="C4447" s="164" t="s">
        <v>13111</v>
      </c>
    </row>
    <row r="4448" spans="1:3" x14ac:dyDescent="0.2">
      <c r="A4448" s="164" t="s">
        <v>6474</v>
      </c>
      <c r="B4448" s="181" t="s">
        <v>6475</v>
      </c>
      <c r="C4448" s="164" t="s">
        <v>13111</v>
      </c>
    </row>
    <row r="4449" spans="1:3" x14ac:dyDescent="0.2">
      <c r="A4449" s="164" t="s">
        <v>6623</v>
      </c>
      <c r="B4449" s="181" t="s">
        <v>6624</v>
      </c>
      <c r="C4449" s="164" t="s">
        <v>13111</v>
      </c>
    </row>
    <row r="4450" spans="1:3" x14ac:dyDescent="0.2">
      <c r="A4450" s="164" t="s">
        <v>6816</v>
      </c>
      <c r="B4450" s="181" t="s">
        <v>6817</v>
      </c>
      <c r="C4450" s="164" t="s">
        <v>13111</v>
      </c>
    </row>
    <row r="4451" spans="1:3" x14ac:dyDescent="0.2">
      <c r="A4451" s="164" t="s">
        <v>6843</v>
      </c>
      <c r="B4451" s="181" t="s">
        <v>6844</v>
      </c>
      <c r="C4451" s="164" t="s">
        <v>13111</v>
      </c>
    </row>
    <row r="4452" spans="1:3" x14ac:dyDescent="0.2">
      <c r="A4452" s="164" t="s">
        <v>6847</v>
      </c>
      <c r="B4452" s="181" t="s">
        <v>6848</v>
      </c>
      <c r="C4452" s="164" t="s">
        <v>13111</v>
      </c>
    </row>
    <row r="4453" spans="1:3" x14ac:dyDescent="0.2">
      <c r="A4453" s="164" t="s">
        <v>6849</v>
      </c>
      <c r="B4453" s="181" t="s">
        <v>6850</v>
      </c>
      <c r="C4453" s="164" t="s">
        <v>13111</v>
      </c>
    </row>
    <row r="4454" spans="1:3" x14ac:dyDescent="0.2">
      <c r="A4454" s="164" t="s">
        <v>6873</v>
      </c>
      <c r="B4454" s="181" t="s">
        <v>6874</v>
      </c>
      <c r="C4454" s="164" t="s">
        <v>13111</v>
      </c>
    </row>
    <row r="4455" spans="1:3" x14ac:dyDescent="0.2">
      <c r="A4455" s="164" t="s">
        <v>6877</v>
      </c>
      <c r="B4455" s="181" t="s">
        <v>6878</v>
      </c>
      <c r="C4455" s="164" t="s">
        <v>13111</v>
      </c>
    </row>
    <row r="4456" spans="1:3" x14ac:dyDescent="0.2">
      <c r="A4456" s="164" t="s">
        <v>6879</v>
      </c>
      <c r="B4456" s="181" t="s">
        <v>6880</v>
      </c>
      <c r="C4456" s="164" t="s">
        <v>13111</v>
      </c>
    </row>
    <row r="4457" spans="1:3" x14ac:dyDescent="0.2">
      <c r="A4457" s="164" t="s">
        <v>6887</v>
      </c>
      <c r="B4457" s="181" t="s">
        <v>6888</v>
      </c>
      <c r="C4457" s="164" t="s">
        <v>13111</v>
      </c>
    </row>
    <row r="4458" spans="1:3" x14ac:dyDescent="0.2">
      <c r="A4458" s="164" t="s">
        <v>6895</v>
      </c>
      <c r="B4458" s="181" t="s">
        <v>6896</v>
      </c>
      <c r="C4458" s="164" t="s">
        <v>13111</v>
      </c>
    </row>
    <row r="4459" spans="1:3" x14ac:dyDescent="0.2">
      <c r="A4459" s="164" t="s">
        <v>6897</v>
      </c>
      <c r="B4459" s="181" t="s">
        <v>13597</v>
      </c>
      <c r="C4459" s="164" t="s">
        <v>13111</v>
      </c>
    </row>
    <row r="4460" spans="1:3" x14ac:dyDescent="0.2">
      <c r="A4460" s="164" t="s">
        <v>6906</v>
      </c>
      <c r="B4460" s="181" t="s">
        <v>6907</v>
      </c>
      <c r="C4460" s="164" t="s">
        <v>13111</v>
      </c>
    </row>
    <row r="4461" spans="1:3" x14ac:dyDescent="0.2">
      <c r="A4461" s="164" t="s">
        <v>6912</v>
      </c>
      <c r="B4461" s="181" t="s">
        <v>6913</v>
      </c>
      <c r="C4461" s="164" t="s">
        <v>13111</v>
      </c>
    </row>
    <row r="4462" spans="1:3" x14ac:dyDescent="0.2">
      <c r="A4462" s="164" t="s">
        <v>6918</v>
      </c>
      <c r="B4462" s="181" t="s">
        <v>6919</v>
      </c>
      <c r="C4462" s="164" t="s">
        <v>13111</v>
      </c>
    </row>
    <row r="4463" spans="1:3" x14ac:dyDescent="0.2">
      <c r="A4463" s="164" t="s">
        <v>6920</v>
      </c>
      <c r="B4463" s="181" t="s">
        <v>6921</v>
      </c>
      <c r="C4463" s="164" t="s">
        <v>13111</v>
      </c>
    </row>
    <row r="4464" spans="1:3" x14ac:dyDescent="0.2">
      <c r="A4464" s="164" t="s">
        <v>6922</v>
      </c>
      <c r="B4464" s="181" t="s">
        <v>6923</v>
      </c>
      <c r="C4464" s="164" t="s">
        <v>13111</v>
      </c>
    </row>
    <row r="4465" spans="1:3" x14ac:dyDescent="0.2">
      <c r="A4465" s="164" t="s">
        <v>6924</v>
      </c>
      <c r="B4465" s="181" t="s">
        <v>6925</v>
      </c>
      <c r="C4465" s="164" t="s">
        <v>13111</v>
      </c>
    </row>
    <row r="4466" spans="1:3" x14ac:dyDescent="0.2">
      <c r="A4466" s="164" t="s">
        <v>6942</v>
      </c>
      <c r="B4466" s="181" t="s">
        <v>6943</v>
      </c>
      <c r="C4466" s="164" t="s">
        <v>13111</v>
      </c>
    </row>
    <row r="4467" spans="1:3" x14ac:dyDescent="0.2">
      <c r="A4467" s="164" t="s">
        <v>6946</v>
      </c>
      <c r="B4467" s="181" t="s">
        <v>6947</v>
      </c>
      <c r="C4467" s="164" t="s">
        <v>13111</v>
      </c>
    </row>
    <row r="4468" spans="1:3" x14ac:dyDescent="0.2">
      <c r="A4468" s="164" t="s">
        <v>6948</v>
      </c>
      <c r="B4468" s="181" t="s">
        <v>6949</v>
      </c>
      <c r="C4468" s="164" t="s">
        <v>13111</v>
      </c>
    </row>
    <row r="4469" spans="1:3" x14ac:dyDescent="0.2">
      <c r="A4469" s="164" t="s">
        <v>6954</v>
      </c>
      <c r="B4469" s="181" t="s">
        <v>6955</v>
      </c>
      <c r="C4469" s="164" t="s">
        <v>13111</v>
      </c>
    </row>
    <row r="4470" spans="1:3" x14ac:dyDescent="0.2">
      <c r="A4470" s="164" t="s">
        <v>6962</v>
      </c>
      <c r="B4470" s="181" t="s">
        <v>6963</v>
      </c>
      <c r="C4470" s="164" t="s">
        <v>13111</v>
      </c>
    </row>
    <row r="4471" spans="1:3" x14ac:dyDescent="0.2">
      <c r="A4471" s="164" t="s">
        <v>6976</v>
      </c>
      <c r="B4471" s="181" t="s">
        <v>6977</v>
      </c>
      <c r="C4471" s="164" t="s">
        <v>13111</v>
      </c>
    </row>
    <row r="4472" spans="1:3" x14ac:dyDescent="0.2">
      <c r="A4472" s="164" t="s">
        <v>6978</v>
      </c>
      <c r="B4472" s="181" t="s">
        <v>6979</v>
      </c>
      <c r="C4472" s="164" t="s">
        <v>13111</v>
      </c>
    </row>
    <row r="4473" spans="1:3" x14ac:dyDescent="0.2">
      <c r="A4473" s="164" t="s">
        <v>6984</v>
      </c>
      <c r="B4473" s="181" t="s">
        <v>6985</v>
      </c>
      <c r="C4473" s="164" t="s">
        <v>13111</v>
      </c>
    </row>
    <row r="4474" spans="1:3" x14ac:dyDescent="0.2">
      <c r="A4474" s="164" t="s">
        <v>13598</v>
      </c>
      <c r="B4474" s="181" t="s">
        <v>13599</v>
      </c>
      <c r="C4474" s="164" t="s">
        <v>13111</v>
      </c>
    </row>
    <row r="4475" spans="1:3" x14ac:dyDescent="0.2">
      <c r="A4475" s="164" t="s">
        <v>7003</v>
      </c>
      <c r="B4475" s="181" t="s">
        <v>7004</v>
      </c>
      <c r="C4475" s="164" t="s">
        <v>13111</v>
      </c>
    </row>
    <row r="4476" spans="1:3" x14ac:dyDescent="0.2">
      <c r="A4476" s="164" t="s">
        <v>7010</v>
      </c>
      <c r="B4476" s="181" t="s">
        <v>7011</v>
      </c>
      <c r="C4476" s="164" t="s">
        <v>13111</v>
      </c>
    </row>
    <row r="4477" spans="1:3" x14ac:dyDescent="0.2">
      <c r="A4477" s="164" t="s">
        <v>7058</v>
      </c>
      <c r="B4477" s="181" t="s">
        <v>7059</v>
      </c>
      <c r="C4477" s="164" t="s">
        <v>13111</v>
      </c>
    </row>
    <row r="4478" spans="1:3" x14ac:dyDescent="0.2">
      <c r="A4478" s="164" t="s">
        <v>7040</v>
      </c>
      <c r="B4478" s="181" t="s">
        <v>7041</v>
      </c>
      <c r="C4478" s="164" t="s">
        <v>13111</v>
      </c>
    </row>
    <row r="4479" spans="1:3" x14ac:dyDescent="0.2">
      <c r="A4479" s="164" t="s">
        <v>7042</v>
      </c>
      <c r="B4479" s="181" t="s">
        <v>7043</v>
      </c>
      <c r="C4479" s="164" t="s">
        <v>13111</v>
      </c>
    </row>
    <row r="4480" spans="1:3" x14ac:dyDescent="0.2">
      <c r="A4480" s="164" t="s">
        <v>7044</v>
      </c>
      <c r="B4480" s="181" t="s">
        <v>7045</v>
      </c>
      <c r="C4480" s="164" t="s">
        <v>13111</v>
      </c>
    </row>
    <row r="4481" spans="1:3" x14ac:dyDescent="0.2">
      <c r="A4481" s="164" t="s">
        <v>7046</v>
      </c>
      <c r="B4481" s="181" t="s">
        <v>7047</v>
      </c>
      <c r="C4481" s="164" t="s">
        <v>13111</v>
      </c>
    </row>
    <row r="4482" spans="1:3" x14ac:dyDescent="0.2">
      <c r="A4482" s="164" t="s">
        <v>7048</v>
      </c>
      <c r="B4482" s="181" t="s">
        <v>7049</v>
      </c>
      <c r="C4482" s="164" t="s">
        <v>13111</v>
      </c>
    </row>
    <row r="4483" spans="1:3" x14ac:dyDescent="0.2">
      <c r="A4483" s="164" t="s">
        <v>7050</v>
      </c>
      <c r="B4483" s="181" t="s">
        <v>7051</v>
      </c>
      <c r="C4483" s="164" t="s">
        <v>13111</v>
      </c>
    </row>
    <row r="4484" spans="1:3" x14ac:dyDescent="0.2">
      <c r="A4484" s="164" t="s">
        <v>7052</v>
      </c>
      <c r="B4484" s="181" t="s">
        <v>7053</v>
      </c>
      <c r="C4484" s="164" t="s">
        <v>13111</v>
      </c>
    </row>
    <row r="4485" spans="1:3" x14ac:dyDescent="0.2">
      <c r="A4485" s="164" t="s">
        <v>7054</v>
      </c>
      <c r="B4485" s="181" t="s">
        <v>7055</v>
      </c>
      <c r="C4485" s="164" t="s">
        <v>13111</v>
      </c>
    </row>
    <row r="4486" spans="1:3" x14ac:dyDescent="0.2">
      <c r="A4486" s="164" t="s">
        <v>7056</v>
      </c>
      <c r="B4486" s="181" t="s">
        <v>7057</v>
      </c>
      <c r="C4486" s="164" t="s">
        <v>13111</v>
      </c>
    </row>
    <row r="4487" spans="1:3" x14ac:dyDescent="0.2">
      <c r="A4487" s="164" t="s">
        <v>8018</v>
      </c>
      <c r="B4487" s="181" t="s">
        <v>8019</v>
      </c>
      <c r="C4487" s="164" t="s">
        <v>13111</v>
      </c>
    </row>
    <row r="4488" spans="1:3" x14ac:dyDescent="0.2">
      <c r="A4488" s="164" t="s">
        <v>7062</v>
      </c>
      <c r="B4488" s="181" t="s">
        <v>7063</v>
      </c>
      <c r="C4488" s="164" t="s">
        <v>13111</v>
      </c>
    </row>
    <row r="4489" spans="1:3" x14ac:dyDescent="0.2">
      <c r="A4489" s="164" t="s">
        <v>7068</v>
      </c>
      <c r="B4489" s="181" t="s">
        <v>7069</v>
      </c>
      <c r="C4489" s="164" t="s">
        <v>13111</v>
      </c>
    </row>
    <row r="4490" spans="1:3" x14ac:dyDescent="0.2">
      <c r="A4490" s="164" t="s">
        <v>7060</v>
      </c>
      <c r="B4490" s="181" t="s">
        <v>7061</v>
      </c>
      <c r="C4490" s="164" t="s">
        <v>13111</v>
      </c>
    </row>
    <row r="4491" spans="1:3" x14ac:dyDescent="0.2">
      <c r="A4491" s="164" t="s">
        <v>7064</v>
      </c>
      <c r="B4491" s="181" t="s">
        <v>7065</v>
      </c>
      <c r="C4491" s="164" t="s">
        <v>13111</v>
      </c>
    </row>
    <row r="4492" spans="1:3" x14ac:dyDescent="0.2">
      <c r="A4492" s="164" t="s">
        <v>7066</v>
      </c>
      <c r="B4492" s="181" t="s">
        <v>7067</v>
      </c>
      <c r="C4492" s="164" t="s">
        <v>13111</v>
      </c>
    </row>
    <row r="4493" spans="1:3" x14ac:dyDescent="0.2">
      <c r="A4493" s="164" t="s">
        <v>7072</v>
      </c>
      <c r="B4493" s="181" t="s">
        <v>7073</v>
      </c>
      <c r="C4493" s="164" t="s">
        <v>13111</v>
      </c>
    </row>
    <row r="4494" spans="1:3" x14ac:dyDescent="0.2">
      <c r="A4494" s="164" t="s">
        <v>7074</v>
      </c>
      <c r="B4494" s="181" t="s">
        <v>7075</v>
      </c>
      <c r="C4494" s="164" t="s">
        <v>13111</v>
      </c>
    </row>
    <row r="4495" spans="1:3" x14ac:dyDescent="0.2">
      <c r="A4495" s="164" t="s">
        <v>7076</v>
      </c>
      <c r="B4495" s="181" t="s">
        <v>7077</v>
      </c>
      <c r="C4495" s="164" t="s">
        <v>13111</v>
      </c>
    </row>
    <row r="4496" spans="1:3" x14ac:dyDescent="0.2">
      <c r="A4496" s="164" t="s">
        <v>7084</v>
      </c>
      <c r="B4496" s="181" t="s">
        <v>7085</v>
      </c>
      <c r="C4496" s="164" t="s">
        <v>13111</v>
      </c>
    </row>
    <row r="4497" spans="1:3" x14ac:dyDescent="0.2">
      <c r="A4497" s="164" t="s">
        <v>7088</v>
      </c>
      <c r="B4497" s="181" t="s">
        <v>7089</v>
      </c>
      <c r="C4497" s="164" t="s">
        <v>13111</v>
      </c>
    </row>
    <row r="4498" spans="1:3" x14ac:dyDescent="0.2">
      <c r="A4498" s="164" t="s">
        <v>7098</v>
      </c>
      <c r="B4498" s="181" t="s">
        <v>7099</v>
      </c>
      <c r="C4498" s="164" t="s">
        <v>13111</v>
      </c>
    </row>
    <row r="4499" spans="1:3" x14ac:dyDescent="0.2">
      <c r="A4499" s="164" t="s">
        <v>7102</v>
      </c>
      <c r="B4499" s="181" t="s">
        <v>7103</v>
      </c>
      <c r="C4499" s="164" t="s">
        <v>13111</v>
      </c>
    </row>
    <row r="4500" spans="1:3" x14ac:dyDescent="0.2">
      <c r="A4500" s="164" t="s">
        <v>7104</v>
      </c>
      <c r="B4500" s="181" t="s">
        <v>7105</v>
      </c>
      <c r="C4500" s="164" t="s">
        <v>13111</v>
      </c>
    </row>
    <row r="4501" spans="1:3" x14ac:dyDescent="0.2">
      <c r="A4501" s="164" t="s">
        <v>7106</v>
      </c>
      <c r="B4501" s="181" t="s">
        <v>7107</v>
      </c>
      <c r="C4501" s="164" t="s">
        <v>13111</v>
      </c>
    </row>
    <row r="4502" spans="1:3" x14ac:dyDescent="0.2">
      <c r="A4502" s="164" t="s">
        <v>7108</v>
      </c>
      <c r="B4502" s="181" t="s">
        <v>7109</v>
      </c>
      <c r="C4502" s="164" t="s">
        <v>13111</v>
      </c>
    </row>
    <row r="4503" spans="1:3" x14ac:dyDescent="0.2">
      <c r="A4503" s="164" t="s">
        <v>7110</v>
      </c>
      <c r="B4503" s="181" t="s">
        <v>7111</v>
      </c>
      <c r="C4503" s="164" t="s">
        <v>13111</v>
      </c>
    </row>
    <row r="4504" spans="1:3" x14ac:dyDescent="0.2">
      <c r="A4504" s="164" t="s">
        <v>7112</v>
      </c>
      <c r="B4504" s="181" t="s">
        <v>7113</v>
      </c>
      <c r="C4504" s="164" t="s">
        <v>13111</v>
      </c>
    </row>
    <row r="4505" spans="1:3" x14ac:dyDescent="0.2">
      <c r="A4505" s="164" t="s">
        <v>7114</v>
      </c>
      <c r="B4505" s="181" t="s">
        <v>7115</v>
      </c>
      <c r="C4505" s="164" t="s">
        <v>13111</v>
      </c>
    </row>
    <row r="4506" spans="1:3" x14ac:dyDescent="0.2">
      <c r="A4506" s="164" t="s">
        <v>7116</v>
      </c>
      <c r="B4506" s="181" t="s">
        <v>7117</v>
      </c>
      <c r="C4506" s="164" t="s">
        <v>13111</v>
      </c>
    </row>
    <row r="4507" spans="1:3" x14ac:dyDescent="0.2">
      <c r="A4507" s="164" t="s">
        <v>7134</v>
      </c>
      <c r="B4507" s="181" t="s">
        <v>7135</v>
      </c>
      <c r="C4507" s="164" t="s">
        <v>13111</v>
      </c>
    </row>
    <row r="4508" spans="1:3" x14ac:dyDescent="0.2">
      <c r="A4508" s="164" t="s">
        <v>7153</v>
      </c>
      <c r="B4508" s="181" t="s">
        <v>7154</v>
      </c>
      <c r="C4508" s="164" t="s">
        <v>13111</v>
      </c>
    </row>
    <row r="4509" spans="1:3" x14ac:dyDescent="0.2">
      <c r="A4509" s="164" t="s">
        <v>7225</v>
      </c>
      <c r="B4509" s="181" t="s">
        <v>7226</v>
      </c>
      <c r="C4509" s="164" t="s">
        <v>13111</v>
      </c>
    </row>
    <row r="4510" spans="1:3" x14ac:dyDescent="0.2">
      <c r="A4510" s="164" t="s">
        <v>7265</v>
      </c>
      <c r="B4510" s="181" t="s">
        <v>7266</v>
      </c>
      <c r="C4510" s="164" t="s">
        <v>13111</v>
      </c>
    </row>
    <row r="4511" spans="1:3" x14ac:dyDescent="0.2">
      <c r="A4511" s="164" t="s">
        <v>7267</v>
      </c>
      <c r="B4511" s="181" t="s">
        <v>7268</v>
      </c>
      <c r="C4511" s="164" t="s">
        <v>13111</v>
      </c>
    </row>
    <row r="4512" spans="1:3" x14ac:dyDescent="0.2">
      <c r="A4512" s="164" t="s">
        <v>7269</v>
      </c>
      <c r="B4512" s="181" t="s">
        <v>7270</v>
      </c>
      <c r="C4512" s="164" t="s">
        <v>13111</v>
      </c>
    </row>
    <row r="4513" spans="1:3" x14ac:dyDescent="0.2">
      <c r="A4513" s="164" t="s">
        <v>7282</v>
      </c>
      <c r="B4513" s="181" t="s">
        <v>7283</v>
      </c>
      <c r="C4513" s="164" t="s">
        <v>13111</v>
      </c>
    </row>
    <row r="4514" spans="1:3" x14ac:dyDescent="0.2">
      <c r="A4514" s="164" t="s">
        <v>7284</v>
      </c>
      <c r="B4514" s="181" t="s">
        <v>7285</v>
      </c>
      <c r="C4514" s="164" t="s">
        <v>13111</v>
      </c>
    </row>
    <row r="4515" spans="1:3" x14ac:dyDescent="0.2">
      <c r="A4515" s="164" t="s">
        <v>7286</v>
      </c>
      <c r="B4515" s="181" t="s">
        <v>7287</v>
      </c>
      <c r="C4515" s="164" t="s">
        <v>13111</v>
      </c>
    </row>
    <row r="4516" spans="1:3" x14ac:dyDescent="0.2">
      <c r="A4516" s="164" t="s">
        <v>7288</v>
      </c>
      <c r="B4516" s="181" t="s">
        <v>7289</v>
      </c>
      <c r="C4516" s="164" t="s">
        <v>13111</v>
      </c>
    </row>
    <row r="4517" spans="1:3" x14ac:dyDescent="0.2">
      <c r="A4517" s="164" t="s">
        <v>7290</v>
      </c>
      <c r="B4517" s="181" t="s">
        <v>7291</v>
      </c>
      <c r="C4517" s="164" t="s">
        <v>13111</v>
      </c>
    </row>
    <row r="4518" spans="1:3" x14ac:dyDescent="0.2">
      <c r="A4518" s="164" t="s">
        <v>7292</v>
      </c>
      <c r="B4518" s="181" t="s">
        <v>7293</v>
      </c>
      <c r="C4518" s="164" t="s">
        <v>13111</v>
      </c>
    </row>
    <row r="4519" spans="1:3" x14ac:dyDescent="0.2">
      <c r="A4519" s="164" t="s">
        <v>7294</v>
      </c>
      <c r="B4519" s="181" t="s">
        <v>7295</v>
      </c>
      <c r="C4519" s="164" t="s">
        <v>13111</v>
      </c>
    </row>
    <row r="4520" spans="1:3" x14ac:dyDescent="0.2">
      <c r="A4520" s="164" t="s">
        <v>7296</v>
      </c>
      <c r="B4520" s="181" t="s">
        <v>7297</v>
      </c>
      <c r="C4520" s="164" t="s">
        <v>13111</v>
      </c>
    </row>
    <row r="4521" spans="1:3" x14ac:dyDescent="0.2">
      <c r="A4521" s="164" t="s">
        <v>7298</v>
      </c>
      <c r="B4521" s="181" t="s">
        <v>7299</v>
      </c>
      <c r="C4521" s="164" t="s">
        <v>13111</v>
      </c>
    </row>
    <row r="4522" spans="1:3" x14ac:dyDescent="0.2">
      <c r="A4522" s="164" t="s">
        <v>7300</v>
      </c>
      <c r="B4522" s="181" t="s">
        <v>7301</v>
      </c>
      <c r="C4522" s="164" t="s">
        <v>13111</v>
      </c>
    </row>
    <row r="4523" spans="1:3" x14ac:dyDescent="0.2">
      <c r="A4523" s="164" t="s">
        <v>7302</v>
      </c>
      <c r="B4523" s="181" t="s">
        <v>7303</v>
      </c>
      <c r="C4523" s="164" t="s">
        <v>13111</v>
      </c>
    </row>
    <row r="4524" spans="1:3" x14ac:dyDescent="0.2">
      <c r="A4524" s="164" t="s">
        <v>7304</v>
      </c>
      <c r="B4524" s="181" t="s">
        <v>7305</v>
      </c>
      <c r="C4524" s="164" t="s">
        <v>13111</v>
      </c>
    </row>
    <row r="4525" spans="1:3" x14ac:dyDescent="0.2">
      <c r="A4525" s="164" t="s">
        <v>7306</v>
      </c>
      <c r="B4525" s="181" t="s">
        <v>7307</v>
      </c>
      <c r="C4525" s="164" t="s">
        <v>13111</v>
      </c>
    </row>
    <row r="4526" spans="1:3" x14ac:dyDescent="0.2">
      <c r="A4526" s="164" t="s">
        <v>7308</v>
      </c>
      <c r="B4526" s="181" t="s">
        <v>7309</v>
      </c>
      <c r="C4526" s="164" t="s">
        <v>13111</v>
      </c>
    </row>
    <row r="4527" spans="1:3" x14ac:dyDescent="0.2">
      <c r="A4527" s="164" t="s">
        <v>7328</v>
      </c>
      <c r="B4527" s="181" t="s">
        <v>7329</v>
      </c>
      <c r="C4527" s="164" t="s">
        <v>13111</v>
      </c>
    </row>
    <row r="4528" spans="1:3" x14ac:dyDescent="0.2">
      <c r="A4528" s="164" t="s">
        <v>7342</v>
      </c>
      <c r="B4528" s="181" t="s">
        <v>7343</v>
      </c>
      <c r="C4528" s="164" t="s">
        <v>13111</v>
      </c>
    </row>
    <row r="4529" spans="1:3" x14ac:dyDescent="0.2">
      <c r="A4529" s="164" t="s">
        <v>7430</v>
      </c>
      <c r="B4529" s="181" t="s">
        <v>7431</v>
      </c>
      <c r="C4529" s="164" t="s">
        <v>13111</v>
      </c>
    </row>
    <row r="4530" spans="1:3" x14ac:dyDescent="0.2">
      <c r="A4530" s="164" t="s">
        <v>7344</v>
      </c>
      <c r="B4530" s="181" t="s">
        <v>7345</v>
      </c>
      <c r="C4530" s="164" t="s">
        <v>13111</v>
      </c>
    </row>
    <row r="4531" spans="1:3" x14ac:dyDescent="0.2">
      <c r="A4531" s="164" t="s">
        <v>7442</v>
      </c>
      <c r="B4531" s="181" t="s">
        <v>7443</v>
      </c>
      <c r="C4531" s="164" t="s">
        <v>13111</v>
      </c>
    </row>
    <row r="4532" spans="1:3" x14ac:dyDescent="0.2">
      <c r="A4532" s="164" t="s">
        <v>7472</v>
      </c>
      <c r="B4532" s="181" t="s">
        <v>7473</v>
      </c>
      <c r="C4532" s="164" t="s">
        <v>13111</v>
      </c>
    </row>
    <row r="4533" spans="1:3" x14ac:dyDescent="0.2">
      <c r="A4533" s="164" t="s">
        <v>7513</v>
      </c>
      <c r="B4533" s="181" t="s">
        <v>7514</v>
      </c>
      <c r="C4533" s="164" t="s">
        <v>13111</v>
      </c>
    </row>
    <row r="4534" spans="1:3" x14ac:dyDescent="0.2">
      <c r="A4534" s="164" t="s">
        <v>7540</v>
      </c>
      <c r="B4534" s="181" t="s">
        <v>7541</v>
      </c>
      <c r="C4534" s="164" t="s">
        <v>13111</v>
      </c>
    </row>
    <row r="4535" spans="1:3" x14ac:dyDescent="0.2">
      <c r="A4535" s="164" t="s">
        <v>7531</v>
      </c>
      <c r="B4535" s="181" t="s">
        <v>7532</v>
      </c>
      <c r="C4535" s="164" t="s">
        <v>13111</v>
      </c>
    </row>
    <row r="4536" spans="1:3" x14ac:dyDescent="0.2">
      <c r="A4536" s="164" t="s">
        <v>7533</v>
      </c>
      <c r="B4536" s="181" t="s">
        <v>7534</v>
      </c>
      <c r="C4536" s="164" t="s">
        <v>13111</v>
      </c>
    </row>
    <row r="4537" spans="1:3" x14ac:dyDescent="0.2">
      <c r="A4537" s="164" t="s">
        <v>7535</v>
      </c>
      <c r="B4537" s="181" t="s">
        <v>13600</v>
      </c>
      <c r="C4537" s="164" t="s">
        <v>13111</v>
      </c>
    </row>
    <row r="4538" spans="1:3" x14ac:dyDescent="0.2">
      <c r="A4538" s="164" t="s">
        <v>7725</v>
      </c>
      <c r="B4538" s="181" t="s">
        <v>13601</v>
      </c>
      <c r="C4538" s="164" t="s">
        <v>13111</v>
      </c>
    </row>
    <row r="4539" spans="1:3" x14ac:dyDescent="0.2">
      <c r="A4539" s="164" t="s">
        <v>7739</v>
      </c>
      <c r="B4539" s="181" t="s">
        <v>7740</v>
      </c>
      <c r="C4539" s="164" t="s">
        <v>13111</v>
      </c>
    </row>
    <row r="4540" spans="1:3" x14ac:dyDescent="0.2">
      <c r="A4540" s="164" t="s">
        <v>7743</v>
      </c>
      <c r="B4540" s="181" t="s">
        <v>7744</v>
      </c>
      <c r="C4540" s="164" t="s">
        <v>13111</v>
      </c>
    </row>
    <row r="4541" spans="1:3" x14ac:dyDescent="0.2">
      <c r="A4541" s="164" t="s">
        <v>7745</v>
      </c>
      <c r="B4541" s="181" t="s">
        <v>7746</v>
      </c>
      <c r="C4541" s="164" t="s">
        <v>13111</v>
      </c>
    </row>
    <row r="4542" spans="1:3" x14ac:dyDescent="0.2">
      <c r="A4542" s="164" t="s">
        <v>7763</v>
      </c>
      <c r="B4542" s="181" t="s">
        <v>7764</v>
      </c>
      <c r="C4542" s="164" t="s">
        <v>13111</v>
      </c>
    </row>
    <row r="4543" spans="1:3" x14ac:dyDescent="0.2">
      <c r="A4543" s="164" t="s">
        <v>7765</v>
      </c>
      <c r="B4543" s="181" t="s">
        <v>7766</v>
      </c>
      <c r="C4543" s="164" t="s">
        <v>13111</v>
      </c>
    </row>
    <row r="4544" spans="1:3" x14ac:dyDescent="0.2">
      <c r="A4544" s="164" t="s">
        <v>7767</v>
      </c>
      <c r="B4544" s="181" t="s">
        <v>7768</v>
      </c>
      <c r="C4544" s="164" t="s">
        <v>13111</v>
      </c>
    </row>
    <row r="4545" spans="1:3" x14ac:dyDescent="0.2">
      <c r="A4545" s="164" t="s">
        <v>7771</v>
      </c>
      <c r="B4545" s="181" t="s">
        <v>7772</v>
      </c>
      <c r="C4545" s="164" t="s">
        <v>13111</v>
      </c>
    </row>
    <row r="4546" spans="1:3" x14ac:dyDescent="0.2">
      <c r="A4546" s="164" t="s">
        <v>7773</v>
      </c>
      <c r="B4546" s="181" t="s">
        <v>7774</v>
      </c>
      <c r="C4546" s="164" t="s">
        <v>13111</v>
      </c>
    </row>
    <row r="4547" spans="1:3" x14ac:dyDescent="0.2">
      <c r="A4547" s="164" t="s">
        <v>7775</v>
      </c>
      <c r="B4547" s="181" t="s">
        <v>7776</v>
      </c>
      <c r="C4547" s="164" t="s">
        <v>13111</v>
      </c>
    </row>
    <row r="4548" spans="1:3" x14ac:dyDescent="0.2">
      <c r="A4548" s="164" t="s">
        <v>7777</v>
      </c>
      <c r="B4548" s="181" t="s">
        <v>7778</v>
      </c>
      <c r="C4548" s="164" t="s">
        <v>13111</v>
      </c>
    </row>
    <row r="4549" spans="1:3" x14ac:dyDescent="0.2">
      <c r="A4549" s="164" t="s">
        <v>7790</v>
      </c>
      <c r="B4549" s="181" t="s">
        <v>7791</v>
      </c>
      <c r="C4549" s="164" t="s">
        <v>13111</v>
      </c>
    </row>
    <row r="4550" spans="1:3" x14ac:dyDescent="0.2">
      <c r="A4550" s="164" t="s">
        <v>7828</v>
      </c>
      <c r="B4550" s="181" t="s">
        <v>7829</v>
      </c>
      <c r="C4550" s="164" t="s">
        <v>13111</v>
      </c>
    </row>
    <row r="4551" spans="1:3" x14ac:dyDescent="0.2">
      <c r="A4551" s="164" t="s">
        <v>7846</v>
      </c>
      <c r="B4551" s="181" t="s">
        <v>7847</v>
      </c>
      <c r="C4551" s="164" t="s">
        <v>13111</v>
      </c>
    </row>
    <row r="4552" spans="1:3" x14ac:dyDescent="0.2">
      <c r="A4552" s="164" t="s">
        <v>7852</v>
      </c>
      <c r="B4552" s="181" t="s">
        <v>7853</v>
      </c>
      <c r="C4552" s="164" t="s">
        <v>13111</v>
      </c>
    </row>
    <row r="4553" spans="1:3" x14ac:dyDescent="0.2">
      <c r="A4553" s="164" t="s">
        <v>7854</v>
      </c>
      <c r="B4553" s="181" t="s">
        <v>7855</v>
      </c>
      <c r="C4553" s="164" t="s">
        <v>13111</v>
      </c>
    </row>
    <row r="4554" spans="1:3" x14ac:dyDescent="0.2">
      <c r="A4554" s="164" t="s">
        <v>7858</v>
      </c>
      <c r="B4554" s="181" t="s">
        <v>7859</v>
      </c>
      <c r="C4554" s="164" t="s">
        <v>13111</v>
      </c>
    </row>
    <row r="4555" spans="1:3" x14ac:dyDescent="0.2">
      <c r="A4555" s="164" t="s">
        <v>7860</v>
      </c>
      <c r="B4555" s="181" t="s">
        <v>7861</v>
      </c>
      <c r="C4555" s="164" t="s">
        <v>13111</v>
      </c>
    </row>
    <row r="4556" spans="1:3" x14ac:dyDescent="0.2">
      <c r="A4556" s="164" t="s">
        <v>7872</v>
      </c>
      <c r="B4556" s="181" t="s">
        <v>7873</v>
      </c>
      <c r="C4556" s="164" t="s">
        <v>13111</v>
      </c>
    </row>
    <row r="4557" spans="1:3" x14ac:dyDescent="0.2">
      <c r="A4557" s="164" t="s">
        <v>7876</v>
      </c>
      <c r="B4557" s="181" t="s">
        <v>7877</v>
      </c>
      <c r="C4557" s="164" t="s">
        <v>13111</v>
      </c>
    </row>
    <row r="4558" spans="1:3" x14ac:dyDescent="0.2">
      <c r="A4558" s="164" t="s">
        <v>13602</v>
      </c>
      <c r="B4558" s="181" t="s">
        <v>13603</v>
      </c>
      <c r="C4558" s="164" t="s">
        <v>13111</v>
      </c>
    </row>
    <row r="4559" spans="1:3" x14ac:dyDescent="0.2">
      <c r="A4559" s="164" t="s">
        <v>7878</v>
      </c>
      <c r="B4559" s="181" t="s">
        <v>7879</v>
      </c>
      <c r="C4559" s="164" t="s">
        <v>13111</v>
      </c>
    </row>
    <row r="4560" spans="1:3" x14ac:dyDescent="0.2">
      <c r="A4560" s="164" t="s">
        <v>7884</v>
      </c>
      <c r="B4560" s="181" t="s">
        <v>7885</v>
      </c>
      <c r="C4560" s="164" t="s">
        <v>13111</v>
      </c>
    </row>
    <row r="4561" spans="1:3" x14ac:dyDescent="0.2">
      <c r="A4561" s="164" t="s">
        <v>7890</v>
      </c>
      <c r="B4561" s="181" t="s">
        <v>7891</v>
      </c>
      <c r="C4561" s="164" t="s">
        <v>13111</v>
      </c>
    </row>
    <row r="4562" spans="1:3" x14ac:dyDescent="0.2">
      <c r="A4562" s="164" t="s">
        <v>7894</v>
      </c>
      <c r="B4562" s="181" t="s">
        <v>7895</v>
      </c>
      <c r="C4562" s="164" t="s">
        <v>13111</v>
      </c>
    </row>
    <row r="4563" spans="1:3" x14ac:dyDescent="0.2">
      <c r="A4563" s="164" t="s">
        <v>7896</v>
      </c>
      <c r="B4563" s="181" t="s">
        <v>7897</v>
      </c>
      <c r="C4563" s="164" t="s">
        <v>13111</v>
      </c>
    </row>
    <row r="4564" spans="1:3" x14ac:dyDescent="0.2">
      <c r="A4564" s="164" t="s">
        <v>7898</v>
      </c>
      <c r="B4564" s="181" t="s">
        <v>7899</v>
      </c>
      <c r="C4564" s="164" t="s">
        <v>13111</v>
      </c>
    </row>
    <row r="4565" spans="1:3" x14ac:dyDescent="0.2">
      <c r="A4565" s="164" t="s">
        <v>7900</v>
      </c>
      <c r="B4565" s="181" t="s">
        <v>7901</v>
      </c>
      <c r="C4565" s="164" t="s">
        <v>13111</v>
      </c>
    </row>
    <row r="4566" spans="1:3" x14ac:dyDescent="0.2">
      <c r="A4566" s="164" t="s">
        <v>7904</v>
      </c>
      <c r="B4566" s="181" t="s">
        <v>7905</v>
      </c>
      <c r="C4566" s="164" t="s">
        <v>13111</v>
      </c>
    </row>
    <row r="4567" spans="1:3" x14ac:dyDescent="0.2">
      <c r="A4567" s="164" t="s">
        <v>7914</v>
      </c>
      <c r="B4567" s="181" t="s">
        <v>7915</v>
      </c>
      <c r="C4567" s="164" t="s">
        <v>13111</v>
      </c>
    </row>
    <row r="4568" spans="1:3" x14ac:dyDescent="0.2">
      <c r="A4568" s="164" t="s">
        <v>7932</v>
      </c>
      <c r="B4568" s="181" t="s">
        <v>7933</v>
      </c>
      <c r="C4568" s="164" t="s">
        <v>13111</v>
      </c>
    </row>
    <row r="4569" spans="1:3" x14ac:dyDescent="0.2">
      <c r="A4569" s="164" t="s">
        <v>7936</v>
      </c>
      <c r="B4569" s="181" t="s">
        <v>7937</v>
      </c>
      <c r="C4569" s="164" t="s">
        <v>13111</v>
      </c>
    </row>
    <row r="4570" spans="1:3" x14ac:dyDescent="0.2">
      <c r="A4570" s="164" t="s">
        <v>7938</v>
      </c>
      <c r="B4570" s="181" t="s">
        <v>7939</v>
      </c>
      <c r="C4570" s="164" t="s">
        <v>13111</v>
      </c>
    </row>
    <row r="4571" spans="1:3" x14ac:dyDescent="0.2">
      <c r="A4571" s="164" t="s">
        <v>7940</v>
      </c>
      <c r="B4571" s="181" t="s">
        <v>7941</v>
      </c>
      <c r="C4571" s="164" t="s">
        <v>13111</v>
      </c>
    </row>
    <row r="4572" spans="1:3" x14ac:dyDescent="0.2">
      <c r="A4572" s="164" t="s">
        <v>7960</v>
      </c>
      <c r="B4572" s="181" t="s">
        <v>7961</v>
      </c>
      <c r="C4572" s="164" t="s">
        <v>13111</v>
      </c>
    </row>
    <row r="4573" spans="1:3" x14ac:dyDescent="0.2">
      <c r="A4573" s="164" t="s">
        <v>7964</v>
      </c>
      <c r="B4573" s="181" t="s">
        <v>7965</v>
      </c>
      <c r="C4573" s="164" t="s">
        <v>13111</v>
      </c>
    </row>
    <row r="4574" spans="1:3" x14ac:dyDescent="0.2">
      <c r="A4574" s="164" t="s">
        <v>7966</v>
      </c>
      <c r="B4574" s="181" t="s">
        <v>7967</v>
      </c>
      <c r="C4574" s="164" t="s">
        <v>13111</v>
      </c>
    </row>
    <row r="4575" spans="1:3" x14ac:dyDescent="0.2">
      <c r="A4575" s="164" t="s">
        <v>7988</v>
      </c>
      <c r="B4575" s="181" t="s">
        <v>7989</v>
      </c>
      <c r="C4575" s="164" t="s">
        <v>13111</v>
      </c>
    </row>
    <row r="4576" spans="1:3" x14ac:dyDescent="0.2">
      <c r="A4576" s="164" t="s">
        <v>13604</v>
      </c>
      <c r="B4576" s="181" t="s">
        <v>13605</v>
      </c>
      <c r="C4576" s="164" t="s">
        <v>13111</v>
      </c>
    </row>
    <row r="4577" spans="1:3" x14ac:dyDescent="0.2">
      <c r="A4577" s="164" t="s">
        <v>8040</v>
      </c>
      <c r="B4577" s="181" t="s">
        <v>8041</v>
      </c>
      <c r="C4577" s="164" t="s">
        <v>13111</v>
      </c>
    </row>
    <row r="4578" spans="1:3" x14ac:dyDescent="0.2">
      <c r="A4578" s="164" t="s">
        <v>8038</v>
      </c>
      <c r="B4578" s="181" t="s">
        <v>8039</v>
      </c>
      <c r="C4578" s="164" t="s">
        <v>13111</v>
      </c>
    </row>
    <row r="4579" spans="1:3" x14ac:dyDescent="0.2">
      <c r="A4579" s="164" t="s">
        <v>8054</v>
      </c>
      <c r="B4579" s="181" t="s">
        <v>8055</v>
      </c>
      <c r="C4579" s="164" t="s">
        <v>13111</v>
      </c>
    </row>
    <row r="4580" spans="1:3" x14ac:dyDescent="0.2">
      <c r="A4580" s="164" t="s">
        <v>8070</v>
      </c>
      <c r="B4580" s="181" t="s">
        <v>8071</v>
      </c>
      <c r="C4580" s="164" t="s">
        <v>13111</v>
      </c>
    </row>
    <row r="4581" spans="1:3" x14ac:dyDescent="0.2">
      <c r="A4581" s="164" t="s">
        <v>8230</v>
      </c>
      <c r="B4581" s="181" t="s">
        <v>8231</v>
      </c>
      <c r="C4581" s="164" t="s">
        <v>13111</v>
      </c>
    </row>
    <row r="4582" spans="1:3" x14ac:dyDescent="0.2">
      <c r="A4582" s="164" t="s">
        <v>8232</v>
      </c>
      <c r="B4582" s="181" t="s">
        <v>8233</v>
      </c>
      <c r="C4582" s="164" t="s">
        <v>13111</v>
      </c>
    </row>
    <row r="4583" spans="1:3" x14ac:dyDescent="0.2">
      <c r="A4583" s="164" t="s">
        <v>8234</v>
      </c>
      <c r="B4583" s="181" t="s">
        <v>8235</v>
      </c>
      <c r="C4583" s="164" t="s">
        <v>13111</v>
      </c>
    </row>
    <row r="4584" spans="1:3" x14ac:dyDescent="0.2">
      <c r="A4584" s="164" t="s">
        <v>8238</v>
      </c>
      <c r="B4584" s="181" t="s">
        <v>8239</v>
      </c>
      <c r="C4584" s="164" t="s">
        <v>13111</v>
      </c>
    </row>
    <row r="4585" spans="1:3" x14ac:dyDescent="0.2">
      <c r="A4585" s="164" t="s">
        <v>8240</v>
      </c>
      <c r="B4585" s="181" t="s">
        <v>8241</v>
      </c>
      <c r="C4585" s="164" t="s">
        <v>13111</v>
      </c>
    </row>
    <row r="4586" spans="1:3" x14ac:dyDescent="0.2">
      <c r="A4586" s="164" t="s">
        <v>8242</v>
      </c>
      <c r="B4586" s="181" t="s">
        <v>8243</v>
      </c>
      <c r="C4586" s="164" t="s">
        <v>13111</v>
      </c>
    </row>
    <row r="4587" spans="1:3" x14ac:dyDescent="0.2">
      <c r="A4587" s="164" t="s">
        <v>8244</v>
      </c>
      <c r="B4587" s="181" t="s">
        <v>8245</v>
      </c>
      <c r="C4587" s="164" t="s">
        <v>13111</v>
      </c>
    </row>
    <row r="4588" spans="1:3" x14ac:dyDescent="0.2">
      <c r="A4588" s="164" t="s">
        <v>8246</v>
      </c>
      <c r="B4588" s="181" t="s">
        <v>8247</v>
      </c>
      <c r="C4588" s="164" t="s">
        <v>13111</v>
      </c>
    </row>
    <row r="4589" spans="1:3" x14ac:dyDescent="0.2">
      <c r="A4589" s="164" t="s">
        <v>8248</v>
      </c>
      <c r="B4589" s="181" t="s">
        <v>8249</v>
      </c>
      <c r="C4589" s="164" t="s">
        <v>13111</v>
      </c>
    </row>
    <row r="4590" spans="1:3" x14ac:dyDescent="0.2">
      <c r="A4590" s="164" t="s">
        <v>8250</v>
      </c>
      <c r="B4590" s="181" t="s">
        <v>8251</v>
      </c>
      <c r="C4590" s="164" t="s">
        <v>13111</v>
      </c>
    </row>
    <row r="4591" spans="1:3" x14ac:dyDescent="0.2">
      <c r="A4591" s="164" t="s">
        <v>8256</v>
      </c>
      <c r="B4591" s="181" t="s">
        <v>8257</v>
      </c>
      <c r="C4591" s="164" t="s">
        <v>13111</v>
      </c>
    </row>
    <row r="4592" spans="1:3" x14ac:dyDescent="0.2">
      <c r="A4592" s="164" t="s">
        <v>8268</v>
      </c>
      <c r="B4592" s="181" t="s">
        <v>8269</v>
      </c>
      <c r="C4592" s="164" t="s">
        <v>13111</v>
      </c>
    </row>
    <row r="4593" spans="1:3" x14ac:dyDescent="0.2">
      <c r="A4593" s="164" t="s">
        <v>8270</v>
      </c>
      <c r="B4593" s="181" t="s">
        <v>8271</v>
      </c>
      <c r="C4593" s="164" t="s">
        <v>13111</v>
      </c>
    </row>
    <row r="4594" spans="1:3" x14ac:dyDescent="0.2">
      <c r="A4594" s="164" t="s">
        <v>8272</v>
      </c>
      <c r="B4594" s="181" t="s">
        <v>8273</v>
      </c>
      <c r="C4594" s="164" t="s">
        <v>13111</v>
      </c>
    </row>
    <row r="4595" spans="1:3" x14ac:dyDescent="0.2">
      <c r="A4595" s="164" t="s">
        <v>8274</v>
      </c>
      <c r="B4595" s="181" t="s">
        <v>8275</v>
      </c>
      <c r="C4595" s="164" t="s">
        <v>13111</v>
      </c>
    </row>
    <row r="4596" spans="1:3" x14ac:dyDescent="0.2">
      <c r="A4596" s="164" t="s">
        <v>8276</v>
      </c>
      <c r="B4596" s="181" t="s">
        <v>8277</v>
      </c>
      <c r="C4596" s="164" t="s">
        <v>13111</v>
      </c>
    </row>
    <row r="4597" spans="1:3" x14ac:dyDescent="0.2">
      <c r="A4597" s="164" t="s">
        <v>8278</v>
      </c>
      <c r="B4597" s="181" t="s">
        <v>8279</v>
      </c>
      <c r="C4597" s="164" t="s">
        <v>13111</v>
      </c>
    </row>
    <row r="4598" spans="1:3" x14ac:dyDescent="0.2">
      <c r="A4598" s="164" t="s">
        <v>8280</v>
      </c>
      <c r="B4598" s="181" t="s">
        <v>8281</v>
      </c>
      <c r="C4598" s="164" t="s">
        <v>13111</v>
      </c>
    </row>
    <row r="4599" spans="1:3" x14ac:dyDescent="0.2">
      <c r="A4599" s="164" t="s">
        <v>8282</v>
      </c>
      <c r="B4599" s="181" t="s">
        <v>8283</v>
      </c>
      <c r="C4599" s="164" t="s">
        <v>13111</v>
      </c>
    </row>
    <row r="4600" spans="1:3" x14ac:dyDescent="0.2">
      <c r="A4600" s="164" t="s">
        <v>8310</v>
      </c>
      <c r="B4600" s="181" t="s">
        <v>8311</v>
      </c>
      <c r="C4600" s="164" t="s">
        <v>13111</v>
      </c>
    </row>
    <row r="4601" spans="1:3" x14ac:dyDescent="0.2">
      <c r="A4601" s="164" t="s">
        <v>8312</v>
      </c>
      <c r="B4601" s="181" t="s">
        <v>8313</v>
      </c>
      <c r="C4601" s="164" t="s">
        <v>13111</v>
      </c>
    </row>
    <row r="4602" spans="1:3" x14ac:dyDescent="0.2">
      <c r="A4602" s="164" t="s">
        <v>8413</v>
      </c>
      <c r="B4602" s="181" t="s">
        <v>8414</v>
      </c>
      <c r="C4602" s="164" t="s">
        <v>13111</v>
      </c>
    </row>
    <row r="4603" spans="1:3" x14ac:dyDescent="0.2">
      <c r="A4603" s="164" t="s">
        <v>8419</v>
      </c>
      <c r="B4603" s="181" t="s">
        <v>8420</v>
      </c>
      <c r="C4603" s="164" t="s">
        <v>13111</v>
      </c>
    </row>
    <row r="4604" spans="1:3" x14ac:dyDescent="0.2">
      <c r="A4604" s="164" t="s">
        <v>8451</v>
      </c>
      <c r="B4604" s="181" t="s">
        <v>8452</v>
      </c>
      <c r="C4604" s="164" t="s">
        <v>13111</v>
      </c>
    </row>
    <row r="4605" spans="1:3" x14ac:dyDescent="0.2">
      <c r="A4605" s="164" t="s">
        <v>8517</v>
      </c>
      <c r="B4605" s="181" t="s">
        <v>8518</v>
      </c>
      <c r="C4605" s="164" t="s">
        <v>13111</v>
      </c>
    </row>
    <row r="4606" spans="1:3" x14ac:dyDescent="0.2">
      <c r="A4606" s="164" t="s">
        <v>8519</v>
      </c>
      <c r="B4606" s="181" t="s">
        <v>8520</v>
      </c>
      <c r="C4606" s="164" t="s">
        <v>13111</v>
      </c>
    </row>
    <row r="4607" spans="1:3" x14ac:dyDescent="0.2">
      <c r="A4607" s="164" t="s">
        <v>8521</v>
      </c>
      <c r="B4607" s="181" t="s">
        <v>8522</v>
      </c>
      <c r="C4607" s="164" t="s">
        <v>13111</v>
      </c>
    </row>
    <row r="4608" spans="1:3" x14ac:dyDescent="0.2">
      <c r="A4608" s="164" t="s">
        <v>8523</v>
      </c>
      <c r="B4608" s="181" t="s">
        <v>8524</v>
      </c>
      <c r="C4608" s="164" t="s">
        <v>13111</v>
      </c>
    </row>
    <row r="4609" spans="1:3" x14ac:dyDescent="0.2">
      <c r="A4609" s="164" t="s">
        <v>8525</v>
      </c>
      <c r="B4609" s="181" t="s">
        <v>8526</v>
      </c>
      <c r="C4609" s="164" t="s">
        <v>13111</v>
      </c>
    </row>
    <row r="4610" spans="1:3" x14ac:dyDescent="0.2">
      <c r="A4610" s="164" t="s">
        <v>13606</v>
      </c>
      <c r="B4610" s="181" t="s">
        <v>13607</v>
      </c>
      <c r="C4610" s="164" t="s">
        <v>13111</v>
      </c>
    </row>
    <row r="4611" spans="1:3" x14ac:dyDescent="0.2">
      <c r="A4611" s="164" t="s">
        <v>8534</v>
      </c>
      <c r="B4611" s="181" t="s">
        <v>8535</v>
      </c>
      <c r="C4611" s="164" t="s">
        <v>13111</v>
      </c>
    </row>
    <row r="4612" spans="1:3" x14ac:dyDescent="0.2">
      <c r="A4612" s="164" t="s">
        <v>8536</v>
      </c>
      <c r="B4612" s="181" t="s">
        <v>8537</v>
      </c>
      <c r="C4612" s="164" t="s">
        <v>13111</v>
      </c>
    </row>
    <row r="4613" spans="1:3" x14ac:dyDescent="0.2">
      <c r="A4613" s="164" t="s">
        <v>8540</v>
      </c>
      <c r="B4613" s="181" t="s">
        <v>8541</v>
      </c>
      <c r="C4613" s="164" t="s">
        <v>13111</v>
      </c>
    </row>
    <row r="4614" spans="1:3" x14ac:dyDescent="0.2">
      <c r="A4614" s="164" t="s">
        <v>8542</v>
      </c>
      <c r="B4614" s="181" t="s">
        <v>8543</v>
      </c>
      <c r="C4614" s="164" t="s">
        <v>13111</v>
      </c>
    </row>
    <row r="4615" spans="1:3" x14ac:dyDescent="0.2">
      <c r="A4615" s="164" t="s">
        <v>8544</v>
      </c>
      <c r="B4615" s="181" t="s">
        <v>8545</v>
      </c>
      <c r="C4615" s="164" t="s">
        <v>13111</v>
      </c>
    </row>
    <row r="4616" spans="1:3" x14ac:dyDescent="0.2">
      <c r="A4616" s="164" t="s">
        <v>8546</v>
      </c>
      <c r="B4616" s="181" t="s">
        <v>8547</v>
      </c>
      <c r="C4616" s="164" t="s">
        <v>13111</v>
      </c>
    </row>
    <row r="4617" spans="1:3" x14ac:dyDescent="0.2">
      <c r="A4617" s="164" t="s">
        <v>8548</v>
      </c>
      <c r="B4617" s="181" t="s">
        <v>8549</v>
      </c>
      <c r="C4617" s="164" t="s">
        <v>13111</v>
      </c>
    </row>
    <row r="4618" spans="1:3" x14ac:dyDescent="0.2">
      <c r="A4618" s="164" t="s">
        <v>8566</v>
      </c>
      <c r="B4618" s="181" t="s">
        <v>8567</v>
      </c>
      <c r="C4618" s="164" t="s">
        <v>13111</v>
      </c>
    </row>
    <row r="4619" spans="1:3" x14ac:dyDescent="0.2">
      <c r="A4619" s="164" t="s">
        <v>8643</v>
      </c>
      <c r="B4619" s="181" t="s">
        <v>8644</v>
      </c>
      <c r="C4619" s="164" t="s">
        <v>13111</v>
      </c>
    </row>
    <row r="4620" spans="1:3" x14ac:dyDescent="0.2">
      <c r="A4620" s="164" t="s">
        <v>8659</v>
      </c>
      <c r="B4620" s="181" t="s">
        <v>8660</v>
      </c>
      <c r="C4620" s="164" t="s">
        <v>13111</v>
      </c>
    </row>
    <row r="4621" spans="1:3" x14ac:dyDescent="0.2">
      <c r="A4621" s="164" t="s">
        <v>8661</v>
      </c>
      <c r="B4621" s="181" t="s">
        <v>8662</v>
      </c>
      <c r="C4621" s="164" t="s">
        <v>13111</v>
      </c>
    </row>
    <row r="4622" spans="1:3" x14ac:dyDescent="0.2">
      <c r="A4622" s="164" t="s">
        <v>8663</v>
      </c>
      <c r="B4622" s="181" t="s">
        <v>8664</v>
      </c>
      <c r="C4622" s="164" t="s">
        <v>13111</v>
      </c>
    </row>
    <row r="4623" spans="1:3" x14ac:dyDescent="0.2">
      <c r="A4623" s="164" t="s">
        <v>8673</v>
      </c>
      <c r="B4623" s="181" t="s">
        <v>13608</v>
      </c>
      <c r="C4623" s="164" t="s">
        <v>13111</v>
      </c>
    </row>
    <row r="4624" spans="1:3" x14ac:dyDescent="0.2">
      <c r="A4624" s="164" t="s">
        <v>8676</v>
      </c>
      <c r="B4624" s="181" t="s">
        <v>8677</v>
      </c>
      <c r="C4624" s="164" t="s">
        <v>13111</v>
      </c>
    </row>
    <row r="4625" spans="1:3" x14ac:dyDescent="0.2">
      <c r="A4625" s="164" t="s">
        <v>8678</v>
      </c>
      <c r="B4625" s="181" t="s">
        <v>8679</v>
      </c>
      <c r="C4625" s="164" t="s">
        <v>13111</v>
      </c>
    </row>
    <row r="4626" spans="1:3" x14ac:dyDescent="0.2">
      <c r="A4626" s="164" t="s">
        <v>8682</v>
      </c>
      <c r="B4626" s="181" t="s">
        <v>8683</v>
      </c>
      <c r="C4626" s="164" t="s">
        <v>13111</v>
      </c>
    </row>
    <row r="4627" spans="1:3" x14ac:dyDescent="0.2">
      <c r="A4627" s="164" t="s">
        <v>8680</v>
      </c>
      <c r="B4627" s="181" t="s">
        <v>8681</v>
      </c>
      <c r="C4627" s="164" t="s">
        <v>13111</v>
      </c>
    </row>
    <row r="4628" spans="1:3" x14ac:dyDescent="0.2">
      <c r="A4628" s="164" t="s">
        <v>8684</v>
      </c>
      <c r="B4628" s="181" t="s">
        <v>8685</v>
      </c>
      <c r="C4628" s="164" t="s">
        <v>13111</v>
      </c>
    </row>
    <row r="4629" spans="1:3" x14ac:dyDescent="0.2">
      <c r="A4629" s="164" t="s">
        <v>8686</v>
      </c>
      <c r="B4629" s="181" t="s">
        <v>8687</v>
      </c>
      <c r="C4629" s="164" t="s">
        <v>13111</v>
      </c>
    </row>
    <row r="4630" spans="1:3" x14ac:dyDescent="0.2">
      <c r="A4630" s="164" t="s">
        <v>8688</v>
      </c>
      <c r="B4630" s="181" t="s">
        <v>8689</v>
      </c>
      <c r="C4630" s="164" t="s">
        <v>13111</v>
      </c>
    </row>
    <row r="4631" spans="1:3" x14ac:dyDescent="0.2">
      <c r="A4631" s="164" t="s">
        <v>8690</v>
      </c>
      <c r="B4631" s="181" t="s">
        <v>8691</v>
      </c>
      <c r="C4631" s="164" t="s">
        <v>13111</v>
      </c>
    </row>
    <row r="4632" spans="1:3" x14ac:dyDescent="0.2">
      <c r="A4632" s="164" t="s">
        <v>8694</v>
      </c>
      <c r="B4632" s="181" t="s">
        <v>8695</v>
      </c>
      <c r="C4632" s="164" t="s">
        <v>13111</v>
      </c>
    </row>
    <row r="4633" spans="1:3" x14ac:dyDescent="0.2">
      <c r="A4633" s="164" t="s">
        <v>8698</v>
      </c>
      <c r="B4633" s="181" t="s">
        <v>8699</v>
      </c>
      <c r="C4633" s="164" t="s">
        <v>13111</v>
      </c>
    </row>
    <row r="4634" spans="1:3" x14ac:dyDescent="0.2">
      <c r="A4634" s="164" t="s">
        <v>8706</v>
      </c>
      <c r="B4634" s="181" t="s">
        <v>8707</v>
      </c>
      <c r="C4634" s="164" t="s">
        <v>13111</v>
      </c>
    </row>
    <row r="4635" spans="1:3" x14ac:dyDescent="0.2">
      <c r="A4635" s="164" t="s">
        <v>8708</v>
      </c>
      <c r="B4635" s="181" t="s">
        <v>8709</v>
      </c>
      <c r="C4635" s="164" t="s">
        <v>13111</v>
      </c>
    </row>
    <row r="4636" spans="1:3" x14ac:dyDescent="0.2">
      <c r="A4636" s="164" t="s">
        <v>8720</v>
      </c>
      <c r="B4636" s="181" t="s">
        <v>8721</v>
      </c>
      <c r="C4636" s="164" t="s">
        <v>13111</v>
      </c>
    </row>
    <row r="4637" spans="1:3" x14ac:dyDescent="0.2">
      <c r="A4637" s="164" t="s">
        <v>8722</v>
      </c>
      <c r="B4637" s="181" t="s">
        <v>8723</v>
      </c>
      <c r="C4637" s="164" t="s">
        <v>13111</v>
      </c>
    </row>
    <row r="4638" spans="1:3" x14ac:dyDescent="0.2">
      <c r="A4638" s="164" t="s">
        <v>8724</v>
      </c>
      <c r="B4638" s="181" t="s">
        <v>8725</v>
      </c>
      <c r="C4638" s="164" t="s">
        <v>13111</v>
      </c>
    </row>
    <row r="4639" spans="1:3" x14ac:dyDescent="0.2">
      <c r="A4639" s="164" t="s">
        <v>8726</v>
      </c>
      <c r="B4639" s="181" t="s">
        <v>8727</v>
      </c>
      <c r="C4639" s="164" t="s">
        <v>13111</v>
      </c>
    </row>
    <row r="4640" spans="1:3" x14ac:dyDescent="0.2">
      <c r="A4640" s="164" t="s">
        <v>8735</v>
      </c>
      <c r="B4640" s="181" t="s">
        <v>8736</v>
      </c>
      <c r="C4640" s="164" t="s">
        <v>13111</v>
      </c>
    </row>
    <row r="4641" spans="1:3" x14ac:dyDescent="0.2">
      <c r="A4641" s="164" t="s">
        <v>8737</v>
      </c>
      <c r="B4641" s="181" t="s">
        <v>8738</v>
      </c>
      <c r="C4641" s="164" t="s">
        <v>13111</v>
      </c>
    </row>
    <row r="4642" spans="1:3" x14ac:dyDescent="0.2">
      <c r="A4642" s="164" t="s">
        <v>8789</v>
      </c>
      <c r="B4642" s="181" t="s">
        <v>8790</v>
      </c>
      <c r="C4642" s="164" t="s">
        <v>13111</v>
      </c>
    </row>
    <row r="4643" spans="1:3" x14ac:dyDescent="0.2">
      <c r="A4643" s="164" t="s">
        <v>8885</v>
      </c>
      <c r="B4643" s="181" t="s">
        <v>8886</v>
      </c>
      <c r="C4643" s="164" t="s">
        <v>13111</v>
      </c>
    </row>
    <row r="4644" spans="1:3" x14ac:dyDescent="0.2">
      <c r="A4644" s="164" t="s">
        <v>8891</v>
      </c>
      <c r="B4644" s="181" t="s">
        <v>8892</v>
      </c>
      <c r="C4644" s="164" t="s">
        <v>13111</v>
      </c>
    </row>
    <row r="4645" spans="1:3" x14ac:dyDescent="0.2">
      <c r="A4645" s="164" t="s">
        <v>8893</v>
      </c>
      <c r="B4645" s="181" t="s">
        <v>8894</v>
      </c>
      <c r="C4645" s="164" t="s">
        <v>13111</v>
      </c>
    </row>
    <row r="4646" spans="1:3" x14ac:dyDescent="0.2">
      <c r="A4646" s="164" t="s">
        <v>8895</v>
      </c>
      <c r="B4646" s="181" t="s">
        <v>8896</v>
      </c>
      <c r="C4646" s="164" t="s">
        <v>13111</v>
      </c>
    </row>
    <row r="4647" spans="1:3" x14ac:dyDescent="0.2">
      <c r="A4647" s="164" t="s">
        <v>8897</v>
      </c>
      <c r="B4647" s="181" t="s">
        <v>8898</v>
      </c>
      <c r="C4647" s="164" t="s">
        <v>13111</v>
      </c>
    </row>
    <row r="4648" spans="1:3" x14ac:dyDescent="0.2">
      <c r="A4648" s="164" t="s">
        <v>8901</v>
      </c>
      <c r="B4648" s="181" t="s">
        <v>8902</v>
      </c>
      <c r="C4648" s="164" t="s">
        <v>13111</v>
      </c>
    </row>
    <row r="4649" spans="1:3" x14ac:dyDescent="0.2">
      <c r="A4649" s="164" t="s">
        <v>8924</v>
      </c>
      <c r="B4649" s="181" t="s">
        <v>8925</v>
      </c>
      <c r="C4649" s="164" t="s">
        <v>13111</v>
      </c>
    </row>
    <row r="4650" spans="1:3" x14ac:dyDescent="0.2">
      <c r="A4650" s="164" t="s">
        <v>8956</v>
      </c>
      <c r="B4650" s="181" t="s">
        <v>8957</v>
      </c>
      <c r="C4650" s="164" t="s">
        <v>13111</v>
      </c>
    </row>
    <row r="4651" spans="1:3" x14ac:dyDescent="0.2">
      <c r="A4651" s="262"/>
      <c r="B4651" s="263"/>
      <c r="C4651" s="262"/>
    </row>
    <row r="4652" spans="1:3" ht="15" x14ac:dyDescent="0.25">
      <c r="A4652" s="83" t="s">
        <v>8993</v>
      </c>
      <c r="B4652" s="183" t="s">
        <v>8994</v>
      </c>
      <c r="C4652" s="83">
        <v>1</v>
      </c>
    </row>
    <row r="4653" spans="1:3" ht="15" x14ac:dyDescent="0.25">
      <c r="A4653" s="83" t="s">
        <v>8995</v>
      </c>
      <c r="B4653" s="183" t="s">
        <v>8996</v>
      </c>
      <c r="C4653" s="83">
        <v>1</v>
      </c>
    </row>
    <row r="4654" spans="1:3" ht="15" x14ac:dyDescent="0.25">
      <c r="A4654" s="83" t="s">
        <v>8997</v>
      </c>
      <c r="B4654" s="183" t="s">
        <v>8998</v>
      </c>
      <c r="C4654" s="83">
        <v>1</v>
      </c>
    </row>
    <row r="4655" spans="1:3" ht="15" x14ac:dyDescent="0.25">
      <c r="A4655" s="83" t="s">
        <v>8999</v>
      </c>
      <c r="B4655" s="183" t="s">
        <v>9000</v>
      </c>
      <c r="C4655" s="83">
        <v>1</v>
      </c>
    </row>
    <row r="4656" spans="1:3" ht="15" x14ac:dyDescent="0.25">
      <c r="A4656" s="83" t="s">
        <v>9001</v>
      </c>
      <c r="B4656" s="183" t="s">
        <v>9002</v>
      </c>
      <c r="C4656" s="83">
        <v>1</v>
      </c>
    </row>
    <row r="4657" spans="1:3" ht="15" x14ac:dyDescent="0.25">
      <c r="A4657" s="83" t="s">
        <v>9003</v>
      </c>
      <c r="B4657" s="183" t="s">
        <v>9004</v>
      </c>
      <c r="C4657" s="83">
        <v>1</v>
      </c>
    </row>
    <row r="4658" spans="1:3" ht="15" x14ac:dyDescent="0.25">
      <c r="A4658" s="83" t="s">
        <v>9005</v>
      </c>
      <c r="B4658" s="183" t="s">
        <v>9006</v>
      </c>
      <c r="C4658" s="83">
        <v>1</v>
      </c>
    </row>
    <row r="4659" spans="1:3" ht="15" x14ac:dyDescent="0.25">
      <c r="A4659" s="83" t="s">
        <v>9007</v>
      </c>
      <c r="B4659" s="183" t="s">
        <v>9006</v>
      </c>
      <c r="C4659" s="83">
        <v>1</v>
      </c>
    </row>
    <row r="4660" spans="1:3" ht="15" x14ac:dyDescent="0.25">
      <c r="A4660" s="83" t="s">
        <v>9008</v>
      </c>
      <c r="B4660" s="183" t="s">
        <v>9009</v>
      </c>
      <c r="C4660" s="83">
        <v>1</v>
      </c>
    </row>
    <row r="4661" spans="1:3" ht="15" x14ac:dyDescent="0.25">
      <c r="A4661" s="83" t="s">
        <v>9010</v>
      </c>
      <c r="B4661" s="183" t="s">
        <v>9009</v>
      </c>
      <c r="C4661" s="83">
        <v>1</v>
      </c>
    </row>
    <row r="4662" spans="1:3" ht="15" x14ac:dyDescent="0.25">
      <c r="A4662" s="83" t="s">
        <v>9011</v>
      </c>
      <c r="B4662" s="183" t="s">
        <v>9012</v>
      </c>
      <c r="C4662" s="83">
        <v>1</v>
      </c>
    </row>
    <row r="4663" spans="1:3" ht="15" x14ac:dyDescent="0.25">
      <c r="A4663" s="83" t="s">
        <v>9013</v>
      </c>
      <c r="B4663" s="183" t="s">
        <v>9014</v>
      </c>
      <c r="C4663" s="83">
        <v>1</v>
      </c>
    </row>
    <row r="4664" spans="1:3" ht="15" x14ac:dyDescent="0.25">
      <c r="A4664" s="83" t="s">
        <v>9015</v>
      </c>
      <c r="B4664" s="183" t="s">
        <v>9016</v>
      </c>
      <c r="C4664" s="83">
        <v>1</v>
      </c>
    </row>
    <row r="4665" spans="1:3" ht="15" x14ac:dyDescent="0.25">
      <c r="A4665" s="83" t="s">
        <v>9017</v>
      </c>
      <c r="B4665" s="183" t="s">
        <v>9018</v>
      </c>
      <c r="C4665" s="83">
        <v>1</v>
      </c>
    </row>
    <row r="4666" spans="1:3" ht="15" x14ac:dyDescent="0.25">
      <c r="A4666" s="83" t="s">
        <v>9019</v>
      </c>
      <c r="B4666" s="183" t="s">
        <v>9020</v>
      </c>
      <c r="C4666" s="83">
        <v>1</v>
      </c>
    </row>
    <row r="4667" spans="1:3" ht="15" x14ac:dyDescent="0.25">
      <c r="A4667" s="83" t="s">
        <v>9021</v>
      </c>
      <c r="B4667" s="183" t="s">
        <v>9022</v>
      </c>
      <c r="C4667" s="83">
        <v>1</v>
      </c>
    </row>
    <row r="4668" spans="1:3" ht="15" x14ac:dyDescent="0.25">
      <c r="A4668" s="83" t="s">
        <v>9023</v>
      </c>
      <c r="B4668" s="183" t="s">
        <v>9024</v>
      </c>
      <c r="C4668" s="83">
        <v>1</v>
      </c>
    </row>
    <row r="4669" spans="1:3" ht="15" x14ac:dyDescent="0.25">
      <c r="A4669" s="83" t="s">
        <v>9025</v>
      </c>
      <c r="B4669" s="183" t="s">
        <v>9026</v>
      </c>
      <c r="C4669" s="83">
        <v>1</v>
      </c>
    </row>
    <row r="4670" spans="1:3" ht="15" x14ac:dyDescent="0.25">
      <c r="A4670" s="83" t="s">
        <v>9027</v>
      </c>
      <c r="B4670" s="183" t="s">
        <v>9028</v>
      </c>
      <c r="C4670" s="83">
        <v>1</v>
      </c>
    </row>
    <row r="4671" spans="1:3" ht="15" x14ac:dyDescent="0.25">
      <c r="A4671" s="83" t="s">
        <v>9029</v>
      </c>
      <c r="B4671" s="183" t="s">
        <v>9030</v>
      </c>
      <c r="C4671" s="83">
        <v>1</v>
      </c>
    </row>
    <row r="4672" spans="1:3" ht="15" x14ac:dyDescent="0.25">
      <c r="A4672" s="83" t="s">
        <v>9031</v>
      </c>
      <c r="B4672" s="183" t="s">
        <v>9032</v>
      </c>
      <c r="C4672" s="83">
        <v>1</v>
      </c>
    </row>
    <row r="4673" spans="1:3" ht="15" x14ac:dyDescent="0.25">
      <c r="A4673" s="83" t="s">
        <v>9033</v>
      </c>
      <c r="B4673" s="183" t="s">
        <v>9034</v>
      </c>
      <c r="C4673" s="83">
        <v>1</v>
      </c>
    </row>
    <row r="4674" spans="1:3" ht="15" x14ac:dyDescent="0.25">
      <c r="A4674" s="83" t="s">
        <v>9035</v>
      </c>
      <c r="B4674" s="183" t="s">
        <v>9036</v>
      </c>
      <c r="C4674" s="83">
        <v>1</v>
      </c>
    </row>
    <row r="4675" spans="1:3" ht="15" x14ac:dyDescent="0.25">
      <c r="A4675" s="83" t="s">
        <v>9037</v>
      </c>
      <c r="B4675" s="183" t="s">
        <v>9038</v>
      </c>
      <c r="C4675" s="83">
        <v>1</v>
      </c>
    </row>
    <row r="4676" spans="1:3" ht="15" x14ac:dyDescent="0.25">
      <c r="A4676" s="83" t="s">
        <v>9039</v>
      </c>
      <c r="B4676" s="183" t="s">
        <v>9040</v>
      </c>
      <c r="C4676" s="83">
        <v>1</v>
      </c>
    </row>
    <row r="4677" spans="1:3" ht="15" x14ac:dyDescent="0.25">
      <c r="A4677" s="83" t="s">
        <v>9041</v>
      </c>
      <c r="B4677" s="183" t="s">
        <v>9040</v>
      </c>
      <c r="C4677" s="83">
        <v>1</v>
      </c>
    </row>
    <row r="4678" spans="1:3" ht="15" x14ac:dyDescent="0.25">
      <c r="A4678" s="83" t="s">
        <v>9042</v>
      </c>
      <c r="B4678" s="183" t="s">
        <v>9043</v>
      </c>
      <c r="C4678" s="83">
        <v>1</v>
      </c>
    </row>
    <row r="4679" spans="1:3" ht="15" x14ac:dyDescent="0.25">
      <c r="A4679" s="83" t="s">
        <v>9044</v>
      </c>
      <c r="B4679" s="183" t="s">
        <v>9045</v>
      </c>
      <c r="C4679" s="83">
        <v>1</v>
      </c>
    </row>
    <row r="4680" spans="1:3" ht="15" x14ac:dyDescent="0.25">
      <c r="A4680" s="83" t="s">
        <v>9046</v>
      </c>
      <c r="B4680" s="183" t="s">
        <v>9047</v>
      </c>
      <c r="C4680" s="83">
        <v>1</v>
      </c>
    </row>
    <row r="4681" spans="1:3" ht="15" x14ac:dyDescent="0.25">
      <c r="A4681" s="83" t="s">
        <v>9048</v>
      </c>
      <c r="B4681" s="183" t="s">
        <v>9049</v>
      </c>
      <c r="C4681" s="83">
        <v>1</v>
      </c>
    </row>
    <row r="4682" spans="1:3" ht="15" x14ac:dyDescent="0.25">
      <c r="A4682" s="83" t="s">
        <v>9050</v>
      </c>
      <c r="B4682" s="183" t="s">
        <v>9051</v>
      </c>
      <c r="C4682" s="83">
        <v>1</v>
      </c>
    </row>
    <row r="4683" spans="1:3" ht="15" x14ac:dyDescent="0.25">
      <c r="A4683" s="83" t="s">
        <v>9052</v>
      </c>
      <c r="B4683" s="183" t="s">
        <v>9053</v>
      </c>
      <c r="C4683" s="83">
        <v>1</v>
      </c>
    </row>
    <row r="4684" spans="1:3" ht="15" x14ac:dyDescent="0.25">
      <c r="A4684" s="83" t="s">
        <v>9054</v>
      </c>
      <c r="B4684" s="183" t="s">
        <v>9055</v>
      </c>
      <c r="C4684" s="83">
        <v>1</v>
      </c>
    </row>
    <row r="4685" spans="1:3" ht="15" x14ac:dyDescent="0.25">
      <c r="A4685" s="83" t="s">
        <v>9056</v>
      </c>
      <c r="B4685" s="183" t="s">
        <v>9057</v>
      </c>
      <c r="C4685" s="83">
        <v>1</v>
      </c>
    </row>
    <row r="4686" spans="1:3" ht="15" x14ac:dyDescent="0.25">
      <c r="A4686" s="83" t="s">
        <v>9058</v>
      </c>
      <c r="B4686" s="183" t="s">
        <v>9059</v>
      </c>
      <c r="C4686" s="83">
        <v>1</v>
      </c>
    </row>
    <row r="4687" spans="1:3" ht="15" x14ac:dyDescent="0.25">
      <c r="A4687" s="264"/>
      <c r="B4687" s="265"/>
      <c r="C4687" s="264"/>
    </row>
    <row r="4688" spans="1:3" ht="15" x14ac:dyDescent="0.25">
      <c r="A4688" s="51" t="s">
        <v>9169</v>
      </c>
      <c r="B4688" s="184" t="s">
        <v>9790</v>
      </c>
      <c r="C4688" s="158"/>
    </row>
    <row r="4689" spans="1:3" ht="15" x14ac:dyDescent="0.25">
      <c r="A4689" s="51" t="s">
        <v>9181</v>
      </c>
      <c r="B4689" s="184" t="s">
        <v>9791</v>
      </c>
      <c r="C4689" s="158"/>
    </row>
    <row r="4690" spans="1:3" ht="15" x14ac:dyDescent="0.25">
      <c r="A4690" s="51" t="s">
        <v>9170</v>
      </c>
      <c r="B4690" s="184" t="s">
        <v>9792</v>
      </c>
      <c r="C4690" s="158"/>
    </row>
    <row r="4691" spans="1:3" ht="15" x14ac:dyDescent="0.25">
      <c r="A4691" s="51" t="s">
        <v>9185</v>
      </c>
      <c r="B4691" s="184" t="s">
        <v>9793</v>
      </c>
      <c r="C4691" s="158"/>
    </row>
    <row r="4692" spans="1:3" ht="15" x14ac:dyDescent="0.25">
      <c r="A4692" s="51" t="s">
        <v>9106</v>
      </c>
      <c r="B4692" s="184" t="s">
        <v>9794</v>
      </c>
      <c r="C4692" s="158"/>
    </row>
    <row r="4693" spans="1:3" ht="15" x14ac:dyDescent="0.25">
      <c r="A4693" s="51" t="s">
        <v>9115</v>
      </c>
      <c r="B4693" s="184" t="s">
        <v>9795</v>
      </c>
      <c r="C4693" s="158"/>
    </row>
    <row r="4694" spans="1:3" ht="15" x14ac:dyDescent="0.25">
      <c r="A4694" s="51" t="s">
        <v>9069</v>
      </c>
      <c r="B4694" s="184" t="s">
        <v>9796</v>
      </c>
      <c r="C4694" s="158"/>
    </row>
    <row r="4695" spans="1:3" ht="15" x14ac:dyDescent="0.25">
      <c r="A4695" s="51" t="s">
        <v>9060</v>
      </c>
      <c r="B4695" s="184" t="s">
        <v>9797</v>
      </c>
      <c r="C4695" s="158"/>
    </row>
    <row r="4696" spans="1:3" ht="15" x14ac:dyDescent="0.25">
      <c r="A4696" s="51" t="s">
        <v>9079</v>
      </c>
      <c r="B4696" s="184" t="s">
        <v>9798</v>
      </c>
      <c r="C4696" s="158"/>
    </row>
    <row r="4697" spans="1:3" ht="15" x14ac:dyDescent="0.25">
      <c r="A4697" s="51" t="s">
        <v>9076</v>
      </c>
      <c r="B4697" s="184" t="s">
        <v>9799</v>
      </c>
      <c r="C4697" s="158"/>
    </row>
    <row r="4698" spans="1:3" ht="15" x14ac:dyDescent="0.25">
      <c r="A4698" s="51" t="s">
        <v>9078</v>
      </c>
      <c r="B4698" s="184" t="s">
        <v>9800</v>
      </c>
      <c r="C4698" s="158"/>
    </row>
    <row r="4699" spans="1:3" ht="15" x14ac:dyDescent="0.25">
      <c r="A4699" s="51" t="s">
        <v>9188</v>
      </c>
      <c r="B4699" s="184" t="s">
        <v>9801</v>
      </c>
      <c r="C4699" s="158"/>
    </row>
    <row r="4700" spans="1:3" ht="15" x14ac:dyDescent="0.25">
      <c r="A4700" s="51" t="s">
        <v>9118</v>
      </c>
      <c r="B4700" s="184" t="s">
        <v>9802</v>
      </c>
      <c r="C4700" s="158"/>
    </row>
    <row r="4701" spans="1:3" ht="15" x14ac:dyDescent="0.25">
      <c r="A4701" s="51" t="s">
        <v>9116</v>
      </c>
      <c r="B4701" s="184" t="s">
        <v>9803</v>
      </c>
      <c r="C4701" s="158"/>
    </row>
    <row r="4702" spans="1:3" ht="15" x14ac:dyDescent="0.25">
      <c r="A4702" s="51" t="s">
        <v>9108</v>
      </c>
      <c r="B4702" s="184" t="s">
        <v>9804</v>
      </c>
      <c r="C4702" s="158"/>
    </row>
    <row r="4703" spans="1:3" ht="15" x14ac:dyDescent="0.25">
      <c r="A4703" s="51" t="s">
        <v>9074</v>
      </c>
      <c r="B4703" s="184" t="s">
        <v>9805</v>
      </c>
      <c r="C4703" s="158"/>
    </row>
    <row r="4704" spans="1:3" ht="15" x14ac:dyDescent="0.25">
      <c r="A4704" s="51" t="s">
        <v>9077</v>
      </c>
      <c r="B4704" s="184" t="s">
        <v>9806</v>
      </c>
      <c r="C4704" s="158"/>
    </row>
    <row r="4705" spans="1:3" ht="15" x14ac:dyDescent="0.25">
      <c r="A4705" s="51" t="s">
        <v>9071</v>
      </c>
      <c r="B4705" s="184" t="s">
        <v>9807</v>
      </c>
      <c r="C4705" s="158"/>
    </row>
    <row r="4706" spans="1:3" ht="15" x14ac:dyDescent="0.25">
      <c r="A4706" s="51" t="s">
        <v>9075</v>
      </c>
      <c r="B4706" s="184" t="s">
        <v>9808</v>
      </c>
      <c r="C4706" s="158"/>
    </row>
    <row r="4707" spans="1:3" ht="15" x14ac:dyDescent="0.25">
      <c r="A4707" s="51" t="s">
        <v>9081</v>
      </c>
      <c r="B4707" s="184" t="s">
        <v>9809</v>
      </c>
      <c r="C4707" s="158"/>
    </row>
    <row r="4708" spans="1:3" ht="15" x14ac:dyDescent="0.25">
      <c r="A4708" s="51" t="s">
        <v>9403</v>
      </c>
      <c r="B4708" s="184" t="s">
        <v>9810</v>
      </c>
      <c r="C4708" s="158"/>
    </row>
    <row r="4709" spans="1:3" ht="15" x14ac:dyDescent="0.25">
      <c r="A4709" s="51" t="s">
        <v>9174</v>
      </c>
      <c r="B4709" s="184" t="s">
        <v>9811</v>
      </c>
      <c r="C4709" s="158"/>
    </row>
    <row r="4710" spans="1:3" ht="15" x14ac:dyDescent="0.25">
      <c r="A4710" s="51" t="s">
        <v>9404</v>
      </c>
      <c r="B4710" s="184" t="s">
        <v>9812</v>
      </c>
      <c r="C4710" s="158"/>
    </row>
    <row r="4711" spans="1:3" ht="15" x14ac:dyDescent="0.25">
      <c r="A4711" s="51" t="s">
        <v>9119</v>
      </c>
      <c r="B4711" s="184" t="s">
        <v>9813</v>
      </c>
      <c r="C4711" s="158"/>
    </row>
    <row r="4712" spans="1:3" ht="15" x14ac:dyDescent="0.25">
      <c r="A4712" s="51" t="s">
        <v>9175</v>
      </c>
      <c r="B4712" s="184" t="s">
        <v>9814</v>
      </c>
      <c r="C4712" s="158"/>
    </row>
    <row r="4713" spans="1:3" ht="15" x14ac:dyDescent="0.25">
      <c r="A4713" s="51" t="s">
        <v>9109</v>
      </c>
      <c r="B4713" s="184" t="s">
        <v>9815</v>
      </c>
      <c r="C4713" s="158"/>
    </row>
    <row r="4714" spans="1:3" ht="15" x14ac:dyDescent="0.25">
      <c r="A4714" s="51" t="s">
        <v>9414</v>
      </c>
      <c r="B4714" s="184" t="s">
        <v>9816</v>
      </c>
      <c r="C4714" s="158"/>
    </row>
    <row r="4715" spans="1:3" ht="15" x14ac:dyDescent="0.25">
      <c r="A4715" s="51" t="s">
        <v>9418</v>
      </c>
      <c r="B4715" s="184" t="s">
        <v>9818</v>
      </c>
      <c r="C4715" s="158"/>
    </row>
    <row r="4716" spans="1:3" ht="15" x14ac:dyDescent="0.25">
      <c r="A4716" s="51" t="s">
        <v>9117</v>
      </c>
      <c r="B4716" s="184" t="s">
        <v>9819</v>
      </c>
      <c r="C4716" s="158"/>
    </row>
    <row r="4717" spans="1:3" ht="15" x14ac:dyDescent="0.25">
      <c r="A4717" s="51" t="s">
        <v>9407</v>
      </c>
      <c r="B4717" s="184" t="s">
        <v>9820</v>
      </c>
      <c r="C4717" s="158"/>
    </row>
    <row r="4718" spans="1:3" ht="15" x14ac:dyDescent="0.25">
      <c r="A4718" s="51" t="s">
        <v>9114</v>
      </c>
      <c r="B4718" s="184" t="s">
        <v>9821</v>
      </c>
      <c r="C4718" s="158"/>
    </row>
    <row r="4719" spans="1:3" ht="15" x14ac:dyDescent="0.25">
      <c r="A4719" s="51" t="s">
        <v>9082</v>
      </c>
      <c r="B4719" s="184" t="s">
        <v>9823</v>
      </c>
      <c r="C4719" s="158"/>
    </row>
    <row r="4720" spans="1:3" ht="15" x14ac:dyDescent="0.25">
      <c r="A4720" s="51" t="s">
        <v>9070</v>
      </c>
      <c r="B4720" s="184" t="s">
        <v>9824</v>
      </c>
      <c r="C4720" s="158"/>
    </row>
    <row r="4721" spans="1:3" ht="15" x14ac:dyDescent="0.25">
      <c r="A4721" s="51" t="s">
        <v>9073</v>
      </c>
      <c r="B4721" s="184" t="s">
        <v>9825</v>
      </c>
      <c r="C4721" s="158"/>
    </row>
    <row r="4722" spans="1:3" ht="15" x14ac:dyDescent="0.25">
      <c r="A4722" s="51" t="s">
        <v>9113</v>
      </c>
      <c r="B4722" s="184" t="s">
        <v>9826</v>
      </c>
      <c r="C4722" s="158"/>
    </row>
    <row r="4723" spans="1:3" ht="15" x14ac:dyDescent="0.25">
      <c r="A4723" s="51" t="s">
        <v>9408</v>
      </c>
      <c r="B4723" s="184" t="s">
        <v>9827</v>
      </c>
      <c r="C4723" s="158"/>
    </row>
    <row r="4724" spans="1:3" ht="15" x14ac:dyDescent="0.25">
      <c r="A4724" s="51" t="s">
        <v>9063</v>
      </c>
      <c r="B4724" s="184" t="s">
        <v>9828</v>
      </c>
      <c r="C4724" s="158"/>
    </row>
    <row r="4725" spans="1:3" ht="15" x14ac:dyDescent="0.25">
      <c r="A4725" s="51" t="s">
        <v>9072</v>
      </c>
      <c r="B4725" s="184" t="s">
        <v>9829</v>
      </c>
      <c r="C4725" s="158"/>
    </row>
    <row r="4726" spans="1:3" ht="15" x14ac:dyDescent="0.25">
      <c r="A4726" s="51" t="s">
        <v>9067</v>
      </c>
      <c r="B4726" s="184" t="s">
        <v>9830</v>
      </c>
      <c r="C4726" s="158"/>
    </row>
    <row r="4727" spans="1:3" ht="15" x14ac:dyDescent="0.25">
      <c r="A4727" s="51" t="s">
        <v>9066</v>
      </c>
      <c r="B4727" s="184" t="s">
        <v>9831</v>
      </c>
      <c r="C4727" s="158"/>
    </row>
    <row r="4728" spans="1:3" ht="15" x14ac:dyDescent="0.25">
      <c r="A4728" s="51" t="s">
        <v>9061</v>
      </c>
      <c r="B4728" s="184" t="s">
        <v>9832</v>
      </c>
      <c r="C4728" s="158"/>
    </row>
    <row r="4729" spans="1:3" ht="15" x14ac:dyDescent="0.25">
      <c r="A4729" s="51" t="s">
        <v>9107</v>
      </c>
      <c r="B4729" s="184" t="s">
        <v>9833</v>
      </c>
      <c r="C4729" s="158"/>
    </row>
    <row r="4730" spans="1:3" ht="15" x14ac:dyDescent="0.25">
      <c r="A4730" s="51" t="s">
        <v>9105</v>
      </c>
      <c r="B4730" s="184" t="s">
        <v>9834</v>
      </c>
      <c r="C4730" s="158"/>
    </row>
    <row r="4731" spans="1:3" ht="15" x14ac:dyDescent="0.25">
      <c r="A4731" s="51" t="s">
        <v>9062</v>
      </c>
      <c r="B4731" s="184" t="s">
        <v>9835</v>
      </c>
      <c r="C4731" s="158"/>
    </row>
    <row r="4732" spans="1:3" ht="15" x14ac:dyDescent="0.25">
      <c r="A4732" s="51" t="s">
        <v>9068</v>
      </c>
      <c r="B4732" s="184" t="s">
        <v>9836</v>
      </c>
      <c r="C4732" s="158"/>
    </row>
    <row r="4733" spans="1:3" ht="15" x14ac:dyDescent="0.25">
      <c r="A4733" s="51" t="s">
        <v>9104</v>
      </c>
      <c r="B4733" s="184" t="s">
        <v>9837</v>
      </c>
      <c r="C4733" s="158"/>
    </row>
    <row r="4734" spans="1:3" ht="15" x14ac:dyDescent="0.25">
      <c r="A4734" s="51" t="s">
        <v>9182</v>
      </c>
      <c r="B4734" s="184" t="s">
        <v>9838</v>
      </c>
      <c r="C4734" s="158"/>
    </row>
    <row r="4735" spans="1:3" ht="15" x14ac:dyDescent="0.25">
      <c r="A4735" s="51" t="s">
        <v>9415</v>
      </c>
      <c r="B4735" s="184" t="s">
        <v>9839</v>
      </c>
      <c r="C4735" s="158"/>
    </row>
    <row r="4736" spans="1:3" ht="15" x14ac:dyDescent="0.25">
      <c r="A4736" s="51" t="s">
        <v>9064</v>
      </c>
      <c r="B4736" s="184" t="s">
        <v>9840</v>
      </c>
      <c r="C4736" s="158"/>
    </row>
    <row r="4737" spans="1:3" ht="15" x14ac:dyDescent="0.25">
      <c r="A4737" s="51" t="s">
        <v>9065</v>
      </c>
      <c r="B4737" s="184" t="s">
        <v>9842</v>
      </c>
      <c r="C4737" s="158"/>
    </row>
    <row r="4738" spans="1:3" ht="15" x14ac:dyDescent="0.25">
      <c r="A4738" s="51" t="s">
        <v>9084</v>
      </c>
      <c r="B4738" s="184" t="s">
        <v>9843</v>
      </c>
      <c r="C4738" s="158"/>
    </row>
    <row r="4739" spans="1:3" ht="15" x14ac:dyDescent="0.25">
      <c r="A4739" s="51" t="s">
        <v>9406</v>
      </c>
      <c r="B4739" s="184" t="s">
        <v>9844</v>
      </c>
      <c r="C4739" s="158"/>
    </row>
    <row r="4740" spans="1:3" ht="15" x14ac:dyDescent="0.25">
      <c r="A4740" s="51" t="s">
        <v>9186</v>
      </c>
      <c r="B4740" s="184" t="s">
        <v>9845</v>
      </c>
      <c r="C4740" s="158"/>
    </row>
    <row r="4741" spans="1:3" ht="15" x14ac:dyDescent="0.25">
      <c r="A4741" s="51" t="s">
        <v>9131</v>
      </c>
      <c r="B4741" s="184" t="s">
        <v>9846</v>
      </c>
      <c r="C4741" s="158"/>
    </row>
    <row r="4742" spans="1:3" ht="15" x14ac:dyDescent="0.25">
      <c r="A4742" s="51" t="s">
        <v>9410</v>
      </c>
      <c r="B4742" s="184" t="s">
        <v>9847</v>
      </c>
      <c r="C4742" s="158"/>
    </row>
    <row r="4743" spans="1:3" ht="15" x14ac:dyDescent="0.25">
      <c r="A4743" s="51" t="s">
        <v>9409</v>
      </c>
      <c r="B4743" s="184" t="s">
        <v>9848</v>
      </c>
      <c r="C4743" s="158"/>
    </row>
    <row r="4744" spans="1:3" ht="15" x14ac:dyDescent="0.25">
      <c r="A4744" s="51" t="s">
        <v>9405</v>
      </c>
      <c r="B4744" s="184" t="s">
        <v>9849</v>
      </c>
      <c r="C4744" s="158"/>
    </row>
    <row r="4745" spans="1:3" ht="15" x14ac:dyDescent="0.25">
      <c r="A4745" s="51" t="s">
        <v>9120</v>
      </c>
      <c r="B4745" s="184" t="s">
        <v>9851</v>
      </c>
      <c r="C4745" s="158"/>
    </row>
    <row r="4746" spans="1:3" ht="15" x14ac:dyDescent="0.25">
      <c r="A4746" s="51" t="s">
        <v>9416</v>
      </c>
      <c r="B4746" s="184" t="s">
        <v>9852</v>
      </c>
      <c r="C4746" s="158"/>
    </row>
    <row r="4747" spans="1:3" ht="15" x14ac:dyDescent="0.25">
      <c r="A4747" s="51" t="s">
        <v>9083</v>
      </c>
      <c r="B4747" s="184" t="s">
        <v>9854</v>
      </c>
      <c r="C4747" s="158"/>
    </row>
    <row r="4748" spans="1:3" ht="15" x14ac:dyDescent="0.25">
      <c r="A4748" s="51" t="s">
        <v>9458</v>
      </c>
      <c r="B4748" s="184" t="s">
        <v>9856</v>
      </c>
      <c r="C4748" s="158"/>
    </row>
    <row r="4749" spans="1:3" ht="15" x14ac:dyDescent="0.25">
      <c r="A4749" s="51" t="s">
        <v>9472</v>
      </c>
      <c r="B4749" s="184" t="s">
        <v>9857</v>
      </c>
      <c r="C4749" s="158"/>
    </row>
    <row r="4750" spans="1:3" ht="15" x14ac:dyDescent="0.25">
      <c r="A4750" s="51" t="s">
        <v>9489</v>
      </c>
      <c r="B4750" s="184" t="s">
        <v>9858</v>
      </c>
      <c r="C4750" s="158"/>
    </row>
    <row r="4751" spans="1:3" ht="15" x14ac:dyDescent="0.25">
      <c r="A4751" s="51" t="s">
        <v>10175</v>
      </c>
      <c r="B4751" s="184" t="s">
        <v>9859</v>
      </c>
      <c r="C4751" s="158"/>
    </row>
    <row r="4752" spans="1:3" ht="15" x14ac:dyDescent="0.25">
      <c r="A4752" s="51" t="s">
        <v>9587</v>
      </c>
      <c r="B4752" s="184" t="s">
        <v>9861</v>
      </c>
      <c r="C4752" s="158"/>
    </row>
    <row r="4753" spans="1:3" ht="15" x14ac:dyDescent="0.25">
      <c r="A4753" s="51" t="s">
        <v>10176</v>
      </c>
      <c r="B4753" s="184" t="s">
        <v>9862</v>
      </c>
      <c r="C4753" s="158"/>
    </row>
    <row r="4754" spans="1:3" ht="15" x14ac:dyDescent="0.25">
      <c r="A4754" s="51" t="s">
        <v>9468</v>
      </c>
      <c r="B4754" s="184" t="s">
        <v>9864</v>
      </c>
      <c r="C4754" s="158"/>
    </row>
    <row r="4755" spans="1:3" ht="15" x14ac:dyDescent="0.25">
      <c r="A4755" s="51" t="s">
        <v>9518</v>
      </c>
      <c r="B4755" s="184" t="s">
        <v>9865</v>
      </c>
      <c r="C4755" s="158"/>
    </row>
    <row r="4756" spans="1:3" ht="15" x14ac:dyDescent="0.25">
      <c r="A4756" s="51" t="s">
        <v>9469</v>
      </c>
      <c r="B4756" s="184" t="s">
        <v>9866</v>
      </c>
      <c r="C4756" s="158"/>
    </row>
    <row r="4757" spans="1:3" ht="15" x14ac:dyDescent="0.25">
      <c r="A4757" s="51" t="s">
        <v>9448</v>
      </c>
      <c r="B4757" s="184" t="s">
        <v>9855</v>
      </c>
      <c r="C4757" s="158"/>
    </row>
    <row r="4758" spans="1:3" ht="15" x14ac:dyDescent="0.25">
      <c r="A4758" s="51" t="s">
        <v>9551</v>
      </c>
      <c r="B4758" s="184" t="s">
        <v>9866</v>
      </c>
      <c r="C4758" s="158"/>
    </row>
    <row r="4759" spans="1:3" ht="15" x14ac:dyDescent="0.25">
      <c r="A4759" s="51" t="s">
        <v>9547</v>
      </c>
      <c r="B4759" s="184" t="s">
        <v>9867</v>
      </c>
      <c r="C4759" s="158"/>
    </row>
    <row r="4760" spans="1:3" ht="15" x14ac:dyDescent="0.25">
      <c r="A4760" s="51" t="s">
        <v>9549</v>
      </c>
      <c r="B4760" s="184" t="s">
        <v>9864</v>
      </c>
      <c r="C4760" s="158"/>
    </row>
    <row r="4761" spans="1:3" ht="15" x14ac:dyDescent="0.25">
      <c r="A4761" s="51" t="s">
        <v>9533</v>
      </c>
      <c r="B4761" s="184" t="s">
        <v>9855</v>
      </c>
      <c r="C4761" s="158"/>
    </row>
    <row r="4762" spans="1:3" ht="15" x14ac:dyDescent="0.25">
      <c r="A4762" s="51" t="s">
        <v>9566</v>
      </c>
      <c r="B4762" s="184" t="s">
        <v>9858</v>
      </c>
      <c r="C4762" s="158"/>
    </row>
    <row r="4763" spans="1:3" ht="15" x14ac:dyDescent="0.25">
      <c r="A4763" s="51" t="s">
        <v>9537</v>
      </c>
      <c r="B4763" s="184" t="s">
        <v>9856</v>
      </c>
      <c r="C4763" s="158"/>
    </row>
    <row r="4764" spans="1:3" ht="15" x14ac:dyDescent="0.25">
      <c r="A4764" s="51" t="s">
        <v>9574</v>
      </c>
      <c r="B4764" s="184" t="s">
        <v>9863</v>
      </c>
      <c r="C4764" s="158"/>
    </row>
    <row r="4765" spans="1:3" ht="15" x14ac:dyDescent="0.25">
      <c r="A4765" s="51" t="s">
        <v>9595</v>
      </c>
      <c r="B4765" s="184" t="s">
        <v>9859</v>
      </c>
      <c r="C4765" s="158"/>
    </row>
    <row r="4766" spans="1:3" ht="15" x14ac:dyDescent="0.25">
      <c r="A4766" s="51" t="s">
        <v>9593</v>
      </c>
      <c r="B4766" s="184" t="s">
        <v>9594</v>
      </c>
      <c r="C4766" s="158"/>
    </row>
    <row r="4767" spans="1:3" ht="15" x14ac:dyDescent="0.25">
      <c r="A4767" s="51" t="s">
        <v>9510</v>
      </c>
      <c r="B4767" s="184" t="s">
        <v>9863</v>
      </c>
      <c r="C4767" s="158"/>
    </row>
    <row r="4768" spans="1:3" ht="15" x14ac:dyDescent="0.25">
      <c r="A4768" s="51" t="s">
        <v>9438</v>
      </c>
      <c r="B4768" s="184" t="s">
        <v>9868</v>
      </c>
      <c r="C4768" s="158"/>
    </row>
    <row r="4769" spans="1:3" ht="15" x14ac:dyDescent="0.25">
      <c r="A4769" s="51" t="s">
        <v>9430</v>
      </c>
      <c r="B4769" s="184" t="s">
        <v>9865</v>
      </c>
      <c r="C4769" s="158"/>
    </row>
    <row r="4770" spans="1:3" ht="15" x14ac:dyDescent="0.25">
      <c r="A4770" s="51" t="s">
        <v>9601</v>
      </c>
      <c r="B4770" s="184" t="s">
        <v>9869</v>
      </c>
      <c r="C4770" s="158"/>
    </row>
    <row r="4771" spans="1:3" ht="15" x14ac:dyDescent="0.25">
      <c r="A4771" s="51" t="s">
        <v>9497</v>
      </c>
      <c r="B4771" s="184" t="s">
        <v>9870</v>
      </c>
      <c r="C4771" s="158"/>
    </row>
    <row r="4772" spans="1:3" ht="15" x14ac:dyDescent="0.25">
      <c r="A4772" s="51" t="s">
        <v>9495</v>
      </c>
      <c r="B4772" s="184" t="s">
        <v>9871</v>
      </c>
      <c r="C4772" s="158"/>
    </row>
    <row r="4773" spans="1:3" ht="15" x14ac:dyDescent="0.25">
      <c r="A4773" s="51" t="s">
        <v>9496</v>
      </c>
      <c r="B4773" s="184" t="s">
        <v>9872</v>
      </c>
      <c r="C4773" s="158"/>
    </row>
    <row r="4774" spans="1:3" ht="15" x14ac:dyDescent="0.25">
      <c r="A4774" s="51" t="s">
        <v>9490</v>
      </c>
      <c r="B4774" s="184" t="s">
        <v>9873</v>
      </c>
      <c r="C4774" s="158"/>
    </row>
    <row r="4775" spans="1:3" ht="15" x14ac:dyDescent="0.25">
      <c r="A4775" s="51" t="s">
        <v>9422</v>
      </c>
      <c r="B4775" s="184" t="s">
        <v>9874</v>
      </c>
      <c r="C4775" s="158"/>
    </row>
    <row r="4776" spans="1:3" ht="15" x14ac:dyDescent="0.25">
      <c r="A4776" s="51" t="s">
        <v>9513</v>
      </c>
      <c r="B4776" s="184" t="s">
        <v>9875</v>
      </c>
      <c r="C4776" s="158"/>
    </row>
    <row r="4777" spans="1:3" ht="15" x14ac:dyDescent="0.25">
      <c r="A4777" s="51" t="s">
        <v>9452</v>
      </c>
      <c r="B4777" s="184" t="s">
        <v>9876</v>
      </c>
      <c r="C4777" s="158"/>
    </row>
    <row r="4778" spans="1:3" ht="15" x14ac:dyDescent="0.25">
      <c r="A4778" s="51" t="s">
        <v>9478</v>
      </c>
      <c r="B4778" s="184" t="s">
        <v>9877</v>
      </c>
      <c r="C4778" s="158"/>
    </row>
    <row r="4779" spans="1:3" ht="15" x14ac:dyDescent="0.25">
      <c r="A4779" s="51" t="s">
        <v>9491</v>
      </c>
      <c r="B4779" s="184" t="s">
        <v>9878</v>
      </c>
      <c r="C4779" s="158"/>
    </row>
    <row r="4780" spans="1:3" ht="15" x14ac:dyDescent="0.25">
      <c r="A4780" s="51" t="s">
        <v>9515</v>
      </c>
      <c r="B4780" s="184" t="s">
        <v>9879</v>
      </c>
      <c r="C4780" s="158"/>
    </row>
    <row r="4781" spans="1:3" ht="15" x14ac:dyDescent="0.25">
      <c r="A4781" s="51" t="s">
        <v>9429</v>
      </c>
      <c r="B4781" s="184" t="s">
        <v>9880</v>
      </c>
      <c r="C4781" s="158"/>
    </row>
    <row r="4782" spans="1:3" ht="15" x14ac:dyDescent="0.25">
      <c r="A4782" s="51" t="s">
        <v>9445</v>
      </c>
      <c r="B4782" s="184" t="s">
        <v>9881</v>
      </c>
      <c r="C4782" s="158"/>
    </row>
    <row r="4783" spans="1:3" ht="15" x14ac:dyDescent="0.25">
      <c r="A4783" s="51" t="s">
        <v>9436</v>
      </c>
      <c r="B4783" s="184" t="s">
        <v>9882</v>
      </c>
      <c r="C4783" s="158"/>
    </row>
    <row r="4784" spans="1:3" ht="15" x14ac:dyDescent="0.25">
      <c r="A4784" s="51" t="s">
        <v>9433</v>
      </c>
      <c r="B4784" s="184" t="s">
        <v>9883</v>
      </c>
      <c r="C4784" s="158"/>
    </row>
    <row r="4785" spans="1:3" ht="15" x14ac:dyDescent="0.25">
      <c r="A4785" s="51" t="s">
        <v>9455</v>
      </c>
      <c r="B4785" s="184" t="s">
        <v>9884</v>
      </c>
      <c r="C4785" s="158"/>
    </row>
    <row r="4786" spans="1:3" ht="15" x14ac:dyDescent="0.25">
      <c r="A4786" s="51" t="s">
        <v>9516</v>
      </c>
      <c r="B4786" s="184" t="s">
        <v>9885</v>
      </c>
      <c r="C4786" s="158"/>
    </row>
    <row r="4787" spans="1:3" ht="15" x14ac:dyDescent="0.25">
      <c r="A4787" s="51" t="s">
        <v>9456</v>
      </c>
      <c r="B4787" s="184" t="s">
        <v>9886</v>
      </c>
      <c r="C4787" s="158"/>
    </row>
    <row r="4788" spans="1:3" ht="15" x14ac:dyDescent="0.25">
      <c r="A4788" s="51" t="s">
        <v>9453</v>
      </c>
      <c r="B4788" s="184" t="s">
        <v>9887</v>
      </c>
      <c r="C4788" s="158"/>
    </row>
    <row r="4789" spans="1:3" ht="15" x14ac:dyDescent="0.25">
      <c r="A4789" s="51" t="s">
        <v>9450</v>
      </c>
      <c r="B4789" s="184" t="s">
        <v>9888</v>
      </c>
      <c r="C4789" s="158"/>
    </row>
    <row r="4790" spans="1:3" ht="15" x14ac:dyDescent="0.25">
      <c r="A4790" s="51" t="s">
        <v>9451</v>
      </c>
      <c r="B4790" s="184" t="s">
        <v>9889</v>
      </c>
      <c r="C4790" s="158"/>
    </row>
    <row r="4791" spans="1:3" ht="15" x14ac:dyDescent="0.25">
      <c r="A4791" s="51" t="s">
        <v>9420</v>
      </c>
      <c r="B4791" s="184" t="s">
        <v>9890</v>
      </c>
      <c r="C4791" s="158"/>
    </row>
    <row r="4792" spans="1:3" ht="15" x14ac:dyDescent="0.25">
      <c r="A4792" s="51" t="s">
        <v>9425</v>
      </c>
      <c r="B4792" s="184" t="s">
        <v>9891</v>
      </c>
      <c r="C4792" s="158"/>
    </row>
    <row r="4793" spans="1:3" ht="15" x14ac:dyDescent="0.25">
      <c r="A4793" s="51" t="s">
        <v>9460</v>
      </c>
      <c r="B4793" s="184" t="s">
        <v>9854</v>
      </c>
      <c r="C4793" s="158"/>
    </row>
    <row r="4794" spans="1:3" ht="15" x14ac:dyDescent="0.25">
      <c r="A4794" s="51" t="s">
        <v>9434</v>
      </c>
      <c r="B4794" s="184" t="s">
        <v>13645</v>
      </c>
      <c r="C4794" s="158"/>
    </row>
    <row r="4795" spans="1:3" ht="15" x14ac:dyDescent="0.25">
      <c r="A4795" s="51" t="s">
        <v>9440</v>
      </c>
      <c r="B4795" s="184" t="s">
        <v>9892</v>
      </c>
      <c r="C4795" s="158"/>
    </row>
    <row r="4796" spans="1:3" ht="15" x14ac:dyDescent="0.25">
      <c r="A4796" s="51" t="s">
        <v>9474</v>
      </c>
      <c r="B4796" s="184" t="s">
        <v>9893</v>
      </c>
      <c r="C4796" s="158"/>
    </row>
    <row r="4797" spans="1:3" ht="15" x14ac:dyDescent="0.25">
      <c r="A4797" s="51" t="s">
        <v>9470</v>
      </c>
      <c r="B4797" s="184" t="s">
        <v>9894</v>
      </c>
      <c r="C4797" s="158"/>
    </row>
    <row r="4798" spans="1:3" ht="15" x14ac:dyDescent="0.25">
      <c r="A4798" s="51" t="s">
        <v>9421</v>
      </c>
      <c r="B4798" s="184" t="s">
        <v>9895</v>
      </c>
      <c r="C4798" s="158"/>
    </row>
    <row r="4799" spans="1:3" ht="15" x14ac:dyDescent="0.25">
      <c r="A4799" s="51" t="s">
        <v>9424</v>
      </c>
      <c r="B4799" s="184" t="s">
        <v>9896</v>
      </c>
      <c r="C4799" s="158"/>
    </row>
    <row r="4800" spans="1:3" ht="15" x14ac:dyDescent="0.25">
      <c r="A4800" s="51" t="s">
        <v>9441</v>
      </c>
      <c r="B4800" s="184" t="s">
        <v>9897</v>
      </c>
      <c r="C4800" s="158"/>
    </row>
    <row r="4801" spans="1:3" ht="15" x14ac:dyDescent="0.25">
      <c r="A4801" s="51" t="s">
        <v>9427</v>
      </c>
      <c r="B4801" s="184" t="s">
        <v>9898</v>
      </c>
      <c r="C4801" s="158"/>
    </row>
    <row r="4802" spans="1:3" ht="15" x14ac:dyDescent="0.25">
      <c r="A4802" s="51" t="s">
        <v>9442</v>
      </c>
      <c r="B4802" s="184" t="s">
        <v>9899</v>
      </c>
      <c r="C4802" s="158"/>
    </row>
    <row r="4803" spans="1:3" ht="15" x14ac:dyDescent="0.25">
      <c r="A4803" s="51" t="s">
        <v>9423</v>
      </c>
      <c r="B4803" s="184" t="s">
        <v>9900</v>
      </c>
      <c r="C4803" s="158"/>
    </row>
    <row r="4804" spans="1:3" ht="15" x14ac:dyDescent="0.25">
      <c r="A4804" s="51" t="s">
        <v>9554</v>
      </c>
      <c r="B4804" s="184" t="s">
        <v>9902</v>
      </c>
      <c r="C4804" s="158"/>
    </row>
    <row r="4805" spans="1:3" ht="15" x14ac:dyDescent="0.25">
      <c r="A4805" s="51" t="s">
        <v>9532</v>
      </c>
      <c r="B4805" s="184" t="s">
        <v>9812</v>
      </c>
      <c r="C4805" s="158"/>
    </row>
    <row r="4806" spans="1:3" ht="15" x14ac:dyDescent="0.25">
      <c r="A4806" s="51" t="s">
        <v>9541</v>
      </c>
      <c r="B4806" s="184" t="s">
        <v>9903</v>
      </c>
      <c r="C4806" s="158"/>
    </row>
    <row r="4807" spans="1:3" ht="15" x14ac:dyDescent="0.25">
      <c r="A4807" s="51" t="s">
        <v>9538</v>
      </c>
      <c r="B4807" s="184" t="s">
        <v>9904</v>
      </c>
      <c r="C4807" s="158"/>
    </row>
    <row r="4808" spans="1:3" ht="15" x14ac:dyDescent="0.25">
      <c r="A4808" s="51" t="s">
        <v>9529</v>
      </c>
      <c r="B4808" s="184" t="s">
        <v>9905</v>
      </c>
      <c r="C4808" s="158"/>
    </row>
    <row r="4809" spans="1:3" ht="15" x14ac:dyDescent="0.25">
      <c r="A4809" s="51" t="s">
        <v>9576</v>
      </c>
      <c r="B4809" s="184" t="s">
        <v>9906</v>
      </c>
      <c r="C4809" s="158"/>
    </row>
    <row r="4810" spans="1:3" ht="15" x14ac:dyDescent="0.25">
      <c r="A4810" s="51" t="s">
        <v>9555</v>
      </c>
      <c r="B4810" s="184" t="s">
        <v>9907</v>
      </c>
      <c r="C4810" s="158"/>
    </row>
    <row r="4811" spans="1:3" ht="15" x14ac:dyDescent="0.25">
      <c r="A4811" s="51" t="s">
        <v>9550</v>
      </c>
      <c r="B4811" s="184" t="s">
        <v>9908</v>
      </c>
      <c r="C4811" s="158"/>
    </row>
    <row r="4812" spans="1:3" ht="15" x14ac:dyDescent="0.25">
      <c r="A4812" s="51" t="s">
        <v>9519</v>
      </c>
      <c r="B4812" s="184" t="s">
        <v>9909</v>
      </c>
      <c r="C4812" s="158"/>
    </row>
    <row r="4813" spans="1:3" ht="15" x14ac:dyDescent="0.25">
      <c r="A4813" s="51" t="s">
        <v>9520</v>
      </c>
      <c r="B4813" s="184" t="s">
        <v>9860</v>
      </c>
      <c r="C4813" s="158"/>
    </row>
    <row r="4814" spans="1:3" ht="15" x14ac:dyDescent="0.25">
      <c r="A4814" s="51" t="s">
        <v>9528</v>
      </c>
      <c r="B4814" s="184" t="s">
        <v>9896</v>
      </c>
      <c r="C4814" s="158"/>
    </row>
    <row r="4815" spans="1:3" ht="15" x14ac:dyDescent="0.25">
      <c r="A4815" s="51" t="s">
        <v>9527</v>
      </c>
      <c r="B4815" s="184" t="s">
        <v>9895</v>
      </c>
      <c r="C4815" s="158"/>
    </row>
    <row r="4816" spans="1:3" ht="15" x14ac:dyDescent="0.25">
      <c r="A4816" s="51" t="s">
        <v>9548</v>
      </c>
      <c r="B4816" s="184" t="s">
        <v>9894</v>
      </c>
      <c r="C4816" s="158"/>
    </row>
    <row r="4817" spans="1:3" ht="15" x14ac:dyDescent="0.25">
      <c r="A4817" s="51" t="s">
        <v>9553</v>
      </c>
      <c r="B4817" s="184" t="s">
        <v>9893</v>
      </c>
      <c r="C4817" s="158"/>
    </row>
    <row r="4818" spans="1:3" ht="15" x14ac:dyDescent="0.25">
      <c r="A4818" s="51" t="s">
        <v>9530</v>
      </c>
      <c r="B4818" s="184" t="s">
        <v>9892</v>
      </c>
      <c r="C4818" s="158"/>
    </row>
    <row r="4819" spans="1:3" ht="15" x14ac:dyDescent="0.25">
      <c r="A4819" s="51" t="s">
        <v>9525</v>
      </c>
      <c r="B4819" s="184" t="s">
        <v>13645</v>
      </c>
      <c r="C4819" s="158"/>
    </row>
    <row r="4820" spans="1:3" ht="15" x14ac:dyDescent="0.25">
      <c r="A4820" s="51" t="s">
        <v>9540</v>
      </c>
      <c r="B4820" s="184" t="s">
        <v>9891</v>
      </c>
      <c r="C4820" s="158"/>
    </row>
    <row r="4821" spans="1:3" ht="15" x14ac:dyDescent="0.25">
      <c r="A4821" s="51" t="s">
        <v>9531</v>
      </c>
      <c r="B4821" s="184" t="s">
        <v>9910</v>
      </c>
      <c r="C4821" s="158"/>
    </row>
    <row r="4822" spans="1:3" ht="15" x14ac:dyDescent="0.25">
      <c r="A4822" s="51" t="s">
        <v>9526</v>
      </c>
      <c r="B4822" s="184" t="s">
        <v>9889</v>
      </c>
      <c r="C4822" s="158"/>
    </row>
    <row r="4823" spans="1:3" ht="15" x14ac:dyDescent="0.25">
      <c r="A4823" s="51" t="s">
        <v>9535</v>
      </c>
      <c r="B4823" s="184" t="s">
        <v>9888</v>
      </c>
      <c r="C4823" s="158"/>
    </row>
    <row r="4824" spans="1:3" ht="15" x14ac:dyDescent="0.25">
      <c r="A4824" s="51" t="s">
        <v>9524</v>
      </c>
      <c r="B4824" s="184" t="s">
        <v>9886</v>
      </c>
      <c r="C4824" s="158"/>
    </row>
    <row r="4825" spans="1:3" ht="15" x14ac:dyDescent="0.25">
      <c r="A4825" s="51" t="s">
        <v>9523</v>
      </c>
      <c r="B4825" s="184" t="s">
        <v>9911</v>
      </c>
      <c r="C4825" s="158"/>
    </row>
    <row r="4826" spans="1:3" ht="15" x14ac:dyDescent="0.25">
      <c r="A4826" s="51" t="s">
        <v>9536</v>
      </c>
      <c r="B4826" s="184" t="s">
        <v>9880</v>
      </c>
      <c r="C4826" s="158"/>
    </row>
    <row r="4827" spans="1:3" ht="15" x14ac:dyDescent="0.25">
      <c r="A4827" s="51" t="s">
        <v>9534</v>
      </c>
      <c r="B4827" s="184" t="s">
        <v>9912</v>
      </c>
      <c r="C4827" s="158"/>
    </row>
    <row r="4828" spans="1:3" ht="15" x14ac:dyDescent="0.25">
      <c r="A4828" s="51" t="s">
        <v>9476</v>
      </c>
      <c r="B4828" s="184" t="s">
        <v>9907</v>
      </c>
      <c r="C4828" s="158"/>
    </row>
    <row r="4829" spans="1:3" ht="15" x14ac:dyDescent="0.25">
      <c r="A4829" s="51" t="s">
        <v>9447</v>
      </c>
      <c r="B4829" s="184" t="s">
        <v>9913</v>
      </c>
      <c r="C4829" s="158"/>
    </row>
    <row r="4830" spans="1:3" ht="15" x14ac:dyDescent="0.25">
      <c r="A4830" s="51" t="s">
        <v>9471</v>
      </c>
      <c r="B4830" s="184" t="s">
        <v>9914</v>
      </c>
      <c r="C4830" s="158"/>
    </row>
    <row r="4831" spans="1:3" ht="15" x14ac:dyDescent="0.25">
      <c r="A4831" s="51" t="s">
        <v>9477</v>
      </c>
      <c r="B4831" s="184" t="s">
        <v>9915</v>
      </c>
      <c r="C4831" s="158"/>
    </row>
    <row r="4832" spans="1:3" ht="15" x14ac:dyDescent="0.25">
      <c r="A4832" s="51" t="s">
        <v>9454</v>
      </c>
      <c r="B4832" s="184" t="s">
        <v>9912</v>
      </c>
      <c r="C4832" s="158"/>
    </row>
    <row r="4833" spans="1:3" ht="15" x14ac:dyDescent="0.25">
      <c r="A4833" s="51" t="s">
        <v>9473</v>
      </c>
      <c r="B4833" s="184" t="s">
        <v>9916</v>
      </c>
      <c r="C4833" s="158"/>
    </row>
    <row r="4834" spans="1:3" ht="15" x14ac:dyDescent="0.25">
      <c r="A4834" s="51" t="s">
        <v>9444</v>
      </c>
      <c r="B4834" s="184" t="s">
        <v>9917</v>
      </c>
      <c r="C4834" s="158"/>
    </row>
    <row r="4835" spans="1:3" ht="15" x14ac:dyDescent="0.25">
      <c r="A4835" s="51" t="s">
        <v>9459</v>
      </c>
      <c r="B4835" s="184" t="s">
        <v>9918</v>
      </c>
      <c r="C4835" s="158"/>
    </row>
    <row r="4836" spans="1:3" ht="15" x14ac:dyDescent="0.25">
      <c r="A4836" s="51" t="s">
        <v>9449</v>
      </c>
      <c r="B4836" s="184" t="s">
        <v>9919</v>
      </c>
      <c r="C4836" s="158"/>
    </row>
    <row r="4837" spans="1:3" ht="15" x14ac:dyDescent="0.25">
      <c r="A4837" s="51" t="s">
        <v>9428</v>
      </c>
      <c r="B4837" s="184" t="s">
        <v>9903</v>
      </c>
      <c r="C4837" s="158"/>
    </row>
    <row r="4838" spans="1:3" ht="15" x14ac:dyDescent="0.25">
      <c r="A4838" s="51" t="s">
        <v>9457</v>
      </c>
      <c r="B4838" s="184" t="s">
        <v>9812</v>
      </c>
      <c r="C4838" s="158"/>
    </row>
    <row r="4839" spans="1:3" ht="15" x14ac:dyDescent="0.25">
      <c r="A4839" s="51" t="s">
        <v>9475</v>
      </c>
      <c r="B4839" s="184" t="s">
        <v>9902</v>
      </c>
      <c r="C4839" s="158"/>
    </row>
    <row r="4840" spans="1:3" ht="15" x14ac:dyDescent="0.25">
      <c r="A4840" s="51" t="s">
        <v>9439</v>
      </c>
      <c r="B4840" s="184" t="s">
        <v>9860</v>
      </c>
      <c r="C4840" s="158"/>
    </row>
    <row r="4841" spans="1:3" ht="15" x14ac:dyDescent="0.25">
      <c r="A4841" s="51" t="s">
        <v>9435</v>
      </c>
      <c r="B4841" s="184" t="s">
        <v>9909</v>
      </c>
      <c r="C4841" s="158"/>
    </row>
    <row r="4842" spans="1:3" ht="15" x14ac:dyDescent="0.25">
      <c r="A4842" s="51" t="s">
        <v>9467</v>
      </c>
      <c r="B4842" s="184" t="s">
        <v>9920</v>
      </c>
      <c r="C4842" s="158"/>
    </row>
    <row r="4843" spans="1:3" ht="15" x14ac:dyDescent="0.25">
      <c r="A4843" s="51" t="s">
        <v>9466</v>
      </c>
      <c r="B4843" s="184" t="s">
        <v>9908</v>
      </c>
      <c r="C4843" s="158"/>
    </row>
    <row r="4844" spans="1:3" ht="15" x14ac:dyDescent="0.25">
      <c r="A4844" s="51" t="s">
        <v>9514</v>
      </c>
      <c r="B4844" s="184" t="s">
        <v>9906</v>
      </c>
      <c r="C4844" s="158"/>
    </row>
    <row r="4845" spans="1:3" ht="15" x14ac:dyDescent="0.25">
      <c r="A4845" s="51" t="s">
        <v>9426</v>
      </c>
      <c r="B4845" s="184" t="s">
        <v>9905</v>
      </c>
      <c r="C4845" s="158"/>
    </row>
    <row r="4846" spans="1:3" ht="15" x14ac:dyDescent="0.25">
      <c r="A4846" s="51" t="s">
        <v>9437</v>
      </c>
      <c r="B4846" s="184" t="s">
        <v>9904</v>
      </c>
      <c r="C4846" s="158"/>
    </row>
    <row r="4847" spans="1:3" ht="15" x14ac:dyDescent="0.25">
      <c r="A4847" s="51" t="s">
        <v>9446</v>
      </c>
      <c r="B4847" s="184" t="s">
        <v>9921</v>
      </c>
      <c r="C4847" s="158"/>
    </row>
    <row r="4848" spans="1:3" ht="15" x14ac:dyDescent="0.25">
      <c r="A4848" s="51" t="s">
        <v>9443</v>
      </c>
      <c r="B4848" s="184" t="s">
        <v>9922</v>
      </c>
      <c r="C4848" s="158"/>
    </row>
    <row r="4849" spans="1:3" ht="15" x14ac:dyDescent="0.25">
      <c r="A4849" s="51" t="s">
        <v>9431</v>
      </c>
      <c r="B4849" s="184" t="s">
        <v>9923</v>
      </c>
      <c r="C4849" s="158"/>
    </row>
    <row r="4850" spans="1:3" ht="15" x14ac:dyDescent="0.25">
      <c r="A4850" s="51" t="s">
        <v>9552</v>
      </c>
      <c r="B4850" s="184" t="s">
        <v>9916</v>
      </c>
      <c r="C4850" s="158"/>
    </row>
    <row r="4851" spans="1:3" ht="15" x14ac:dyDescent="0.25">
      <c r="A4851" s="51" t="s">
        <v>9522</v>
      </c>
      <c r="B4851" s="184" t="s">
        <v>9887</v>
      </c>
      <c r="C4851" s="158"/>
    </row>
    <row r="4852" spans="1:3" ht="15" x14ac:dyDescent="0.25">
      <c r="A4852" s="51" t="s">
        <v>9539</v>
      </c>
      <c r="B4852" s="184" t="s">
        <v>9854</v>
      </c>
      <c r="C4852" s="158"/>
    </row>
    <row r="4853" spans="1:3" ht="15" x14ac:dyDescent="0.25">
      <c r="A4853" s="51" t="s">
        <v>9432</v>
      </c>
      <c r="B4853" s="184" t="s">
        <v>9924</v>
      </c>
      <c r="C4853" s="158"/>
    </row>
    <row r="4854" spans="1:3" ht="15" x14ac:dyDescent="0.25">
      <c r="A4854" s="51" t="s">
        <v>9521</v>
      </c>
      <c r="B4854" s="184" t="s">
        <v>9924</v>
      </c>
      <c r="C4854" s="158"/>
    </row>
    <row r="4855" spans="1:3" ht="15" x14ac:dyDescent="0.25">
      <c r="A4855" s="51" t="s">
        <v>9567</v>
      </c>
      <c r="B4855" s="184" t="s">
        <v>9925</v>
      </c>
      <c r="C4855" s="158"/>
    </row>
    <row r="4856" spans="1:3" ht="15" x14ac:dyDescent="0.25">
      <c r="A4856" s="51" t="s">
        <v>9493</v>
      </c>
      <c r="B4856" s="184" t="s">
        <v>9925</v>
      </c>
      <c r="C4856" s="158"/>
    </row>
    <row r="4857" spans="1:3" ht="15" x14ac:dyDescent="0.25">
      <c r="A4857" s="51" t="s">
        <v>9577</v>
      </c>
      <c r="B4857" s="184" t="s">
        <v>9926</v>
      </c>
      <c r="C4857" s="158"/>
    </row>
    <row r="4858" spans="1:3" ht="15" x14ac:dyDescent="0.25">
      <c r="A4858" s="51" t="s">
        <v>9580</v>
      </c>
      <c r="B4858" s="184" t="s">
        <v>9927</v>
      </c>
      <c r="C4858" s="158"/>
    </row>
    <row r="4859" spans="1:3" ht="15" x14ac:dyDescent="0.25">
      <c r="A4859" s="51" t="s">
        <v>9579</v>
      </c>
      <c r="B4859" s="184" t="s">
        <v>9928</v>
      </c>
      <c r="C4859" s="158"/>
    </row>
    <row r="4860" spans="1:3" ht="15" x14ac:dyDescent="0.25">
      <c r="A4860" s="51" t="s">
        <v>9187</v>
      </c>
      <c r="B4860" s="184" t="s">
        <v>9929</v>
      </c>
      <c r="C4860" s="158"/>
    </row>
    <row r="4861" spans="1:3" ht="15" x14ac:dyDescent="0.25">
      <c r="A4861" s="51" t="s">
        <v>9581</v>
      </c>
      <c r="B4861" s="184" t="s">
        <v>9930</v>
      </c>
      <c r="C4861" s="158"/>
    </row>
    <row r="4862" spans="1:3" ht="15" x14ac:dyDescent="0.25">
      <c r="A4862" s="51" t="s">
        <v>10177</v>
      </c>
      <c r="B4862" s="184" t="s">
        <v>9931</v>
      </c>
      <c r="C4862" s="158"/>
    </row>
    <row r="4863" spans="1:3" ht="15" x14ac:dyDescent="0.25">
      <c r="A4863" s="51" t="s">
        <v>9556</v>
      </c>
      <c r="B4863" s="184" t="s">
        <v>9915</v>
      </c>
      <c r="C4863" s="158"/>
    </row>
    <row r="4864" spans="1:3" ht="15" x14ac:dyDescent="0.25">
      <c r="A4864" s="51" t="s">
        <v>9586</v>
      </c>
      <c r="B4864" s="184" t="s">
        <v>9932</v>
      </c>
      <c r="C4864" s="158"/>
    </row>
    <row r="4865" spans="1:3" ht="15" x14ac:dyDescent="0.25">
      <c r="A4865" s="51" t="s">
        <v>9543</v>
      </c>
      <c r="B4865" s="184" t="s">
        <v>9918</v>
      </c>
      <c r="C4865" s="158"/>
    </row>
    <row r="4866" spans="1:3" ht="15" x14ac:dyDescent="0.25">
      <c r="A4866" s="51" t="s">
        <v>9596</v>
      </c>
      <c r="B4866" s="184" t="s">
        <v>9933</v>
      </c>
      <c r="C4866" s="158"/>
    </row>
    <row r="4867" spans="1:3" ht="15" x14ac:dyDescent="0.25">
      <c r="A4867" s="51" t="s">
        <v>10178</v>
      </c>
      <c r="B4867" s="184" t="s">
        <v>9933</v>
      </c>
      <c r="C4867" s="158"/>
    </row>
    <row r="4868" spans="1:3" ht="15" x14ac:dyDescent="0.25">
      <c r="A4868" s="51" t="s">
        <v>9542</v>
      </c>
      <c r="B4868" s="184" t="s">
        <v>9882</v>
      </c>
      <c r="C4868" s="158"/>
    </row>
    <row r="4869" spans="1:3" ht="15" x14ac:dyDescent="0.25">
      <c r="A4869" s="51" t="s">
        <v>9085</v>
      </c>
      <c r="B4869" s="184" t="s">
        <v>9934</v>
      </c>
      <c r="C4869" s="158"/>
    </row>
    <row r="4870" spans="1:3" ht="15" x14ac:dyDescent="0.25">
      <c r="A4870" s="51" t="s">
        <v>9582</v>
      </c>
      <c r="B4870" s="184" t="s">
        <v>13646</v>
      </c>
      <c r="C4870" s="158"/>
    </row>
    <row r="4871" spans="1:3" ht="15" x14ac:dyDescent="0.25">
      <c r="A4871" s="51" t="s">
        <v>10179</v>
      </c>
      <c r="B4871" s="184" t="s">
        <v>9589</v>
      </c>
      <c r="C4871" s="158"/>
    </row>
    <row r="4872" spans="1:3" ht="15" x14ac:dyDescent="0.25">
      <c r="A4872" s="51" t="s">
        <v>9583</v>
      </c>
      <c r="B4872" s="184" t="s">
        <v>9849</v>
      </c>
      <c r="C4872" s="158"/>
    </row>
    <row r="4873" spans="1:3" ht="15" x14ac:dyDescent="0.25">
      <c r="A4873" s="51" t="s">
        <v>9585</v>
      </c>
      <c r="B4873" s="184" t="s">
        <v>9935</v>
      </c>
      <c r="C4873" s="158"/>
    </row>
    <row r="4874" spans="1:3" ht="15" x14ac:dyDescent="0.25">
      <c r="A4874" s="51" t="s">
        <v>9602</v>
      </c>
      <c r="B4874" s="184" t="s">
        <v>9936</v>
      </c>
      <c r="C4874" s="158"/>
    </row>
    <row r="4875" spans="1:3" ht="15" x14ac:dyDescent="0.25">
      <c r="A4875" s="51" t="s">
        <v>10180</v>
      </c>
      <c r="B4875" s="184" t="s">
        <v>9936</v>
      </c>
      <c r="C4875" s="158"/>
    </row>
    <row r="4876" spans="1:3" ht="15" x14ac:dyDescent="0.25">
      <c r="A4876" s="51" t="s">
        <v>9588</v>
      </c>
      <c r="B4876" s="184" t="s">
        <v>9589</v>
      </c>
      <c r="C4876" s="158"/>
    </row>
    <row r="4877" spans="1:3" ht="15" x14ac:dyDescent="0.25">
      <c r="A4877" s="51" t="s">
        <v>9178</v>
      </c>
      <c r="B4877" s="184" t="s">
        <v>9937</v>
      </c>
      <c r="C4877" s="158"/>
    </row>
    <row r="4878" spans="1:3" ht="15" x14ac:dyDescent="0.25">
      <c r="A4878" s="51" t="s">
        <v>9177</v>
      </c>
      <c r="B4878" s="184" t="s">
        <v>9938</v>
      </c>
      <c r="C4878" s="158"/>
    </row>
    <row r="4879" spans="1:3" ht="15" x14ac:dyDescent="0.25">
      <c r="A4879" s="51" t="s">
        <v>9176</v>
      </c>
      <c r="B4879" s="184" t="s">
        <v>9939</v>
      </c>
      <c r="C4879" s="158"/>
    </row>
    <row r="4880" spans="1:3" ht="15" x14ac:dyDescent="0.25">
      <c r="A4880" s="51" t="s">
        <v>9173</v>
      </c>
      <c r="B4880" s="184" t="s">
        <v>9940</v>
      </c>
      <c r="C4880" s="158"/>
    </row>
    <row r="4881" spans="1:3" ht="15" x14ac:dyDescent="0.25">
      <c r="A4881" s="51" t="s">
        <v>9179</v>
      </c>
      <c r="B4881" s="184" t="s">
        <v>9941</v>
      </c>
      <c r="C4881" s="158"/>
    </row>
    <row r="4882" spans="1:3" ht="15" x14ac:dyDescent="0.25">
      <c r="A4882" s="51" t="s">
        <v>9494</v>
      </c>
      <c r="B4882" s="184" t="s">
        <v>9942</v>
      </c>
      <c r="C4882" s="158"/>
    </row>
    <row r="4883" spans="1:3" ht="15" x14ac:dyDescent="0.25">
      <c r="A4883" s="51" t="s">
        <v>9498</v>
      </c>
      <c r="B4883" s="184" t="s">
        <v>9943</v>
      </c>
      <c r="C4883" s="158"/>
    </row>
    <row r="4884" spans="1:3" ht="15" x14ac:dyDescent="0.25">
      <c r="A4884" s="51" t="s">
        <v>9499</v>
      </c>
      <c r="B4884" s="184" t="s">
        <v>9944</v>
      </c>
      <c r="C4884" s="158"/>
    </row>
    <row r="4885" spans="1:3" ht="15" x14ac:dyDescent="0.25">
      <c r="A4885" s="51" t="s">
        <v>9506</v>
      </c>
      <c r="B4885" s="184" t="s">
        <v>9945</v>
      </c>
      <c r="C4885" s="158"/>
    </row>
    <row r="4886" spans="1:3" ht="15" x14ac:dyDescent="0.25">
      <c r="A4886" s="51" t="s">
        <v>9501</v>
      </c>
      <c r="B4886" s="184" t="s">
        <v>9946</v>
      </c>
      <c r="C4886" s="158"/>
    </row>
    <row r="4887" spans="1:3" ht="15" x14ac:dyDescent="0.25">
      <c r="A4887" s="51" t="s">
        <v>9502</v>
      </c>
      <c r="B4887" s="184" t="s">
        <v>9947</v>
      </c>
      <c r="C4887" s="158"/>
    </row>
    <row r="4888" spans="1:3" ht="15" x14ac:dyDescent="0.25">
      <c r="A4888" s="51" t="s">
        <v>9503</v>
      </c>
      <c r="B4888" s="184" t="s">
        <v>9948</v>
      </c>
      <c r="C4888" s="158"/>
    </row>
    <row r="4889" spans="1:3" ht="15" x14ac:dyDescent="0.25">
      <c r="A4889" s="51" t="s">
        <v>9504</v>
      </c>
      <c r="B4889" s="184" t="s">
        <v>9949</v>
      </c>
      <c r="C4889" s="158"/>
    </row>
    <row r="4890" spans="1:3" ht="15" x14ac:dyDescent="0.25">
      <c r="A4890" s="51" t="s">
        <v>9507</v>
      </c>
      <c r="B4890" s="184" t="s">
        <v>9950</v>
      </c>
      <c r="C4890" s="158"/>
    </row>
    <row r="4891" spans="1:3" ht="15" x14ac:dyDescent="0.25">
      <c r="A4891" s="51" t="s">
        <v>9505</v>
      </c>
      <c r="B4891" s="184" t="s">
        <v>9951</v>
      </c>
      <c r="C4891" s="158"/>
    </row>
    <row r="4892" spans="1:3" ht="15" x14ac:dyDescent="0.25">
      <c r="A4892" s="51" t="s">
        <v>9568</v>
      </c>
      <c r="B4892" s="184" t="s">
        <v>9942</v>
      </c>
      <c r="C4892" s="158"/>
    </row>
    <row r="4893" spans="1:3" ht="15" x14ac:dyDescent="0.25">
      <c r="A4893" s="51" t="s">
        <v>9569</v>
      </c>
      <c r="B4893" s="184" t="s">
        <v>9945</v>
      </c>
      <c r="C4893" s="158"/>
    </row>
    <row r="4894" spans="1:3" ht="15" x14ac:dyDescent="0.25">
      <c r="A4894" s="51" t="s">
        <v>9572</v>
      </c>
      <c r="B4894" s="184" t="s">
        <v>9952</v>
      </c>
      <c r="C4894" s="158"/>
    </row>
    <row r="4895" spans="1:3" ht="15" x14ac:dyDescent="0.25">
      <c r="A4895" s="51" t="s">
        <v>9571</v>
      </c>
      <c r="B4895" s="184" t="s">
        <v>9951</v>
      </c>
      <c r="C4895" s="158"/>
    </row>
    <row r="4896" spans="1:3" ht="15" x14ac:dyDescent="0.25">
      <c r="A4896" s="51" t="s">
        <v>9570</v>
      </c>
      <c r="B4896" s="184" t="s">
        <v>9944</v>
      </c>
      <c r="C4896" s="158"/>
    </row>
    <row r="4897" spans="1:3" ht="15" x14ac:dyDescent="0.25">
      <c r="A4897" s="51" t="s">
        <v>9417</v>
      </c>
      <c r="B4897" s="184" t="s">
        <v>9953</v>
      </c>
      <c r="C4897" s="158"/>
    </row>
    <row r="4898" spans="1:3" ht="15" x14ac:dyDescent="0.25">
      <c r="A4898" s="51" t="s">
        <v>9517</v>
      </c>
      <c r="B4898" s="184" t="s">
        <v>9955</v>
      </c>
      <c r="C4898" s="158"/>
    </row>
    <row r="4899" spans="1:3" ht="15" x14ac:dyDescent="0.25">
      <c r="A4899" s="51" t="s">
        <v>9413</v>
      </c>
      <c r="B4899" s="184" t="s">
        <v>9956</v>
      </c>
      <c r="C4899" s="158"/>
    </row>
    <row r="4900" spans="1:3" ht="15" x14ac:dyDescent="0.25">
      <c r="A4900" s="51" t="s">
        <v>10181</v>
      </c>
      <c r="B4900" s="184" t="s">
        <v>9954</v>
      </c>
      <c r="C4900" s="158"/>
    </row>
    <row r="4901" spans="1:3" ht="15" x14ac:dyDescent="0.25">
      <c r="A4901" s="51" t="s">
        <v>9130</v>
      </c>
      <c r="B4901" s="184" t="s">
        <v>9957</v>
      </c>
      <c r="C4901" s="158"/>
    </row>
    <row r="4902" spans="1:3" ht="15" x14ac:dyDescent="0.25">
      <c r="A4902" s="51" t="s">
        <v>9128</v>
      </c>
      <c r="B4902" s="184" t="s">
        <v>9958</v>
      </c>
      <c r="C4902" s="158"/>
    </row>
    <row r="4903" spans="1:3" ht="15" x14ac:dyDescent="0.25">
      <c r="A4903" s="51" t="s">
        <v>9125</v>
      </c>
      <c r="B4903" s="184" t="s">
        <v>9959</v>
      </c>
      <c r="C4903" s="158"/>
    </row>
    <row r="4904" spans="1:3" ht="15" x14ac:dyDescent="0.25">
      <c r="A4904" s="51" t="s">
        <v>9124</v>
      </c>
      <c r="B4904" s="184" t="s">
        <v>9960</v>
      </c>
      <c r="C4904" s="158"/>
    </row>
    <row r="4905" spans="1:3" ht="15" x14ac:dyDescent="0.25">
      <c r="A4905" s="51" t="s">
        <v>9129</v>
      </c>
      <c r="B4905" s="184" t="s">
        <v>9961</v>
      </c>
      <c r="C4905" s="158"/>
    </row>
    <row r="4906" spans="1:3" ht="15" x14ac:dyDescent="0.25">
      <c r="A4906" s="51" t="s">
        <v>9479</v>
      </c>
      <c r="B4906" s="184" t="s">
        <v>9962</v>
      </c>
      <c r="C4906" s="158"/>
    </row>
    <row r="4907" spans="1:3" ht="15" x14ac:dyDescent="0.25">
      <c r="A4907" s="51" t="s">
        <v>9480</v>
      </c>
      <c r="B4907" s="184" t="s">
        <v>9963</v>
      </c>
      <c r="C4907" s="158"/>
    </row>
    <row r="4908" spans="1:3" ht="15" x14ac:dyDescent="0.25">
      <c r="A4908" s="51" t="s">
        <v>9559</v>
      </c>
      <c r="B4908" s="184" t="s">
        <v>9963</v>
      </c>
      <c r="C4908" s="158"/>
    </row>
    <row r="4909" spans="1:3" ht="15" x14ac:dyDescent="0.25">
      <c r="A4909" s="51" t="s">
        <v>9558</v>
      </c>
      <c r="B4909" s="184" t="s">
        <v>9962</v>
      </c>
      <c r="C4909" s="158"/>
    </row>
    <row r="4910" spans="1:3" ht="15" x14ac:dyDescent="0.25">
      <c r="A4910" s="51" t="s">
        <v>9584</v>
      </c>
      <c r="B4910" s="184" t="s">
        <v>9964</v>
      </c>
      <c r="C4910" s="158"/>
    </row>
    <row r="4911" spans="1:3" ht="15" x14ac:dyDescent="0.25">
      <c r="A4911" s="51" t="s">
        <v>9599</v>
      </c>
      <c r="B4911" s="184" t="s">
        <v>9965</v>
      </c>
      <c r="C4911" s="158"/>
    </row>
    <row r="4912" spans="1:3" ht="15" x14ac:dyDescent="0.25">
      <c r="A4912" s="51" t="s">
        <v>9597</v>
      </c>
      <c r="B4912" s="184" t="s">
        <v>9598</v>
      </c>
      <c r="C4912" s="158"/>
    </row>
    <row r="4913" spans="1:3" ht="15" x14ac:dyDescent="0.25">
      <c r="A4913" s="51" t="s">
        <v>10182</v>
      </c>
      <c r="B4913" s="184" t="s">
        <v>9965</v>
      </c>
      <c r="C4913" s="158"/>
    </row>
    <row r="4914" spans="1:3" ht="15" x14ac:dyDescent="0.25">
      <c r="A4914" s="51" t="s">
        <v>10183</v>
      </c>
      <c r="B4914" s="184" t="s">
        <v>9598</v>
      </c>
      <c r="C4914" s="158"/>
    </row>
    <row r="4915" spans="1:3" ht="15" x14ac:dyDescent="0.25">
      <c r="A4915" s="51" t="s">
        <v>9483</v>
      </c>
      <c r="B4915" s="184" t="s">
        <v>9966</v>
      </c>
      <c r="C4915" s="158"/>
    </row>
    <row r="4916" spans="1:3" ht="15" x14ac:dyDescent="0.25">
      <c r="A4916" s="51" t="s">
        <v>9482</v>
      </c>
      <c r="B4916" s="184" t="s">
        <v>9967</v>
      </c>
      <c r="C4916" s="158"/>
    </row>
    <row r="4917" spans="1:3" ht="15" x14ac:dyDescent="0.25">
      <c r="A4917" s="51" t="s">
        <v>9132</v>
      </c>
      <c r="B4917" s="184" t="s">
        <v>9968</v>
      </c>
      <c r="C4917" s="158"/>
    </row>
    <row r="4918" spans="1:3" ht="15" x14ac:dyDescent="0.25">
      <c r="A4918" s="51" t="s">
        <v>9411</v>
      </c>
      <c r="B4918" s="184" t="s">
        <v>9969</v>
      </c>
      <c r="C4918" s="158"/>
    </row>
    <row r="4919" spans="1:3" ht="15" x14ac:dyDescent="0.25">
      <c r="A4919" s="51" t="s">
        <v>9578</v>
      </c>
      <c r="B4919" s="184" t="s">
        <v>9970</v>
      </c>
      <c r="C4919" s="158"/>
    </row>
    <row r="4920" spans="1:3" ht="15" x14ac:dyDescent="0.25">
      <c r="A4920" s="51" t="s">
        <v>9141</v>
      </c>
      <c r="B4920" s="184" t="s">
        <v>9971</v>
      </c>
      <c r="C4920" s="158"/>
    </row>
    <row r="4921" spans="1:3" ht="15" x14ac:dyDescent="0.25">
      <c r="A4921" s="51" t="s">
        <v>9485</v>
      </c>
      <c r="B4921" s="184" t="s">
        <v>9971</v>
      </c>
      <c r="C4921" s="158"/>
    </row>
    <row r="4922" spans="1:3" ht="15" x14ac:dyDescent="0.25">
      <c r="A4922" s="51" t="s">
        <v>9560</v>
      </c>
      <c r="B4922" s="184" t="s">
        <v>9971</v>
      </c>
      <c r="C4922" s="158"/>
    </row>
    <row r="4923" spans="1:3" ht="15" x14ac:dyDescent="0.25">
      <c r="A4923" s="51" t="s">
        <v>9461</v>
      </c>
      <c r="B4923" s="184" t="s">
        <v>9972</v>
      </c>
      <c r="C4923" s="158"/>
    </row>
    <row r="4924" spans="1:3" ht="15" x14ac:dyDescent="0.25">
      <c r="A4924" s="51" t="s">
        <v>9484</v>
      </c>
      <c r="B4924" s="184" t="s">
        <v>9973</v>
      </c>
      <c r="C4924" s="158"/>
    </row>
    <row r="4925" spans="1:3" ht="15" x14ac:dyDescent="0.25">
      <c r="A4925" s="51" t="s">
        <v>9462</v>
      </c>
      <c r="B4925" s="184" t="s">
        <v>9975</v>
      </c>
      <c r="C4925" s="158"/>
    </row>
    <row r="4926" spans="1:3" ht="15" x14ac:dyDescent="0.25">
      <c r="A4926" s="51" t="s">
        <v>9463</v>
      </c>
      <c r="B4926" s="184" t="s">
        <v>9976</v>
      </c>
      <c r="C4926" s="158"/>
    </row>
    <row r="4927" spans="1:3" ht="15" x14ac:dyDescent="0.25">
      <c r="A4927" s="51" t="s">
        <v>9184</v>
      </c>
      <c r="B4927" s="184" t="s">
        <v>9977</v>
      </c>
      <c r="C4927" s="158"/>
    </row>
    <row r="4928" spans="1:3" ht="15" x14ac:dyDescent="0.25">
      <c r="A4928" s="51" t="s">
        <v>9557</v>
      </c>
      <c r="B4928" s="184" t="s">
        <v>9877</v>
      </c>
      <c r="C4928" s="158"/>
    </row>
    <row r="4929" spans="1:3" ht="15" x14ac:dyDescent="0.25">
      <c r="A4929" s="51" t="s">
        <v>9512</v>
      </c>
      <c r="B4929" s="184" t="s">
        <v>9978</v>
      </c>
      <c r="C4929" s="158"/>
    </row>
    <row r="4930" spans="1:3" ht="15" x14ac:dyDescent="0.25">
      <c r="A4930" s="51" t="s">
        <v>9600</v>
      </c>
      <c r="B4930" s="184" t="s">
        <v>9979</v>
      </c>
      <c r="C4930" s="158"/>
    </row>
    <row r="4931" spans="1:3" ht="15" x14ac:dyDescent="0.25">
      <c r="A4931" s="51" t="s">
        <v>10184</v>
      </c>
      <c r="B4931" s="184" t="s">
        <v>9979</v>
      </c>
      <c r="C4931" s="158"/>
    </row>
    <row r="4932" spans="1:3" ht="15" x14ac:dyDescent="0.25">
      <c r="A4932" s="51" t="s">
        <v>9142</v>
      </c>
      <c r="B4932" s="184" t="s">
        <v>9980</v>
      </c>
      <c r="C4932" s="158"/>
    </row>
    <row r="4933" spans="1:3" ht="15" x14ac:dyDescent="0.25">
      <c r="A4933" s="51" t="s">
        <v>9486</v>
      </c>
      <c r="B4933" s="184" t="s">
        <v>9980</v>
      </c>
      <c r="C4933" s="158"/>
    </row>
    <row r="4934" spans="1:3" ht="15" x14ac:dyDescent="0.25">
      <c r="A4934" s="51" t="s">
        <v>9143</v>
      </c>
      <c r="B4934" s="184" t="s">
        <v>9981</v>
      </c>
      <c r="C4934" s="158"/>
    </row>
    <row r="4935" spans="1:3" ht="15" x14ac:dyDescent="0.25">
      <c r="A4935" s="51" t="s">
        <v>9487</v>
      </c>
      <c r="B4935" s="184" t="s">
        <v>9981</v>
      </c>
      <c r="C4935" s="158"/>
    </row>
    <row r="4936" spans="1:3" ht="15" x14ac:dyDescent="0.25">
      <c r="A4936" s="51" t="s">
        <v>9564</v>
      </c>
      <c r="B4936" s="184" t="s">
        <v>9967</v>
      </c>
      <c r="C4936" s="158"/>
    </row>
    <row r="4937" spans="1:3" ht="15" x14ac:dyDescent="0.25">
      <c r="A4937" s="51" t="s">
        <v>9464</v>
      </c>
      <c r="B4937" s="184" t="s">
        <v>9969</v>
      </c>
      <c r="C4937" s="158"/>
    </row>
    <row r="4938" spans="1:3" ht="15" x14ac:dyDescent="0.25">
      <c r="A4938" s="51" t="s">
        <v>9562</v>
      </c>
      <c r="B4938" s="184" t="s">
        <v>9980</v>
      </c>
      <c r="C4938" s="158"/>
    </row>
    <row r="4939" spans="1:3" ht="15" x14ac:dyDescent="0.25">
      <c r="A4939" s="51" t="s">
        <v>9563</v>
      </c>
      <c r="B4939" s="184" t="s">
        <v>9981</v>
      </c>
      <c r="C4939" s="158"/>
    </row>
    <row r="4940" spans="1:3" ht="15" x14ac:dyDescent="0.25">
      <c r="A4940" s="51" t="s">
        <v>10185</v>
      </c>
      <c r="B4940" s="184" t="s">
        <v>9861</v>
      </c>
      <c r="C4940" s="158"/>
    </row>
    <row r="4941" spans="1:3" ht="15" x14ac:dyDescent="0.25">
      <c r="A4941" s="51" t="s">
        <v>9500</v>
      </c>
      <c r="B4941" s="184" t="s">
        <v>9982</v>
      </c>
      <c r="C4941" s="158"/>
    </row>
    <row r="4942" spans="1:3" ht="15" x14ac:dyDescent="0.25">
      <c r="A4942" s="51" t="s">
        <v>9412</v>
      </c>
      <c r="B4942" s="184" t="s">
        <v>9985</v>
      </c>
      <c r="C4942" s="158"/>
    </row>
    <row r="4943" spans="1:3" ht="15" x14ac:dyDescent="0.25">
      <c r="A4943" s="51" t="s">
        <v>9590</v>
      </c>
      <c r="B4943" s="184" t="s">
        <v>9931</v>
      </c>
      <c r="C4943" s="158"/>
    </row>
    <row r="4944" spans="1:3" ht="15" x14ac:dyDescent="0.25">
      <c r="A4944" s="51" t="s">
        <v>9591</v>
      </c>
      <c r="B4944" s="184" t="s">
        <v>9954</v>
      </c>
      <c r="C4944" s="158"/>
    </row>
    <row r="4945" spans="1:3" ht="15" x14ac:dyDescent="0.25">
      <c r="A4945" s="51" t="s">
        <v>9419</v>
      </c>
      <c r="B4945" s="184" t="s">
        <v>9987</v>
      </c>
      <c r="C4945" s="158"/>
    </row>
    <row r="4946" spans="1:3" ht="15" x14ac:dyDescent="0.25">
      <c r="A4946" s="51" t="s">
        <v>9183</v>
      </c>
      <c r="B4946" s="184" t="s">
        <v>9988</v>
      </c>
      <c r="C4946" s="158"/>
    </row>
    <row r="4947" spans="1:3" ht="15" x14ac:dyDescent="0.25">
      <c r="A4947" s="51" t="s">
        <v>9509</v>
      </c>
      <c r="B4947" s="184" t="s">
        <v>9989</v>
      </c>
      <c r="C4947" s="158"/>
    </row>
    <row r="4948" spans="1:3" ht="15" x14ac:dyDescent="0.25">
      <c r="A4948" s="51" t="s">
        <v>9573</v>
      </c>
      <c r="B4948" s="184" t="s">
        <v>9990</v>
      </c>
      <c r="C4948" s="158"/>
    </row>
    <row r="4949" spans="1:3" ht="15" x14ac:dyDescent="0.25">
      <c r="A4949" s="51" t="s">
        <v>9511</v>
      </c>
      <c r="B4949" s="184" t="s">
        <v>9990</v>
      </c>
      <c r="C4949" s="158"/>
    </row>
    <row r="4950" spans="1:3" ht="15" x14ac:dyDescent="0.25">
      <c r="A4950" s="51" t="s">
        <v>9126</v>
      </c>
      <c r="B4950" s="184" t="s">
        <v>9991</v>
      </c>
      <c r="C4950" s="158"/>
    </row>
    <row r="4951" spans="1:3" ht="15" x14ac:dyDescent="0.25">
      <c r="A4951" s="51" t="s">
        <v>9127</v>
      </c>
      <c r="B4951" s="184" t="s">
        <v>9992</v>
      </c>
      <c r="C4951" s="158"/>
    </row>
    <row r="4952" spans="1:3" ht="15" x14ac:dyDescent="0.25">
      <c r="A4952" s="51" t="s">
        <v>9481</v>
      </c>
      <c r="B4952" s="184" t="s">
        <v>9993</v>
      </c>
      <c r="C4952" s="158"/>
    </row>
    <row r="4953" spans="1:3" ht="15" x14ac:dyDescent="0.25">
      <c r="A4953" s="51" t="s">
        <v>9561</v>
      </c>
      <c r="B4953" s="184" t="s">
        <v>9993</v>
      </c>
      <c r="C4953" s="158"/>
    </row>
    <row r="4954" spans="1:3" ht="15" x14ac:dyDescent="0.25">
      <c r="A4954" s="51" t="s">
        <v>9544</v>
      </c>
      <c r="B4954" s="184" t="s">
        <v>9994</v>
      </c>
      <c r="C4954" s="158"/>
    </row>
    <row r="4955" spans="1:3" ht="15" x14ac:dyDescent="0.25">
      <c r="A4955" s="51" t="s">
        <v>9545</v>
      </c>
      <c r="B4955" s="184" t="s">
        <v>9972</v>
      </c>
      <c r="C4955" s="158"/>
    </row>
    <row r="4956" spans="1:3" ht="15" x14ac:dyDescent="0.25">
      <c r="A4956" s="51" t="s">
        <v>9592</v>
      </c>
      <c r="B4956" s="184" t="s">
        <v>9995</v>
      </c>
      <c r="C4956" s="158"/>
    </row>
    <row r="4957" spans="1:3" ht="15" x14ac:dyDescent="0.25">
      <c r="A4957" s="51" t="s">
        <v>9086</v>
      </c>
      <c r="B4957" s="184" t="s">
        <v>9887</v>
      </c>
      <c r="C4957" s="158"/>
    </row>
    <row r="4958" spans="1:3" ht="15" x14ac:dyDescent="0.25">
      <c r="A4958" s="51" t="s">
        <v>9121</v>
      </c>
      <c r="B4958" s="184" t="s">
        <v>9902</v>
      </c>
      <c r="C4958" s="158"/>
    </row>
    <row r="4959" spans="1:3" ht="15" x14ac:dyDescent="0.25">
      <c r="A4959" s="51" t="s">
        <v>9087</v>
      </c>
      <c r="B4959" s="184" t="s">
        <v>9860</v>
      </c>
      <c r="C4959" s="158"/>
    </row>
    <row r="4960" spans="1:3" ht="15" x14ac:dyDescent="0.25">
      <c r="A4960" s="51" t="s">
        <v>9110</v>
      </c>
      <c r="B4960" s="184" t="s">
        <v>9914</v>
      </c>
      <c r="C4960" s="158"/>
    </row>
    <row r="4961" spans="1:3" ht="15" x14ac:dyDescent="0.25">
      <c r="A4961" s="51" t="s">
        <v>9133</v>
      </c>
      <c r="B4961" s="184" t="s">
        <v>9963</v>
      </c>
      <c r="C4961" s="158"/>
    </row>
    <row r="4962" spans="1:3" ht="15" x14ac:dyDescent="0.25">
      <c r="A4962" s="51" t="s">
        <v>9088</v>
      </c>
      <c r="B4962" s="184" t="s">
        <v>9923</v>
      </c>
      <c r="C4962" s="158"/>
    </row>
    <row r="4963" spans="1:3" ht="15" x14ac:dyDescent="0.25">
      <c r="A4963" s="51" t="s">
        <v>9089</v>
      </c>
      <c r="B4963" s="184" t="s">
        <v>9881</v>
      </c>
      <c r="C4963" s="158"/>
    </row>
    <row r="4964" spans="1:3" ht="15" x14ac:dyDescent="0.25">
      <c r="A4964" s="51" t="s">
        <v>9090</v>
      </c>
      <c r="B4964" s="184" t="s">
        <v>9921</v>
      </c>
      <c r="C4964" s="158"/>
    </row>
    <row r="4965" spans="1:3" ht="15" x14ac:dyDescent="0.25">
      <c r="A4965" s="51" t="s">
        <v>9091</v>
      </c>
      <c r="B4965" s="184" t="s">
        <v>9855</v>
      </c>
      <c r="C4965" s="158"/>
    </row>
    <row r="4966" spans="1:3" ht="15" x14ac:dyDescent="0.25">
      <c r="A4966" s="51" t="s">
        <v>9092</v>
      </c>
      <c r="B4966" s="184" t="s">
        <v>9890</v>
      </c>
      <c r="C4966" s="158"/>
    </row>
    <row r="4967" spans="1:3" ht="15" x14ac:dyDescent="0.25">
      <c r="A4967" s="51" t="s">
        <v>9134</v>
      </c>
      <c r="B4967" s="184" t="s">
        <v>9962</v>
      </c>
      <c r="C4967" s="158"/>
    </row>
    <row r="4968" spans="1:3" ht="15" x14ac:dyDescent="0.25">
      <c r="A4968" s="51" t="s">
        <v>9122</v>
      </c>
      <c r="B4968" s="184" t="s">
        <v>9915</v>
      </c>
      <c r="C4968" s="158"/>
    </row>
    <row r="4969" spans="1:3" ht="15" x14ac:dyDescent="0.25">
      <c r="A4969" s="51" t="s">
        <v>9135</v>
      </c>
      <c r="B4969" s="184" t="s">
        <v>9993</v>
      </c>
      <c r="C4969" s="158"/>
    </row>
    <row r="4970" spans="1:3" ht="15" x14ac:dyDescent="0.25">
      <c r="A4970" s="51" t="s">
        <v>9136</v>
      </c>
      <c r="B4970" s="184" t="s">
        <v>9967</v>
      </c>
      <c r="C4970" s="158"/>
    </row>
    <row r="4971" spans="1:3" ht="15" x14ac:dyDescent="0.25">
      <c r="A4971" s="51" t="s">
        <v>9137</v>
      </c>
      <c r="B4971" s="184" t="s">
        <v>9966</v>
      </c>
      <c r="C4971" s="158"/>
    </row>
    <row r="4972" spans="1:3" ht="15" x14ac:dyDescent="0.25">
      <c r="A4972" s="51" t="s">
        <v>9189</v>
      </c>
      <c r="B4972" s="184" t="s">
        <v>9955</v>
      </c>
      <c r="C4972" s="158"/>
    </row>
    <row r="4973" spans="1:3" ht="15" x14ac:dyDescent="0.25">
      <c r="A4973" s="51" t="s">
        <v>9093</v>
      </c>
      <c r="B4973" s="184" t="s">
        <v>9972</v>
      </c>
      <c r="C4973" s="158"/>
    </row>
    <row r="4974" spans="1:3" ht="15" x14ac:dyDescent="0.25">
      <c r="A4974" s="51" t="s">
        <v>9111</v>
      </c>
      <c r="B4974" s="184" t="s">
        <v>9894</v>
      </c>
      <c r="C4974" s="158"/>
    </row>
    <row r="4975" spans="1:3" ht="15" x14ac:dyDescent="0.25">
      <c r="A4975" s="51" t="s">
        <v>9138</v>
      </c>
      <c r="B4975" s="184" t="s">
        <v>9996</v>
      </c>
      <c r="C4975" s="158"/>
    </row>
    <row r="4976" spans="1:3" ht="15" x14ac:dyDescent="0.25">
      <c r="A4976" s="51" t="s">
        <v>9123</v>
      </c>
      <c r="B4976" s="184" t="s">
        <v>9997</v>
      </c>
      <c r="C4976" s="158"/>
    </row>
    <row r="4977" spans="1:3" ht="15" x14ac:dyDescent="0.25">
      <c r="A4977" s="51" t="s">
        <v>9139</v>
      </c>
      <c r="B4977" s="184" t="s">
        <v>9998</v>
      </c>
      <c r="C4977" s="158"/>
    </row>
    <row r="4978" spans="1:3" ht="15" x14ac:dyDescent="0.25">
      <c r="A4978" s="51" t="s">
        <v>13696</v>
      </c>
      <c r="B4978" s="184" t="s">
        <v>13647</v>
      </c>
      <c r="C4978" s="158"/>
    </row>
    <row r="4979" spans="1:3" ht="15" x14ac:dyDescent="0.25">
      <c r="A4979" s="51" t="s">
        <v>9330</v>
      </c>
      <c r="B4979" s="184" t="s">
        <v>10002</v>
      </c>
      <c r="C4979" s="158"/>
    </row>
    <row r="4980" spans="1:3" ht="15" x14ac:dyDescent="0.25">
      <c r="A4980" s="51" t="s">
        <v>9331</v>
      </c>
      <c r="B4980" s="184" t="s">
        <v>10014</v>
      </c>
      <c r="C4980" s="158"/>
    </row>
    <row r="4981" spans="1:3" ht="15" x14ac:dyDescent="0.25">
      <c r="A4981" s="51" t="s">
        <v>9332</v>
      </c>
      <c r="B4981" s="184" t="s">
        <v>10015</v>
      </c>
      <c r="C4981" s="158"/>
    </row>
    <row r="4982" spans="1:3" ht="15" x14ac:dyDescent="0.25">
      <c r="A4982" s="51" t="s">
        <v>9333</v>
      </c>
      <c r="B4982" s="184" t="s">
        <v>10016</v>
      </c>
      <c r="C4982" s="158"/>
    </row>
    <row r="4983" spans="1:3" ht="15" x14ac:dyDescent="0.25">
      <c r="A4983" s="51" t="s">
        <v>9334</v>
      </c>
      <c r="B4983" s="184" t="s">
        <v>10008</v>
      </c>
      <c r="C4983" s="158"/>
    </row>
    <row r="4984" spans="1:3" ht="15" x14ac:dyDescent="0.25">
      <c r="A4984" s="51" t="s">
        <v>9335</v>
      </c>
      <c r="B4984" s="184" t="s">
        <v>9999</v>
      </c>
      <c r="C4984" s="158"/>
    </row>
    <row r="4985" spans="1:3" ht="15" x14ac:dyDescent="0.25">
      <c r="A4985" s="51" t="s">
        <v>9190</v>
      </c>
      <c r="B4985" s="184" t="s">
        <v>10018</v>
      </c>
      <c r="C4985" s="158"/>
    </row>
    <row r="4986" spans="1:3" ht="15" x14ac:dyDescent="0.25">
      <c r="A4986" s="51" t="s">
        <v>9191</v>
      </c>
      <c r="B4986" s="184" t="s">
        <v>10000</v>
      </c>
      <c r="C4986" s="158"/>
    </row>
    <row r="4987" spans="1:3" ht="15" x14ac:dyDescent="0.25">
      <c r="A4987" s="51" t="s">
        <v>9192</v>
      </c>
      <c r="B4987" s="184" t="s">
        <v>9850</v>
      </c>
      <c r="C4987" s="158"/>
    </row>
    <row r="4988" spans="1:3" ht="15" x14ac:dyDescent="0.25">
      <c r="A4988" s="51" t="s">
        <v>9193</v>
      </c>
      <c r="B4988" s="184" t="s">
        <v>10016</v>
      </c>
      <c r="C4988" s="158"/>
    </row>
    <row r="4989" spans="1:3" ht="15" x14ac:dyDescent="0.25">
      <c r="A4989" s="51" t="s">
        <v>9194</v>
      </c>
      <c r="B4989" s="184" t="s">
        <v>10019</v>
      </c>
      <c r="C4989" s="158"/>
    </row>
    <row r="4990" spans="1:3" ht="15" x14ac:dyDescent="0.25">
      <c r="A4990" s="51" t="s">
        <v>9195</v>
      </c>
      <c r="B4990" s="184" t="s">
        <v>10020</v>
      </c>
      <c r="C4990" s="158"/>
    </row>
    <row r="4991" spans="1:3" ht="15" x14ac:dyDescent="0.25">
      <c r="A4991" s="51" t="s">
        <v>9196</v>
      </c>
      <c r="B4991" s="184" t="s">
        <v>10021</v>
      </c>
      <c r="C4991" s="158"/>
    </row>
    <row r="4992" spans="1:3" ht="15" x14ac:dyDescent="0.25">
      <c r="A4992" s="51" t="s">
        <v>9197</v>
      </c>
      <c r="B4992" s="184" t="s">
        <v>10003</v>
      </c>
      <c r="C4992" s="158"/>
    </row>
    <row r="4993" spans="1:3" ht="15" x14ac:dyDescent="0.25">
      <c r="A4993" s="51" t="s">
        <v>9198</v>
      </c>
      <c r="B4993" s="184" t="s">
        <v>10004</v>
      </c>
      <c r="C4993" s="158"/>
    </row>
    <row r="4994" spans="1:3" ht="15" x14ac:dyDescent="0.25">
      <c r="A4994" s="51" t="s">
        <v>9199</v>
      </c>
      <c r="B4994" s="184" t="s">
        <v>10006</v>
      </c>
      <c r="C4994" s="158"/>
    </row>
    <row r="4995" spans="1:3" ht="15" x14ac:dyDescent="0.25">
      <c r="A4995" s="51" t="s">
        <v>10186</v>
      </c>
      <c r="B4995" s="184" t="s">
        <v>9999</v>
      </c>
      <c r="C4995" s="158"/>
    </row>
    <row r="4996" spans="1:3" ht="15" x14ac:dyDescent="0.25">
      <c r="A4996" s="51" t="s">
        <v>9200</v>
      </c>
      <c r="B4996" s="184" t="s">
        <v>10022</v>
      </c>
      <c r="C4996" s="158"/>
    </row>
    <row r="4997" spans="1:3" ht="15" x14ac:dyDescent="0.25">
      <c r="A4997" s="51" t="s">
        <v>9201</v>
      </c>
      <c r="B4997" s="184" t="s">
        <v>9999</v>
      </c>
      <c r="C4997" s="158"/>
    </row>
    <row r="4998" spans="1:3" ht="15" x14ac:dyDescent="0.25">
      <c r="A4998" s="51" t="s">
        <v>9202</v>
      </c>
      <c r="B4998" s="184" t="s">
        <v>10023</v>
      </c>
      <c r="C4998" s="158"/>
    </row>
    <row r="4999" spans="1:3" ht="15" x14ac:dyDescent="0.25">
      <c r="A4999" s="51" t="s">
        <v>9203</v>
      </c>
      <c r="B4999" s="184" t="s">
        <v>10002</v>
      </c>
      <c r="C4999" s="158"/>
    </row>
    <row r="5000" spans="1:3" ht="15" x14ac:dyDescent="0.25">
      <c r="A5000" s="51" t="s">
        <v>9204</v>
      </c>
      <c r="B5000" s="184" t="s">
        <v>10008</v>
      </c>
      <c r="C5000" s="158"/>
    </row>
    <row r="5001" spans="1:3" ht="15" x14ac:dyDescent="0.25">
      <c r="A5001" s="51" t="s">
        <v>9205</v>
      </c>
      <c r="B5001" s="184" t="s">
        <v>10014</v>
      </c>
      <c r="C5001" s="158"/>
    </row>
    <row r="5002" spans="1:3" ht="15" x14ac:dyDescent="0.25">
      <c r="A5002" s="51" t="s">
        <v>9206</v>
      </c>
      <c r="B5002" s="184" t="s">
        <v>10016</v>
      </c>
      <c r="C5002" s="158"/>
    </row>
    <row r="5003" spans="1:3" ht="15" x14ac:dyDescent="0.25">
      <c r="A5003" s="51" t="s">
        <v>9207</v>
      </c>
      <c r="B5003" s="184" t="s">
        <v>9850</v>
      </c>
      <c r="C5003" s="158"/>
    </row>
    <row r="5004" spans="1:3" ht="15" x14ac:dyDescent="0.25">
      <c r="A5004" s="51" t="s">
        <v>9294</v>
      </c>
      <c r="B5004" s="184" t="s">
        <v>10024</v>
      </c>
      <c r="C5004" s="158"/>
    </row>
    <row r="5005" spans="1:3" ht="15" x14ac:dyDescent="0.25">
      <c r="A5005" s="51" t="s">
        <v>9295</v>
      </c>
      <c r="B5005" s="184" t="s">
        <v>10025</v>
      </c>
      <c r="C5005" s="158"/>
    </row>
    <row r="5006" spans="1:3" ht="15" x14ac:dyDescent="0.25">
      <c r="A5006" s="51" t="s">
        <v>9208</v>
      </c>
      <c r="B5006" s="184" t="s">
        <v>10026</v>
      </c>
      <c r="C5006" s="158"/>
    </row>
    <row r="5007" spans="1:3" ht="15" x14ac:dyDescent="0.25">
      <c r="A5007" s="51" t="s">
        <v>9296</v>
      </c>
      <c r="B5007" s="184" t="s">
        <v>10000</v>
      </c>
      <c r="C5007" s="158"/>
    </row>
    <row r="5008" spans="1:3" ht="15" x14ac:dyDescent="0.25">
      <c r="A5008" s="51" t="s">
        <v>9297</v>
      </c>
      <c r="B5008" s="184" t="s">
        <v>10009</v>
      </c>
      <c r="C5008" s="158"/>
    </row>
    <row r="5009" spans="1:3" ht="15" x14ac:dyDescent="0.25">
      <c r="A5009" s="51" t="s">
        <v>9401</v>
      </c>
      <c r="B5009" s="184" t="s">
        <v>10004</v>
      </c>
      <c r="C5009" s="158"/>
    </row>
    <row r="5010" spans="1:3" ht="15" x14ac:dyDescent="0.25">
      <c r="A5010" s="51" t="s">
        <v>9402</v>
      </c>
      <c r="B5010" s="184" t="s">
        <v>9986</v>
      </c>
      <c r="C5010" s="158"/>
    </row>
    <row r="5011" spans="1:3" ht="15" x14ac:dyDescent="0.25">
      <c r="A5011" s="51" t="s">
        <v>9298</v>
      </c>
      <c r="B5011" s="184" t="s">
        <v>9999</v>
      </c>
      <c r="C5011" s="158"/>
    </row>
    <row r="5012" spans="1:3" ht="15" x14ac:dyDescent="0.25">
      <c r="A5012" s="51" t="s">
        <v>9299</v>
      </c>
      <c r="B5012" s="184" t="s">
        <v>10028</v>
      </c>
      <c r="C5012" s="158"/>
    </row>
    <row r="5013" spans="1:3" ht="15" x14ac:dyDescent="0.25">
      <c r="A5013" s="51" t="s">
        <v>9300</v>
      </c>
      <c r="B5013" s="184" t="s">
        <v>10000</v>
      </c>
      <c r="C5013" s="158"/>
    </row>
    <row r="5014" spans="1:3" ht="15" x14ac:dyDescent="0.25">
      <c r="A5014" s="51" t="s">
        <v>9301</v>
      </c>
      <c r="B5014" s="184" t="s">
        <v>10016</v>
      </c>
      <c r="C5014" s="158"/>
    </row>
    <row r="5015" spans="1:3" ht="15" x14ac:dyDescent="0.25">
      <c r="A5015" s="51" t="s">
        <v>9302</v>
      </c>
      <c r="B5015" s="184" t="s">
        <v>10004</v>
      </c>
      <c r="C5015" s="158"/>
    </row>
    <row r="5016" spans="1:3" ht="15" x14ac:dyDescent="0.25">
      <c r="A5016" s="51" t="s">
        <v>9303</v>
      </c>
      <c r="B5016" s="184" t="s">
        <v>10032</v>
      </c>
      <c r="C5016" s="158"/>
    </row>
    <row r="5017" spans="1:3" ht="15" x14ac:dyDescent="0.25">
      <c r="A5017" s="51" t="s">
        <v>9304</v>
      </c>
      <c r="B5017" s="184" t="s">
        <v>10008</v>
      </c>
      <c r="C5017" s="158"/>
    </row>
    <row r="5018" spans="1:3" ht="15" x14ac:dyDescent="0.25">
      <c r="A5018" s="51" t="s">
        <v>9305</v>
      </c>
      <c r="B5018" s="184" t="s">
        <v>10028</v>
      </c>
      <c r="C5018" s="158"/>
    </row>
    <row r="5019" spans="1:3" ht="15" x14ac:dyDescent="0.25">
      <c r="A5019" s="51" t="s">
        <v>9306</v>
      </c>
      <c r="B5019" s="184" t="s">
        <v>10030</v>
      </c>
      <c r="C5019" s="158"/>
    </row>
    <row r="5020" spans="1:3" ht="15" x14ac:dyDescent="0.25">
      <c r="A5020" s="51" t="s">
        <v>9307</v>
      </c>
      <c r="B5020" s="184" t="s">
        <v>10024</v>
      </c>
      <c r="C5020" s="158"/>
    </row>
    <row r="5021" spans="1:3" ht="15" x14ac:dyDescent="0.25">
      <c r="A5021" s="51" t="s">
        <v>9308</v>
      </c>
      <c r="B5021" s="184" t="s">
        <v>10033</v>
      </c>
      <c r="C5021" s="158"/>
    </row>
    <row r="5022" spans="1:3" ht="15" x14ac:dyDescent="0.25">
      <c r="A5022" s="51" t="s">
        <v>9309</v>
      </c>
      <c r="B5022" s="184" t="s">
        <v>10034</v>
      </c>
      <c r="C5022" s="158"/>
    </row>
    <row r="5023" spans="1:3" ht="15" x14ac:dyDescent="0.25">
      <c r="A5023" s="51" t="s">
        <v>9310</v>
      </c>
      <c r="B5023" s="184" t="s">
        <v>9974</v>
      </c>
      <c r="C5023" s="158"/>
    </row>
    <row r="5024" spans="1:3" ht="15" x14ac:dyDescent="0.25">
      <c r="A5024" s="51" t="s">
        <v>9311</v>
      </c>
      <c r="B5024" s="184" t="s">
        <v>10035</v>
      </c>
      <c r="C5024" s="158"/>
    </row>
    <row r="5025" spans="1:3" ht="15" x14ac:dyDescent="0.25">
      <c r="A5025" s="51" t="s">
        <v>9312</v>
      </c>
      <c r="B5025" s="184" t="s">
        <v>9822</v>
      </c>
      <c r="C5025" s="158"/>
    </row>
    <row r="5026" spans="1:3" ht="15" x14ac:dyDescent="0.25">
      <c r="A5026" s="51" t="s">
        <v>9313</v>
      </c>
      <c r="B5026" s="184" t="s">
        <v>10036</v>
      </c>
      <c r="C5026" s="158"/>
    </row>
    <row r="5027" spans="1:3" ht="15" x14ac:dyDescent="0.25">
      <c r="A5027" s="51" t="s">
        <v>9314</v>
      </c>
      <c r="B5027" s="184" t="s">
        <v>10037</v>
      </c>
      <c r="C5027" s="158"/>
    </row>
    <row r="5028" spans="1:3" ht="15" x14ac:dyDescent="0.25">
      <c r="A5028" s="51" t="s">
        <v>9315</v>
      </c>
      <c r="B5028" s="184" t="s">
        <v>10038</v>
      </c>
      <c r="C5028" s="158"/>
    </row>
    <row r="5029" spans="1:3" ht="15" x14ac:dyDescent="0.25">
      <c r="A5029" s="51" t="s">
        <v>9316</v>
      </c>
      <c r="B5029" s="184" t="s">
        <v>10039</v>
      </c>
      <c r="C5029" s="158"/>
    </row>
    <row r="5030" spans="1:3" ht="15" x14ac:dyDescent="0.25">
      <c r="A5030" s="51" t="s">
        <v>9336</v>
      </c>
      <c r="B5030" s="184" t="s">
        <v>10012</v>
      </c>
      <c r="C5030" s="158"/>
    </row>
    <row r="5031" spans="1:3" ht="15" x14ac:dyDescent="0.25">
      <c r="A5031" s="51" t="s">
        <v>9337</v>
      </c>
      <c r="B5031" s="184" t="s">
        <v>10002</v>
      </c>
      <c r="C5031" s="158"/>
    </row>
    <row r="5032" spans="1:3" ht="15" x14ac:dyDescent="0.25">
      <c r="A5032" s="51" t="s">
        <v>9338</v>
      </c>
      <c r="B5032" s="184" t="s">
        <v>10041</v>
      </c>
      <c r="C5032" s="158"/>
    </row>
    <row r="5033" spans="1:3" ht="15" x14ac:dyDescent="0.25">
      <c r="A5033" s="51" t="s">
        <v>9339</v>
      </c>
      <c r="B5033" s="184" t="s">
        <v>10042</v>
      </c>
      <c r="C5033" s="158"/>
    </row>
    <row r="5034" spans="1:3" ht="15" x14ac:dyDescent="0.25">
      <c r="A5034" s="51" t="s">
        <v>9340</v>
      </c>
      <c r="B5034" s="184" t="s">
        <v>10043</v>
      </c>
      <c r="C5034" s="158"/>
    </row>
    <row r="5035" spans="1:3" ht="15" x14ac:dyDescent="0.25">
      <c r="A5035" s="51" t="s">
        <v>9341</v>
      </c>
      <c r="B5035" s="184" t="s">
        <v>10004</v>
      </c>
      <c r="C5035" s="158"/>
    </row>
    <row r="5036" spans="1:3" ht="15" x14ac:dyDescent="0.25">
      <c r="A5036" s="51" t="s">
        <v>9342</v>
      </c>
      <c r="B5036" s="184" t="s">
        <v>10016</v>
      </c>
      <c r="C5036" s="158"/>
    </row>
    <row r="5037" spans="1:3" ht="15" x14ac:dyDescent="0.25">
      <c r="A5037" s="51" t="s">
        <v>9343</v>
      </c>
      <c r="B5037" s="184" t="s">
        <v>10031</v>
      </c>
      <c r="C5037" s="158"/>
    </row>
    <row r="5038" spans="1:3" ht="15" x14ac:dyDescent="0.25">
      <c r="A5038" s="51" t="s">
        <v>9344</v>
      </c>
      <c r="B5038" s="184" t="s">
        <v>9984</v>
      </c>
      <c r="C5038" s="158"/>
    </row>
    <row r="5039" spans="1:3" ht="15" x14ac:dyDescent="0.25">
      <c r="A5039" s="51" t="s">
        <v>9345</v>
      </c>
      <c r="B5039" s="184" t="s">
        <v>10044</v>
      </c>
      <c r="C5039" s="158"/>
    </row>
    <row r="5040" spans="1:3" ht="15" x14ac:dyDescent="0.25">
      <c r="A5040" s="51" t="s">
        <v>9209</v>
      </c>
      <c r="B5040" s="184" t="s">
        <v>10045</v>
      </c>
      <c r="C5040" s="158"/>
    </row>
    <row r="5041" spans="1:3" ht="15" x14ac:dyDescent="0.25">
      <c r="A5041" s="51" t="s">
        <v>9210</v>
      </c>
      <c r="B5041" s="184" t="s">
        <v>10046</v>
      </c>
      <c r="C5041" s="158"/>
    </row>
    <row r="5042" spans="1:3" ht="15" x14ac:dyDescent="0.25">
      <c r="A5042" s="51" t="s">
        <v>9211</v>
      </c>
      <c r="B5042" s="184" t="s">
        <v>10047</v>
      </c>
      <c r="C5042" s="158"/>
    </row>
    <row r="5043" spans="1:3" ht="15" x14ac:dyDescent="0.25">
      <c r="A5043" s="51" t="s">
        <v>9212</v>
      </c>
      <c r="B5043" s="184" t="s">
        <v>10048</v>
      </c>
      <c r="C5043" s="158"/>
    </row>
    <row r="5044" spans="1:3" ht="15" x14ac:dyDescent="0.25">
      <c r="A5044" s="51" t="s">
        <v>9213</v>
      </c>
      <c r="B5044" s="184" t="s">
        <v>10049</v>
      </c>
      <c r="C5044" s="158"/>
    </row>
    <row r="5045" spans="1:3" ht="15" x14ac:dyDescent="0.25">
      <c r="A5045" s="51" t="s">
        <v>9214</v>
      </c>
      <c r="B5045" s="184" t="s">
        <v>10050</v>
      </c>
      <c r="C5045" s="158"/>
    </row>
    <row r="5046" spans="1:3" ht="15" x14ac:dyDescent="0.25">
      <c r="A5046" s="51" t="s">
        <v>9215</v>
      </c>
      <c r="B5046" s="184" t="s">
        <v>10002</v>
      </c>
      <c r="C5046" s="158"/>
    </row>
    <row r="5047" spans="1:3" ht="15" x14ac:dyDescent="0.25">
      <c r="A5047" s="51" t="s">
        <v>9216</v>
      </c>
      <c r="B5047" s="184" t="s">
        <v>10010</v>
      </c>
      <c r="C5047" s="158"/>
    </row>
    <row r="5048" spans="1:3" ht="15" x14ac:dyDescent="0.25">
      <c r="A5048" s="51" t="s">
        <v>9217</v>
      </c>
      <c r="B5048" s="184" t="s">
        <v>10052</v>
      </c>
      <c r="C5048" s="158"/>
    </row>
    <row r="5049" spans="1:3" ht="15" x14ac:dyDescent="0.25">
      <c r="A5049" s="51" t="s">
        <v>9218</v>
      </c>
      <c r="B5049" s="184" t="s">
        <v>10051</v>
      </c>
      <c r="C5049" s="158"/>
    </row>
    <row r="5050" spans="1:3" ht="15" x14ac:dyDescent="0.25">
      <c r="A5050" s="51" t="s">
        <v>9219</v>
      </c>
      <c r="B5050" s="184" t="s">
        <v>10053</v>
      </c>
      <c r="C5050" s="158"/>
    </row>
    <row r="5051" spans="1:3" ht="15" x14ac:dyDescent="0.25">
      <c r="A5051" s="51" t="s">
        <v>9220</v>
      </c>
      <c r="B5051" s="184" t="s">
        <v>10054</v>
      </c>
      <c r="C5051" s="158"/>
    </row>
    <row r="5052" spans="1:3" ht="15" x14ac:dyDescent="0.25">
      <c r="A5052" s="51" t="s">
        <v>9221</v>
      </c>
      <c r="B5052" s="184" t="s">
        <v>10016</v>
      </c>
      <c r="C5052" s="158"/>
    </row>
    <row r="5053" spans="1:3" ht="15" x14ac:dyDescent="0.25">
      <c r="A5053" s="51" t="s">
        <v>9222</v>
      </c>
      <c r="B5053" s="184" t="s">
        <v>10055</v>
      </c>
      <c r="C5053" s="158"/>
    </row>
    <row r="5054" spans="1:3" ht="15" x14ac:dyDescent="0.25">
      <c r="A5054" s="51" t="s">
        <v>9223</v>
      </c>
      <c r="B5054" s="184" t="s">
        <v>10056</v>
      </c>
      <c r="C5054" s="158"/>
    </row>
    <row r="5055" spans="1:3" ht="15" x14ac:dyDescent="0.25">
      <c r="A5055" s="51" t="s">
        <v>9224</v>
      </c>
      <c r="B5055" s="184" t="s">
        <v>10057</v>
      </c>
      <c r="C5055" s="158"/>
    </row>
    <row r="5056" spans="1:3" ht="15" x14ac:dyDescent="0.25">
      <c r="A5056" s="51" t="s">
        <v>9225</v>
      </c>
      <c r="B5056" s="184" t="s">
        <v>10058</v>
      </c>
      <c r="C5056" s="158"/>
    </row>
    <row r="5057" spans="1:3" ht="15" x14ac:dyDescent="0.25">
      <c r="A5057" s="51" t="s">
        <v>9226</v>
      </c>
      <c r="B5057" s="184" t="s">
        <v>10008</v>
      </c>
      <c r="C5057" s="158"/>
    </row>
    <row r="5058" spans="1:3" ht="15" x14ac:dyDescent="0.25">
      <c r="A5058" s="51" t="s">
        <v>9227</v>
      </c>
      <c r="B5058" s="184" t="s">
        <v>10135</v>
      </c>
      <c r="C5058" s="158"/>
    </row>
    <row r="5059" spans="1:3" ht="15" x14ac:dyDescent="0.25">
      <c r="A5059" s="51" t="s">
        <v>9228</v>
      </c>
      <c r="B5059" s="184" t="s">
        <v>10136</v>
      </c>
      <c r="C5059" s="158"/>
    </row>
    <row r="5060" spans="1:3" ht="15" x14ac:dyDescent="0.25">
      <c r="A5060" s="51" t="s">
        <v>9229</v>
      </c>
      <c r="B5060" s="184" t="s">
        <v>10000</v>
      </c>
      <c r="C5060" s="158"/>
    </row>
    <row r="5061" spans="1:3" ht="15" x14ac:dyDescent="0.25">
      <c r="A5061" s="51" t="s">
        <v>9230</v>
      </c>
      <c r="B5061" s="184" t="s">
        <v>10059</v>
      </c>
      <c r="C5061" s="158"/>
    </row>
    <row r="5062" spans="1:3" ht="15" x14ac:dyDescent="0.25">
      <c r="A5062" s="51" t="s">
        <v>9231</v>
      </c>
      <c r="B5062" s="184" t="s">
        <v>10002</v>
      </c>
      <c r="C5062" s="158"/>
    </row>
    <row r="5063" spans="1:3" ht="15" x14ac:dyDescent="0.25">
      <c r="A5063" s="51" t="s">
        <v>9232</v>
      </c>
      <c r="B5063" s="184" t="s">
        <v>10050</v>
      </c>
      <c r="C5063" s="158"/>
    </row>
    <row r="5064" spans="1:3" ht="15" x14ac:dyDescent="0.25">
      <c r="A5064" s="51" t="s">
        <v>9233</v>
      </c>
      <c r="B5064" s="184" t="s">
        <v>10010</v>
      </c>
      <c r="C5064" s="158"/>
    </row>
    <row r="5065" spans="1:3" ht="15" x14ac:dyDescent="0.25">
      <c r="A5065" s="51" t="s">
        <v>9234</v>
      </c>
      <c r="B5065" s="184" t="s">
        <v>10017</v>
      </c>
      <c r="C5065" s="158"/>
    </row>
    <row r="5066" spans="1:3" ht="15" x14ac:dyDescent="0.25">
      <c r="A5066" s="51" t="s">
        <v>9235</v>
      </c>
      <c r="B5066" s="184" t="s">
        <v>9999</v>
      </c>
      <c r="C5066" s="158"/>
    </row>
    <row r="5067" spans="1:3" ht="15" x14ac:dyDescent="0.25">
      <c r="A5067" s="51" t="s">
        <v>9352</v>
      </c>
      <c r="B5067" s="184" t="s">
        <v>10060</v>
      </c>
      <c r="C5067" s="158"/>
    </row>
    <row r="5068" spans="1:3" ht="15" x14ac:dyDescent="0.25">
      <c r="A5068" s="51" t="s">
        <v>9353</v>
      </c>
      <c r="B5068" s="184" t="s">
        <v>10018</v>
      </c>
      <c r="C5068" s="158"/>
    </row>
    <row r="5069" spans="1:3" ht="15" x14ac:dyDescent="0.25">
      <c r="A5069" s="51" t="s">
        <v>9354</v>
      </c>
      <c r="B5069" s="184" t="s">
        <v>10058</v>
      </c>
      <c r="C5069" s="158"/>
    </row>
    <row r="5070" spans="1:3" ht="15" x14ac:dyDescent="0.25">
      <c r="A5070" s="51" t="s">
        <v>9355</v>
      </c>
      <c r="B5070" s="184" t="s">
        <v>10001</v>
      </c>
      <c r="C5070" s="158"/>
    </row>
    <row r="5071" spans="1:3" ht="15" x14ac:dyDescent="0.25">
      <c r="A5071" s="51" t="s">
        <v>9356</v>
      </c>
      <c r="B5071" s="184" t="s">
        <v>10000</v>
      </c>
      <c r="C5071" s="158"/>
    </row>
    <row r="5072" spans="1:3" ht="15" x14ac:dyDescent="0.25">
      <c r="A5072" s="51" t="s">
        <v>9357</v>
      </c>
      <c r="B5072" s="184" t="s">
        <v>10057</v>
      </c>
      <c r="C5072" s="158"/>
    </row>
    <row r="5073" spans="1:3" ht="15" x14ac:dyDescent="0.25">
      <c r="A5073" s="51" t="s">
        <v>9358</v>
      </c>
      <c r="B5073" s="184" t="s">
        <v>10016</v>
      </c>
      <c r="C5073" s="158"/>
    </row>
    <row r="5074" spans="1:3" ht="15" x14ac:dyDescent="0.25">
      <c r="A5074" s="51" t="s">
        <v>9359</v>
      </c>
      <c r="B5074" s="184" t="s">
        <v>10063</v>
      </c>
      <c r="C5074" s="158"/>
    </row>
    <row r="5075" spans="1:3" ht="15" x14ac:dyDescent="0.25">
      <c r="A5075" s="51" t="s">
        <v>9360</v>
      </c>
      <c r="B5075" s="184" t="s">
        <v>10003</v>
      </c>
      <c r="C5075" s="158"/>
    </row>
    <row r="5076" spans="1:3" ht="15" x14ac:dyDescent="0.25">
      <c r="A5076" s="51" t="s">
        <v>9236</v>
      </c>
      <c r="B5076" s="184" t="s">
        <v>9822</v>
      </c>
      <c r="C5076" s="158"/>
    </row>
    <row r="5077" spans="1:3" ht="15" x14ac:dyDescent="0.25">
      <c r="A5077" s="51" t="s">
        <v>9237</v>
      </c>
      <c r="B5077" s="184" t="s">
        <v>10002</v>
      </c>
      <c r="C5077" s="158"/>
    </row>
    <row r="5078" spans="1:3" ht="15" x14ac:dyDescent="0.25">
      <c r="A5078" s="51" t="s">
        <v>9238</v>
      </c>
      <c r="B5078" s="184" t="s">
        <v>10012</v>
      </c>
      <c r="C5078" s="158"/>
    </row>
    <row r="5079" spans="1:3" ht="15" x14ac:dyDescent="0.25">
      <c r="A5079" s="51" t="s">
        <v>9391</v>
      </c>
      <c r="B5079" s="184" t="s">
        <v>10064</v>
      </c>
      <c r="C5079" s="158"/>
    </row>
    <row r="5080" spans="1:3" ht="15" x14ac:dyDescent="0.25">
      <c r="A5080" s="51" t="s">
        <v>9239</v>
      </c>
      <c r="B5080" s="184" t="s">
        <v>10065</v>
      </c>
      <c r="C5080" s="158"/>
    </row>
    <row r="5081" spans="1:3" ht="15" x14ac:dyDescent="0.25">
      <c r="A5081" s="51" t="s">
        <v>9392</v>
      </c>
      <c r="B5081" s="184" t="s">
        <v>10029</v>
      </c>
      <c r="C5081" s="158"/>
    </row>
    <row r="5082" spans="1:3" ht="15" x14ac:dyDescent="0.25">
      <c r="A5082" s="51" t="s">
        <v>9240</v>
      </c>
      <c r="B5082" s="184" t="s">
        <v>10017</v>
      </c>
      <c r="C5082" s="158"/>
    </row>
    <row r="5083" spans="1:3" ht="15" x14ac:dyDescent="0.25">
      <c r="A5083" s="51" t="s">
        <v>9241</v>
      </c>
      <c r="B5083" s="184" t="s">
        <v>10004</v>
      </c>
      <c r="C5083" s="158"/>
    </row>
    <row r="5084" spans="1:3" ht="15" x14ac:dyDescent="0.25">
      <c r="A5084" s="51" t="s">
        <v>9242</v>
      </c>
      <c r="B5084" s="184" t="s">
        <v>9999</v>
      </c>
      <c r="C5084" s="158"/>
    </row>
    <row r="5085" spans="1:3" ht="15" x14ac:dyDescent="0.25">
      <c r="A5085" s="51" t="s">
        <v>9393</v>
      </c>
      <c r="B5085" s="184" t="s">
        <v>10057</v>
      </c>
      <c r="C5085" s="158"/>
    </row>
    <row r="5086" spans="1:3" ht="15" x14ac:dyDescent="0.25">
      <c r="A5086" s="51" t="s">
        <v>9394</v>
      </c>
      <c r="B5086" s="184" t="s">
        <v>10019</v>
      </c>
      <c r="C5086" s="158"/>
    </row>
    <row r="5087" spans="1:3" ht="15" x14ac:dyDescent="0.25">
      <c r="A5087" s="51" t="s">
        <v>9395</v>
      </c>
      <c r="B5087" s="184" t="s">
        <v>10020</v>
      </c>
      <c r="C5087" s="158"/>
    </row>
    <row r="5088" spans="1:3" ht="15" x14ac:dyDescent="0.25">
      <c r="A5088" s="51" t="s">
        <v>9396</v>
      </c>
      <c r="B5088" s="184" t="s">
        <v>10066</v>
      </c>
      <c r="C5088" s="158"/>
    </row>
    <row r="5089" spans="1:3" ht="15" x14ac:dyDescent="0.25">
      <c r="A5089" s="51" t="s">
        <v>9397</v>
      </c>
      <c r="B5089" s="184" t="s">
        <v>10067</v>
      </c>
      <c r="C5089" s="158"/>
    </row>
    <row r="5090" spans="1:3" ht="15" x14ac:dyDescent="0.25">
      <c r="A5090" s="51" t="s">
        <v>9398</v>
      </c>
      <c r="B5090" s="184" t="s">
        <v>10031</v>
      </c>
      <c r="C5090" s="158"/>
    </row>
    <row r="5091" spans="1:3" ht="15" x14ac:dyDescent="0.25">
      <c r="A5091" s="51" t="s">
        <v>9243</v>
      </c>
      <c r="B5091" s="184" t="s">
        <v>10000</v>
      </c>
      <c r="C5091" s="158"/>
    </row>
    <row r="5092" spans="1:3" ht="15" x14ac:dyDescent="0.25">
      <c r="A5092" s="51" t="s">
        <v>9244</v>
      </c>
      <c r="B5092" s="184" t="s">
        <v>10051</v>
      </c>
      <c r="C5092" s="158"/>
    </row>
    <row r="5093" spans="1:3" ht="15" x14ac:dyDescent="0.25">
      <c r="A5093" s="51" t="s">
        <v>9245</v>
      </c>
      <c r="B5093" s="184" t="s">
        <v>10002</v>
      </c>
      <c r="C5093" s="158"/>
    </row>
    <row r="5094" spans="1:3" ht="15" x14ac:dyDescent="0.25">
      <c r="A5094" s="51" t="s">
        <v>9246</v>
      </c>
      <c r="B5094" s="184" t="s">
        <v>9999</v>
      </c>
      <c r="C5094" s="158"/>
    </row>
    <row r="5095" spans="1:3" ht="15" x14ac:dyDescent="0.25">
      <c r="A5095" s="51" t="s">
        <v>9247</v>
      </c>
      <c r="B5095" s="184" t="s">
        <v>10016</v>
      </c>
      <c r="C5095" s="158"/>
    </row>
    <row r="5096" spans="1:3" ht="15" x14ac:dyDescent="0.25">
      <c r="A5096" s="51" t="s">
        <v>9248</v>
      </c>
      <c r="B5096" s="184" t="s">
        <v>9841</v>
      </c>
      <c r="C5096" s="158"/>
    </row>
    <row r="5097" spans="1:3" ht="15" x14ac:dyDescent="0.25">
      <c r="A5097" s="51" t="s">
        <v>9249</v>
      </c>
      <c r="B5097" s="184" t="s">
        <v>9983</v>
      </c>
      <c r="C5097" s="158"/>
    </row>
    <row r="5098" spans="1:3" ht="15" x14ac:dyDescent="0.25">
      <c r="A5098" s="51" t="s">
        <v>9250</v>
      </c>
      <c r="B5098" s="184" t="s">
        <v>10069</v>
      </c>
      <c r="C5098" s="158"/>
    </row>
    <row r="5099" spans="1:3" ht="15" x14ac:dyDescent="0.25">
      <c r="A5099" s="51" t="s">
        <v>9251</v>
      </c>
      <c r="B5099" s="184" t="s">
        <v>10070</v>
      </c>
      <c r="C5099" s="158"/>
    </row>
    <row r="5100" spans="1:3" ht="15" x14ac:dyDescent="0.25">
      <c r="A5100" s="51" t="s">
        <v>9252</v>
      </c>
      <c r="B5100" s="184" t="s">
        <v>10071</v>
      </c>
      <c r="C5100" s="158"/>
    </row>
    <row r="5101" spans="1:3" ht="15" x14ac:dyDescent="0.25">
      <c r="A5101" s="51" t="s">
        <v>9253</v>
      </c>
      <c r="B5101" s="184" t="s">
        <v>10072</v>
      </c>
      <c r="C5101" s="158"/>
    </row>
    <row r="5102" spans="1:3" ht="15" x14ac:dyDescent="0.25">
      <c r="A5102" s="51" t="s">
        <v>9254</v>
      </c>
      <c r="B5102" s="184" t="s">
        <v>10073</v>
      </c>
      <c r="C5102" s="158"/>
    </row>
    <row r="5103" spans="1:3" ht="15" x14ac:dyDescent="0.25">
      <c r="A5103" s="51" t="s">
        <v>9255</v>
      </c>
      <c r="B5103" s="184" t="s">
        <v>10139</v>
      </c>
      <c r="C5103" s="158"/>
    </row>
    <row r="5104" spans="1:3" ht="15" x14ac:dyDescent="0.25">
      <c r="A5104" s="51" t="s">
        <v>9317</v>
      </c>
      <c r="B5104" s="184" t="s">
        <v>10006</v>
      </c>
      <c r="C5104" s="158"/>
    </row>
    <row r="5105" spans="1:3" ht="15" x14ac:dyDescent="0.25">
      <c r="A5105" s="51" t="s">
        <v>9318</v>
      </c>
      <c r="B5105" s="184" t="s">
        <v>9999</v>
      </c>
      <c r="C5105" s="158"/>
    </row>
    <row r="5106" spans="1:3" ht="15" x14ac:dyDescent="0.25">
      <c r="A5106" s="51" t="s">
        <v>9256</v>
      </c>
      <c r="B5106" s="184" t="s">
        <v>10002</v>
      </c>
      <c r="C5106" s="158"/>
    </row>
    <row r="5107" spans="1:3" ht="15" x14ac:dyDescent="0.25">
      <c r="A5107" s="51" t="s">
        <v>9257</v>
      </c>
      <c r="B5107" s="184" t="s">
        <v>10024</v>
      </c>
      <c r="C5107" s="158"/>
    </row>
    <row r="5108" spans="1:3" ht="15" x14ac:dyDescent="0.25">
      <c r="A5108" s="51" t="s">
        <v>9258</v>
      </c>
      <c r="B5108" s="184" t="s">
        <v>10008</v>
      </c>
      <c r="C5108" s="158"/>
    </row>
    <row r="5109" spans="1:3" ht="15" x14ac:dyDescent="0.25">
      <c r="A5109" s="51" t="s">
        <v>9259</v>
      </c>
      <c r="B5109" s="184" t="s">
        <v>10000</v>
      </c>
      <c r="C5109" s="158"/>
    </row>
    <row r="5110" spans="1:3" ht="15" x14ac:dyDescent="0.25">
      <c r="A5110" s="51" t="s">
        <v>9260</v>
      </c>
      <c r="B5110" s="184" t="s">
        <v>9817</v>
      </c>
      <c r="C5110" s="158"/>
    </row>
    <row r="5111" spans="1:3" ht="15" x14ac:dyDescent="0.25">
      <c r="A5111" s="51" t="s">
        <v>9319</v>
      </c>
      <c r="B5111" s="184" t="s">
        <v>10074</v>
      </c>
      <c r="C5111" s="158"/>
    </row>
    <row r="5112" spans="1:3" ht="15" x14ac:dyDescent="0.25">
      <c r="A5112" s="51" t="s">
        <v>9320</v>
      </c>
      <c r="B5112" s="184" t="s">
        <v>10068</v>
      </c>
      <c r="C5112" s="158"/>
    </row>
    <row r="5113" spans="1:3" ht="15" x14ac:dyDescent="0.25">
      <c r="A5113" s="51" t="s">
        <v>9321</v>
      </c>
      <c r="B5113" s="184" t="s">
        <v>10017</v>
      </c>
      <c r="C5113" s="158"/>
    </row>
    <row r="5114" spans="1:3" ht="15" x14ac:dyDescent="0.25">
      <c r="A5114" s="51" t="s">
        <v>9322</v>
      </c>
      <c r="B5114" s="184" t="s">
        <v>10004</v>
      </c>
      <c r="C5114" s="158"/>
    </row>
    <row r="5115" spans="1:3" ht="15" x14ac:dyDescent="0.25">
      <c r="A5115" s="51" t="s">
        <v>9323</v>
      </c>
      <c r="B5115" s="184" t="s">
        <v>10012</v>
      </c>
      <c r="C5115" s="158"/>
    </row>
    <row r="5116" spans="1:3" ht="15" x14ac:dyDescent="0.25">
      <c r="A5116" s="51" t="s">
        <v>9324</v>
      </c>
      <c r="B5116" s="184" t="s">
        <v>10002</v>
      </c>
      <c r="C5116" s="158"/>
    </row>
    <row r="5117" spans="1:3" ht="15" x14ac:dyDescent="0.25">
      <c r="A5117" s="51" t="s">
        <v>9325</v>
      </c>
      <c r="B5117" s="184" t="s">
        <v>10000</v>
      </c>
      <c r="C5117" s="158"/>
    </row>
    <row r="5118" spans="1:3" ht="15" x14ac:dyDescent="0.25">
      <c r="A5118" s="51" t="s">
        <v>9326</v>
      </c>
      <c r="B5118" s="184" t="s">
        <v>10008</v>
      </c>
      <c r="C5118" s="158"/>
    </row>
    <row r="5119" spans="1:3" ht="15" x14ac:dyDescent="0.25">
      <c r="A5119" s="51" t="s">
        <v>9327</v>
      </c>
      <c r="B5119" s="184" t="s">
        <v>10075</v>
      </c>
      <c r="C5119" s="158"/>
    </row>
    <row r="5120" spans="1:3" ht="15" x14ac:dyDescent="0.25">
      <c r="A5120" s="51" t="s">
        <v>9328</v>
      </c>
      <c r="B5120" s="184" t="s">
        <v>9999</v>
      </c>
      <c r="C5120" s="158"/>
    </row>
    <row r="5121" spans="1:3" ht="15" x14ac:dyDescent="0.25">
      <c r="A5121" s="51" t="s">
        <v>9329</v>
      </c>
      <c r="B5121" s="184" t="s">
        <v>10017</v>
      </c>
      <c r="C5121" s="158"/>
    </row>
    <row r="5122" spans="1:3" ht="15" x14ac:dyDescent="0.25">
      <c r="A5122" s="51" t="s">
        <v>9261</v>
      </c>
      <c r="B5122" s="184" t="s">
        <v>10006</v>
      </c>
      <c r="C5122" s="158"/>
    </row>
    <row r="5123" spans="1:3" ht="15" x14ac:dyDescent="0.25">
      <c r="A5123" s="51" t="s">
        <v>9262</v>
      </c>
      <c r="B5123" s="184" t="s">
        <v>10008</v>
      </c>
      <c r="C5123" s="158"/>
    </row>
    <row r="5124" spans="1:3" ht="15" x14ac:dyDescent="0.25">
      <c r="A5124" s="51" t="s">
        <v>9263</v>
      </c>
      <c r="B5124" s="184" t="s">
        <v>10043</v>
      </c>
      <c r="C5124" s="158"/>
    </row>
    <row r="5125" spans="1:3" ht="15" x14ac:dyDescent="0.25">
      <c r="A5125" s="51" t="s">
        <v>9389</v>
      </c>
      <c r="B5125" s="184" t="s">
        <v>10006</v>
      </c>
      <c r="C5125" s="158"/>
    </row>
    <row r="5126" spans="1:3" ht="15" x14ac:dyDescent="0.25">
      <c r="A5126" s="51" t="s">
        <v>9399</v>
      </c>
      <c r="B5126" s="184" t="s">
        <v>10137</v>
      </c>
      <c r="C5126" s="158"/>
    </row>
    <row r="5127" spans="1:3" ht="15" x14ac:dyDescent="0.25">
      <c r="A5127" s="51" t="s">
        <v>9346</v>
      </c>
      <c r="B5127" s="184" t="s">
        <v>10031</v>
      </c>
      <c r="C5127" s="158"/>
    </row>
    <row r="5128" spans="1:3" ht="15" x14ac:dyDescent="0.25">
      <c r="A5128" s="51" t="s">
        <v>9347</v>
      </c>
      <c r="B5128" s="184" t="s">
        <v>9999</v>
      </c>
      <c r="C5128" s="158"/>
    </row>
    <row r="5129" spans="1:3" ht="15" x14ac:dyDescent="0.25">
      <c r="A5129" s="51" t="s">
        <v>9348</v>
      </c>
      <c r="B5129" s="184" t="s">
        <v>10000</v>
      </c>
      <c r="C5129" s="158"/>
    </row>
    <row r="5130" spans="1:3" ht="15" x14ac:dyDescent="0.25">
      <c r="A5130" s="51" t="s">
        <v>9349</v>
      </c>
      <c r="B5130" s="184" t="s">
        <v>10002</v>
      </c>
      <c r="C5130" s="158"/>
    </row>
    <row r="5131" spans="1:3" ht="15" x14ac:dyDescent="0.25">
      <c r="A5131" s="51" t="s">
        <v>9350</v>
      </c>
      <c r="B5131" s="184" t="s">
        <v>10024</v>
      </c>
      <c r="C5131" s="158"/>
    </row>
    <row r="5132" spans="1:3" ht="15" x14ac:dyDescent="0.25">
      <c r="A5132" s="51" t="s">
        <v>9351</v>
      </c>
      <c r="B5132" s="184" t="s">
        <v>10137</v>
      </c>
      <c r="C5132" s="158"/>
    </row>
    <row r="5133" spans="1:3" ht="15" x14ac:dyDescent="0.25">
      <c r="A5133" s="51" t="s">
        <v>9264</v>
      </c>
      <c r="B5133" s="184" t="s">
        <v>10001</v>
      </c>
      <c r="C5133" s="158"/>
    </row>
    <row r="5134" spans="1:3" ht="15" x14ac:dyDescent="0.25">
      <c r="A5134" s="51" t="s">
        <v>9265</v>
      </c>
      <c r="B5134" s="184" t="s">
        <v>10060</v>
      </c>
      <c r="C5134" s="158"/>
    </row>
    <row r="5135" spans="1:3" ht="15" x14ac:dyDescent="0.25">
      <c r="A5135" s="51" t="s">
        <v>9266</v>
      </c>
      <c r="B5135" s="184" t="s">
        <v>10016</v>
      </c>
      <c r="C5135" s="158"/>
    </row>
    <row r="5136" spans="1:3" ht="15" x14ac:dyDescent="0.25">
      <c r="A5136" s="51" t="s">
        <v>9267</v>
      </c>
      <c r="B5136" s="184" t="s">
        <v>10149</v>
      </c>
      <c r="C5136" s="158"/>
    </row>
    <row r="5137" spans="1:3" ht="15" x14ac:dyDescent="0.25">
      <c r="A5137" s="51" t="s">
        <v>9361</v>
      </c>
      <c r="B5137" s="184" t="s">
        <v>10008</v>
      </c>
      <c r="C5137" s="158"/>
    </row>
    <row r="5138" spans="1:3" ht="15" x14ac:dyDescent="0.25">
      <c r="A5138" s="51" t="s">
        <v>9362</v>
      </c>
      <c r="B5138" s="184" t="s">
        <v>10004</v>
      </c>
      <c r="C5138" s="158"/>
    </row>
    <row r="5139" spans="1:3" ht="15" x14ac:dyDescent="0.25">
      <c r="A5139" s="51" t="s">
        <v>9363</v>
      </c>
      <c r="B5139" s="184" t="s">
        <v>10077</v>
      </c>
      <c r="C5139" s="158"/>
    </row>
    <row r="5140" spans="1:3" ht="15" x14ac:dyDescent="0.25">
      <c r="A5140" s="51" t="s">
        <v>9364</v>
      </c>
      <c r="B5140" s="184" t="s">
        <v>10129</v>
      </c>
      <c r="C5140" s="158"/>
    </row>
    <row r="5141" spans="1:3" ht="15" x14ac:dyDescent="0.25">
      <c r="A5141" s="51" t="s">
        <v>9365</v>
      </c>
      <c r="B5141" s="184" t="s">
        <v>10130</v>
      </c>
      <c r="C5141" s="158"/>
    </row>
    <row r="5142" spans="1:3" ht="15" x14ac:dyDescent="0.25">
      <c r="A5142" s="51" t="s">
        <v>9366</v>
      </c>
      <c r="B5142" s="184" t="s">
        <v>10131</v>
      </c>
      <c r="C5142" s="158"/>
    </row>
    <row r="5143" spans="1:3" ht="15" x14ac:dyDescent="0.25">
      <c r="A5143" s="51" t="s">
        <v>9367</v>
      </c>
      <c r="B5143" s="184" t="s">
        <v>10079</v>
      </c>
      <c r="C5143" s="158"/>
    </row>
    <row r="5144" spans="1:3" ht="15" x14ac:dyDescent="0.25">
      <c r="A5144" s="51" t="s">
        <v>9368</v>
      </c>
      <c r="B5144" s="184" t="s">
        <v>10008</v>
      </c>
      <c r="C5144" s="158"/>
    </row>
    <row r="5145" spans="1:3" ht="15" x14ac:dyDescent="0.25">
      <c r="A5145" s="51" t="s">
        <v>9369</v>
      </c>
      <c r="B5145" s="184" t="s">
        <v>10012</v>
      </c>
      <c r="C5145" s="158"/>
    </row>
    <row r="5146" spans="1:3" ht="15" x14ac:dyDescent="0.25">
      <c r="A5146" s="51" t="s">
        <v>9370</v>
      </c>
      <c r="B5146" s="184" t="s">
        <v>10059</v>
      </c>
      <c r="C5146" s="158"/>
    </row>
    <row r="5147" spans="1:3" ht="15" x14ac:dyDescent="0.25">
      <c r="A5147" s="51" t="s">
        <v>9371</v>
      </c>
      <c r="B5147" s="184" t="s">
        <v>10000</v>
      </c>
      <c r="C5147" s="158"/>
    </row>
    <row r="5148" spans="1:3" ht="15" x14ac:dyDescent="0.25">
      <c r="A5148" s="51" t="s">
        <v>9372</v>
      </c>
      <c r="B5148" s="184" t="s">
        <v>10043</v>
      </c>
      <c r="C5148" s="158"/>
    </row>
    <row r="5149" spans="1:3" ht="15" x14ac:dyDescent="0.25">
      <c r="A5149" s="51" t="s">
        <v>9373</v>
      </c>
      <c r="B5149" s="184" t="s">
        <v>10014</v>
      </c>
      <c r="C5149" s="158"/>
    </row>
    <row r="5150" spans="1:3" ht="15" x14ac:dyDescent="0.25">
      <c r="A5150" s="51" t="s">
        <v>9374</v>
      </c>
      <c r="B5150" s="184" t="s">
        <v>10004</v>
      </c>
      <c r="C5150" s="158"/>
    </row>
    <row r="5151" spans="1:3" ht="15" x14ac:dyDescent="0.25">
      <c r="A5151" s="51" t="s">
        <v>9375</v>
      </c>
      <c r="B5151" s="184" t="s">
        <v>10005</v>
      </c>
      <c r="C5151" s="158"/>
    </row>
    <row r="5152" spans="1:3" ht="15" x14ac:dyDescent="0.25">
      <c r="A5152" s="51" t="s">
        <v>9171</v>
      </c>
      <c r="B5152" s="184" t="s">
        <v>10095</v>
      </c>
      <c r="C5152" s="158"/>
    </row>
    <row r="5153" spans="1:3" ht="15" x14ac:dyDescent="0.25">
      <c r="A5153" s="51" t="s">
        <v>9094</v>
      </c>
      <c r="B5153" s="184" t="s">
        <v>10096</v>
      </c>
      <c r="C5153" s="158"/>
    </row>
    <row r="5154" spans="1:3" ht="15" x14ac:dyDescent="0.25">
      <c r="A5154" s="51" t="s">
        <v>9140</v>
      </c>
      <c r="B5154" s="184" t="s">
        <v>10097</v>
      </c>
      <c r="C5154" s="158"/>
    </row>
    <row r="5155" spans="1:3" ht="15" x14ac:dyDescent="0.25">
      <c r="A5155" s="51" t="s">
        <v>9376</v>
      </c>
      <c r="B5155" s="184" t="s">
        <v>10006</v>
      </c>
      <c r="C5155" s="158"/>
    </row>
    <row r="5156" spans="1:3" ht="15" x14ac:dyDescent="0.25">
      <c r="A5156" s="51" t="s">
        <v>9377</v>
      </c>
      <c r="B5156" s="184" t="s">
        <v>10078</v>
      </c>
      <c r="C5156" s="158"/>
    </row>
    <row r="5157" spans="1:3" ht="15" x14ac:dyDescent="0.25">
      <c r="A5157" s="51" t="s">
        <v>9378</v>
      </c>
      <c r="B5157" s="184" t="s">
        <v>10004</v>
      </c>
      <c r="C5157" s="158"/>
    </row>
    <row r="5158" spans="1:3" ht="15" x14ac:dyDescent="0.25">
      <c r="A5158" s="51" t="s">
        <v>9180</v>
      </c>
      <c r="B5158" s="184" t="s">
        <v>9948</v>
      </c>
      <c r="C5158" s="158"/>
    </row>
    <row r="5159" spans="1:3" ht="15" x14ac:dyDescent="0.25">
      <c r="A5159" s="51" t="s">
        <v>9144</v>
      </c>
      <c r="B5159" s="184" t="s">
        <v>10098</v>
      </c>
      <c r="C5159" s="158"/>
    </row>
    <row r="5160" spans="1:3" ht="15" x14ac:dyDescent="0.25">
      <c r="A5160" s="51" t="s">
        <v>9095</v>
      </c>
      <c r="B5160" s="184" t="s">
        <v>10099</v>
      </c>
      <c r="C5160" s="158"/>
    </row>
    <row r="5161" spans="1:3" ht="15" x14ac:dyDescent="0.25">
      <c r="A5161" s="51" t="s">
        <v>9096</v>
      </c>
      <c r="B5161" s="184" t="s">
        <v>10100</v>
      </c>
      <c r="C5161" s="158"/>
    </row>
    <row r="5162" spans="1:3" ht="15" x14ac:dyDescent="0.25">
      <c r="A5162" s="51" t="s">
        <v>9145</v>
      </c>
      <c r="B5162" s="184" t="s">
        <v>10101</v>
      </c>
      <c r="C5162" s="158"/>
    </row>
    <row r="5163" spans="1:3" ht="15" x14ac:dyDescent="0.25">
      <c r="A5163" s="51" t="s">
        <v>9146</v>
      </c>
      <c r="B5163" s="184" t="s">
        <v>10102</v>
      </c>
      <c r="C5163" s="158"/>
    </row>
    <row r="5164" spans="1:3" ht="15" x14ac:dyDescent="0.25">
      <c r="A5164" s="51" t="s">
        <v>9147</v>
      </c>
      <c r="B5164" s="184" t="s">
        <v>10103</v>
      </c>
      <c r="C5164" s="158"/>
    </row>
    <row r="5165" spans="1:3" ht="15" x14ac:dyDescent="0.25">
      <c r="A5165" s="51" t="s">
        <v>9148</v>
      </c>
      <c r="B5165" s="184" t="s">
        <v>10104</v>
      </c>
      <c r="C5165" s="158"/>
    </row>
    <row r="5166" spans="1:3" ht="15" x14ac:dyDescent="0.25">
      <c r="A5166" s="51" t="s">
        <v>9172</v>
      </c>
      <c r="B5166" s="184" t="s">
        <v>10105</v>
      </c>
      <c r="C5166" s="158"/>
    </row>
    <row r="5167" spans="1:3" ht="15" x14ac:dyDescent="0.25">
      <c r="A5167" s="51" t="s">
        <v>9112</v>
      </c>
      <c r="B5167" s="184" t="s">
        <v>10106</v>
      </c>
      <c r="C5167" s="158"/>
    </row>
    <row r="5168" spans="1:3" ht="15" x14ac:dyDescent="0.25">
      <c r="A5168" s="51" t="s">
        <v>9149</v>
      </c>
      <c r="B5168" s="184" t="s">
        <v>10107</v>
      </c>
      <c r="C5168" s="158"/>
    </row>
    <row r="5169" spans="1:3" ht="15" x14ac:dyDescent="0.25">
      <c r="A5169" s="51" t="s">
        <v>9150</v>
      </c>
      <c r="B5169" s="184" t="s">
        <v>10108</v>
      </c>
      <c r="C5169" s="158"/>
    </row>
    <row r="5170" spans="1:3" ht="15" x14ac:dyDescent="0.25">
      <c r="A5170" s="51" t="s">
        <v>9565</v>
      </c>
      <c r="B5170" s="184" t="s">
        <v>9966</v>
      </c>
      <c r="C5170" s="158"/>
    </row>
    <row r="5171" spans="1:3" ht="15" x14ac:dyDescent="0.25">
      <c r="A5171" s="51" t="s">
        <v>9508</v>
      </c>
      <c r="B5171" s="184" t="s">
        <v>10109</v>
      </c>
      <c r="C5171" s="158"/>
    </row>
    <row r="5172" spans="1:3" ht="15" x14ac:dyDescent="0.25">
      <c r="A5172" s="51" t="s">
        <v>9379</v>
      </c>
      <c r="B5172" s="184" t="s">
        <v>10026</v>
      </c>
      <c r="C5172" s="158"/>
    </row>
    <row r="5173" spans="1:3" ht="15" x14ac:dyDescent="0.25">
      <c r="A5173" s="51" t="s">
        <v>9380</v>
      </c>
      <c r="B5173" s="184" t="s">
        <v>10133</v>
      </c>
      <c r="C5173" s="158"/>
    </row>
    <row r="5174" spans="1:3" ht="15" x14ac:dyDescent="0.25">
      <c r="A5174" s="51" t="s">
        <v>9151</v>
      </c>
      <c r="B5174" s="184" t="s">
        <v>10111</v>
      </c>
      <c r="C5174" s="158"/>
    </row>
    <row r="5175" spans="1:3" ht="15" x14ac:dyDescent="0.25">
      <c r="A5175" s="51" t="s">
        <v>9097</v>
      </c>
      <c r="B5175" s="184" t="s">
        <v>10112</v>
      </c>
      <c r="C5175" s="158"/>
    </row>
    <row r="5176" spans="1:3" ht="15" x14ac:dyDescent="0.25">
      <c r="A5176" s="51" t="s">
        <v>9717</v>
      </c>
      <c r="B5176" s="184" t="s">
        <v>13648</v>
      </c>
      <c r="C5176" s="158"/>
    </row>
    <row r="5177" spans="1:3" ht="15" x14ac:dyDescent="0.25">
      <c r="A5177" s="51" t="s">
        <v>9575</v>
      </c>
      <c r="B5177" s="184" t="s">
        <v>9978</v>
      </c>
      <c r="C5177" s="158"/>
    </row>
    <row r="5178" spans="1:3" ht="15" x14ac:dyDescent="0.25">
      <c r="A5178" s="51" t="s">
        <v>9152</v>
      </c>
      <c r="B5178" s="184" t="s">
        <v>10113</v>
      </c>
      <c r="C5178" s="158"/>
    </row>
    <row r="5179" spans="1:3" ht="15" x14ac:dyDescent="0.25">
      <c r="A5179" s="51" t="s">
        <v>9153</v>
      </c>
      <c r="B5179" s="184" t="s">
        <v>10114</v>
      </c>
      <c r="C5179" s="158"/>
    </row>
    <row r="5180" spans="1:3" ht="15" x14ac:dyDescent="0.25">
      <c r="A5180" s="51" t="s">
        <v>9154</v>
      </c>
      <c r="B5180" s="184" t="s">
        <v>10115</v>
      </c>
      <c r="C5180" s="158"/>
    </row>
    <row r="5181" spans="1:3" ht="15" x14ac:dyDescent="0.25">
      <c r="A5181" s="51" t="s">
        <v>9155</v>
      </c>
      <c r="B5181" s="184" t="s">
        <v>10116</v>
      </c>
      <c r="C5181" s="158"/>
    </row>
    <row r="5182" spans="1:3" ht="15" x14ac:dyDescent="0.25">
      <c r="A5182" s="51" t="s">
        <v>9156</v>
      </c>
      <c r="B5182" s="184" t="s">
        <v>10117</v>
      </c>
      <c r="C5182" s="158"/>
    </row>
    <row r="5183" spans="1:3" ht="15" x14ac:dyDescent="0.25">
      <c r="A5183" s="51" t="s">
        <v>9157</v>
      </c>
      <c r="B5183" s="184" t="s">
        <v>10118</v>
      </c>
      <c r="C5183" s="158"/>
    </row>
    <row r="5184" spans="1:3" ht="15" x14ac:dyDescent="0.25">
      <c r="A5184" s="51" t="s">
        <v>9158</v>
      </c>
      <c r="B5184" s="184" t="s">
        <v>10119</v>
      </c>
      <c r="C5184" s="158"/>
    </row>
    <row r="5185" spans="1:3" ht="15" x14ac:dyDescent="0.25">
      <c r="A5185" s="51" t="s">
        <v>9159</v>
      </c>
      <c r="B5185" s="184" t="s">
        <v>10120</v>
      </c>
      <c r="C5185" s="158"/>
    </row>
    <row r="5186" spans="1:3" ht="15" x14ac:dyDescent="0.25">
      <c r="A5186" s="51" t="s">
        <v>9160</v>
      </c>
      <c r="B5186" s="184" t="s">
        <v>10121</v>
      </c>
      <c r="C5186" s="158"/>
    </row>
    <row r="5187" spans="1:3" ht="15" x14ac:dyDescent="0.25">
      <c r="A5187" s="51" t="s">
        <v>9098</v>
      </c>
      <c r="B5187" s="184" t="s">
        <v>10122</v>
      </c>
      <c r="C5187" s="158"/>
    </row>
    <row r="5188" spans="1:3" ht="15" x14ac:dyDescent="0.25">
      <c r="A5188" s="51" t="s">
        <v>9161</v>
      </c>
      <c r="B5188" s="184" t="s">
        <v>10123</v>
      </c>
      <c r="C5188" s="158"/>
    </row>
    <row r="5189" spans="1:3" ht="15" x14ac:dyDescent="0.25">
      <c r="A5189" s="51" t="s">
        <v>9162</v>
      </c>
      <c r="B5189" s="184" t="s">
        <v>10124</v>
      </c>
      <c r="C5189" s="158"/>
    </row>
    <row r="5190" spans="1:3" ht="15" x14ac:dyDescent="0.25">
      <c r="A5190" s="51" t="s">
        <v>9163</v>
      </c>
      <c r="B5190" s="184" t="s">
        <v>10125</v>
      </c>
      <c r="C5190" s="158"/>
    </row>
    <row r="5191" spans="1:3" ht="15" x14ac:dyDescent="0.25">
      <c r="A5191" s="51" t="s">
        <v>9164</v>
      </c>
      <c r="B5191" s="184" t="s">
        <v>10126</v>
      </c>
      <c r="C5191" s="158"/>
    </row>
    <row r="5192" spans="1:3" ht="15" x14ac:dyDescent="0.25">
      <c r="A5192" s="51" t="s">
        <v>9099</v>
      </c>
      <c r="B5192" s="184" t="s">
        <v>10127</v>
      </c>
      <c r="C5192" s="158"/>
    </row>
    <row r="5193" spans="1:3" ht="15" x14ac:dyDescent="0.25">
      <c r="A5193" s="51" t="s">
        <v>9100</v>
      </c>
      <c r="B5193" s="184" t="s">
        <v>10128</v>
      </c>
      <c r="C5193" s="158"/>
    </row>
    <row r="5194" spans="1:3" ht="15" x14ac:dyDescent="0.25">
      <c r="A5194" s="51" t="s">
        <v>9400</v>
      </c>
      <c r="B5194" s="184" t="s">
        <v>10004</v>
      </c>
      <c r="C5194" s="158"/>
    </row>
    <row r="5195" spans="1:3" ht="15" x14ac:dyDescent="0.25">
      <c r="A5195" s="51" t="s">
        <v>9390</v>
      </c>
      <c r="B5195" s="184" t="s">
        <v>9901</v>
      </c>
      <c r="C5195" s="158"/>
    </row>
    <row r="5196" spans="1:3" ht="15" x14ac:dyDescent="0.25">
      <c r="A5196" s="51" t="s">
        <v>9268</v>
      </c>
      <c r="B5196" s="184" t="s">
        <v>10080</v>
      </c>
      <c r="C5196" s="158"/>
    </row>
    <row r="5197" spans="1:3" ht="15" x14ac:dyDescent="0.25">
      <c r="A5197" s="51" t="s">
        <v>9269</v>
      </c>
      <c r="B5197" s="184" t="s">
        <v>10081</v>
      </c>
      <c r="C5197" s="158"/>
    </row>
    <row r="5198" spans="1:3" ht="15" x14ac:dyDescent="0.25">
      <c r="A5198" s="51" t="s">
        <v>9270</v>
      </c>
      <c r="B5198" s="184" t="s">
        <v>10082</v>
      </c>
      <c r="C5198" s="158"/>
    </row>
    <row r="5199" spans="1:3" ht="15" x14ac:dyDescent="0.25">
      <c r="A5199" s="51" t="s">
        <v>9271</v>
      </c>
      <c r="B5199" s="184" t="s">
        <v>10083</v>
      </c>
      <c r="C5199" s="158"/>
    </row>
    <row r="5200" spans="1:3" ht="15" x14ac:dyDescent="0.25">
      <c r="A5200" s="51" t="s">
        <v>9272</v>
      </c>
      <c r="B5200" s="184" t="s">
        <v>10027</v>
      </c>
      <c r="C5200" s="158"/>
    </row>
    <row r="5201" spans="1:3" ht="15" x14ac:dyDescent="0.25">
      <c r="A5201" s="51" t="s">
        <v>9273</v>
      </c>
      <c r="B5201" s="184" t="s">
        <v>10084</v>
      </c>
      <c r="C5201" s="158"/>
    </row>
    <row r="5202" spans="1:3" ht="15" x14ac:dyDescent="0.25">
      <c r="A5202" s="51" t="s">
        <v>9274</v>
      </c>
      <c r="B5202" s="184" t="s">
        <v>10110</v>
      </c>
      <c r="C5202" s="158"/>
    </row>
    <row r="5203" spans="1:3" ht="15" x14ac:dyDescent="0.25">
      <c r="A5203" s="51" t="s">
        <v>9275</v>
      </c>
      <c r="B5203" s="184" t="s">
        <v>10009</v>
      </c>
      <c r="C5203" s="158"/>
    </row>
    <row r="5204" spans="1:3" ht="15" x14ac:dyDescent="0.25">
      <c r="A5204" s="51" t="s">
        <v>9276</v>
      </c>
      <c r="B5204" s="184" t="s">
        <v>10132</v>
      </c>
      <c r="C5204" s="158"/>
    </row>
    <row r="5205" spans="1:3" ht="15" x14ac:dyDescent="0.25">
      <c r="A5205" s="51" t="s">
        <v>9277</v>
      </c>
      <c r="B5205" s="184" t="s">
        <v>10138</v>
      </c>
      <c r="C5205" s="158"/>
    </row>
    <row r="5206" spans="1:3" ht="15" x14ac:dyDescent="0.25">
      <c r="A5206" s="51" t="s">
        <v>9278</v>
      </c>
      <c r="B5206" s="184" t="s">
        <v>10085</v>
      </c>
      <c r="C5206" s="158"/>
    </row>
    <row r="5207" spans="1:3" ht="15" x14ac:dyDescent="0.25">
      <c r="A5207" s="51" t="s">
        <v>9279</v>
      </c>
      <c r="B5207" s="184" t="s">
        <v>10010</v>
      </c>
      <c r="C5207" s="158"/>
    </row>
    <row r="5208" spans="1:3" ht="15" x14ac:dyDescent="0.25">
      <c r="A5208" s="51" t="s">
        <v>9280</v>
      </c>
      <c r="B5208" s="184" t="s">
        <v>10086</v>
      </c>
      <c r="C5208" s="158"/>
    </row>
    <row r="5209" spans="1:3" ht="15" x14ac:dyDescent="0.25">
      <c r="A5209" s="51" t="s">
        <v>9281</v>
      </c>
      <c r="B5209" s="184" t="s">
        <v>10050</v>
      </c>
      <c r="C5209" s="158"/>
    </row>
    <row r="5210" spans="1:3" ht="15" x14ac:dyDescent="0.25">
      <c r="A5210" s="51" t="s">
        <v>9282</v>
      </c>
      <c r="B5210" s="184" t="s">
        <v>10087</v>
      </c>
      <c r="C5210" s="158"/>
    </row>
    <row r="5211" spans="1:3" ht="15" x14ac:dyDescent="0.25">
      <c r="A5211" s="51" t="s">
        <v>9283</v>
      </c>
      <c r="B5211" s="184" t="s">
        <v>10134</v>
      </c>
      <c r="C5211" s="158"/>
    </row>
    <row r="5212" spans="1:3" ht="15" x14ac:dyDescent="0.25">
      <c r="A5212" s="51" t="s">
        <v>9381</v>
      </c>
      <c r="B5212" s="184" t="s">
        <v>10016</v>
      </c>
      <c r="C5212" s="158"/>
    </row>
    <row r="5213" spans="1:3" ht="15" x14ac:dyDescent="0.25">
      <c r="A5213" s="51" t="s">
        <v>9382</v>
      </c>
      <c r="B5213" s="184" t="s">
        <v>10088</v>
      </c>
      <c r="C5213" s="158"/>
    </row>
    <row r="5214" spans="1:3" ht="15" x14ac:dyDescent="0.25">
      <c r="A5214" s="51" t="s">
        <v>9383</v>
      </c>
      <c r="B5214" s="184" t="s">
        <v>10089</v>
      </c>
      <c r="C5214" s="158"/>
    </row>
    <row r="5215" spans="1:3" ht="15" x14ac:dyDescent="0.25">
      <c r="A5215" s="51" t="s">
        <v>9465</v>
      </c>
      <c r="B5215" s="184" t="s">
        <v>10100</v>
      </c>
      <c r="C5215" s="158"/>
    </row>
    <row r="5216" spans="1:3" ht="15" x14ac:dyDescent="0.25">
      <c r="A5216" s="51" t="s">
        <v>9546</v>
      </c>
      <c r="B5216" s="184" t="s">
        <v>10142</v>
      </c>
      <c r="C5216" s="158"/>
    </row>
    <row r="5217" spans="1:3" ht="15" x14ac:dyDescent="0.25">
      <c r="A5217" s="51" t="s">
        <v>9488</v>
      </c>
      <c r="B5217" s="184" t="s">
        <v>10107</v>
      </c>
      <c r="C5217" s="158"/>
    </row>
    <row r="5218" spans="1:3" ht="15" x14ac:dyDescent="0.25">
      <c r="A5218" s="51" t="s">
        <v>9165</v>
      </c>
      <c r="B5218" s="184" t="s">
        <v>10143</v>
      </c>
      <c r="C5218" s="158"/>
    </row>
    <row r="5219" spans="1:3" ht="15" x14ac:dyDescent="0.25">
      <c r="A5219" s="51" t="s">
        <v>9166</v>
      </c>
      <c r="B5219" s="184" t="s">
        <v>10144</v>
      </c>
      <c r="C5219" s="158"/>
    </row>
    <row r="5220" spans="1:3" ht="15" x14ac:dyDescent="0.25">
      <c r="A5220" s="51" t="s">
        <v>9101</v>
      </c>
      <c r="B5220" s="184" t="s">
        <v>10145</v>
      </c>
      <c r="C5220" s="158"/>
    </row>
    <row r="5221" spans="1:3" ht="15" x14ac:dyDescent="0.25">
      <c r="A5221" s="51" t="s">
        <v>9167</v>
      </c>
      <c r="B5221" s="184" t="s">
        <v>10146</v>
      </c>
      <c r="C5221" s="158"/>
    </row>
    <row r="5222" spans="1:3" ht="15" x14ac:dyDescent="0.25">
      <c r="A5222" s="51" t="s">
        <v>9168</v>
      </c>
      <c r="B5222" s="184" t="s">
        <v>10147</v>
      </c>
      <c r="C5222" s="158"/>
    </row>
    <row r="5223" spans="1:3" ht="15" x14ac:dyDescent="0.25">
      <c r="A5223" s="51" t="s">
        <v>9102</v>
      </c>
      <c r="B5223" s="184" t="s">
        <v>10148</v>
      </c>
      <c r="C5223" s="158"/>
    </row>
    <row r="5224" spans="1:3" ht="15" x14ac:dyDescent="0.25">
      <c r="A5224" s="51" t="s">
        <v>9384</v>
      </c>
      <c r="B5224" s="184" t="s">
        <v>10090</v>
      </c>
      <c r="C5224" s="158"/>
    </row>
    <row r="5225" spans="1:3" ht="15" x14ac:dyDescent="0.25">
      <c r="A5225" s="51" t="s">
        <v>9385</v>
      </c>
      <c r="B5225" s="184" t="s">
        <v>10091</v>
      </c>
      <c r="C5225" s="158"/>
    </row>
    <row r="5226" spans="1:3" ht="15" x14ac:dyDescent="0.25">
      <c r="A5226" s="51" t="s">
        <v>9386</v>
      </c>
      <c r="B5226" s="184" t="s">
        <v>10092</v>
      </c>
      <c r="C5226" s="158"/>
    </row>
    <row r="5227" spans="1:3" ht="15" x14ac:dyDescent="0.25">
      <c r="A5227" s="51" t="s">
        <v>9387</v>
      </c>
      <c r="B5227" s="184" t="s">
        <v>10093</v>
      </c>
      <c r="C5227" s="158"/>
    </row>
    <row r="5228" spans="1:3" ht="15" x14ac:dyDescent="0.25">
      <c r="A5228" s="51" t="s">
        <v>9388</v>
      </c>
      <c r="B5228" s="184" t="s">
        <v>10013</v>
      </c>
      <c r="C5228" s="158"/>
    </row>
    <row r="5229" spans="1:3" ht="15" x14ac:dyDescent="0.25">
      <c r="A5229" s="51" t="s">
        <v>9284</v>
      </c>
      <c r="B5229" s="184" t="s">
        <v>10094</v>
      </c>
      <c r="C5229" s="158"/>
    </row>
    <row r="5230" spans="1:3" ht="15" x14ac:dyDescent="0.25">
      <c r="A5230" s="51" t="s">
        <v>9285</v>
      </c>
      <c r="B5230" s="184" t="s">
        <v>9999</v>
      </c>
      <c r="C5230" s="158"/>
    </row>
    <row r="5231" spans="1:3" ht="15" x14ac:dyDescent="0.25">
      <c r="A5231" s="51" t="s">
        <v>9286</v>
      </c>
      <c r="B5231" s="184" t="s">
        <v>10140</v>
      </c>
      <c r="C5231" s="158"/>
    </row>
    <row r="5232" spans="1:3" ht="15" x14ac:dyDescent="0.25">
      <c r="A5232" s="51" t="s">
        <v>9492</v>
      </c>
      <c r="B5232" s="184" t="s">
        <v>10095</v>
      </c>
      <c r="C5232" s="158"/>
    </row>
    <row r="5233" spans="1:3" ht="15" x14ac:dyDescent="0.25">
      <c r="A5233" s="51" t="s">
        <v>13697</v>
      </c>
      <c r="B5233" s="184" t="s">
        <v>13649</v>
      </c>
      <c r="C5233" s="158"/>
    </row>
    <row r="5234" spans="1:3" ht="15" x14ac:dyDescent="0.25">
      <c r="A5234" s="51" t="s">
        <v>9103</v>
      </c>
      <c r="B5234" s="184" t="s">
        <v>10150</v>
      </c>
      <c r="C5234" s="158"/>
    </row>
    <row r="5235" spans="1:3" ht="15" x14ac:dyDescent="0.25">
      <c r="A5235" s="51" t="s">
        <v>10187</v>
      </c>
      <c r="B5235" s="184" t="s">
        <v>10151</v>
      </c>
      <c r="C5235" s="158"/>
    </row>
    <row r="5236" spans="1:3" ht="15" x14ac:dyDescent="0.25">
      <c r="A5236" s="51" t="s">
        <v>10188</v>
      </c>
      <c r="B5236" s="184" t="s">
        <v>10024</v>
      </c>
      <c r="C5236" s="158"/>
    </row>
    <row r="5237" spans="1:3" ht="15" x14ac:dyDescent="0.25">
      <c r="A5237" s="51" t="s">
        <v>10189</v>
      </c>
      <c r="B5237" s="184" t="s">
        <v>10021</v>
      </c>
      <c r="C5237" s="158"/>
    </row>
    <row r="5238" spans="1:3" ht="15" x14ac:dyDescent="0.25">
      <c r="A5238" s="51" t="s">
        <v>10190</v>
      </c>
      <c r="B5238" s="184" t="s">
        <v>10153</v>
      </c>
      <c r="C5238" s="158"/>
    </row>
    <row r="5239" spans="1:3" ht="15" x14ac:dyDescent="0.25">
      <c r="A5239" s="51" t="s">
        <v>10191</v>
      </c>
      <c r="B5239" s="184" t="s">
        <v>10152</v>
      </c>
      <c r="C5239" s="158"/>
    </row>
    <row r="5240" spans="1:3" ht="15" x14ac:dyDescent="0.25">
      <c r="A5240" s="51" t="s">
        <v>10192</v>
      </c>
      <c r="B5240" s="184" t="s">
        <v>10154</v>
      </c>
      <c r="C5240" s="158"/>
    </row>
    <row r="5241" spans="1:3" ht="15" x14ac:dyDescent="0.25">
      <c r="A5241" s="51" t="s">
        <v>10193</v>
      </c>
      <c r="B5241" s="184" t="s">
        <v>10155</v>
      </c>
      <c r="C5241" s="158"/>
    </row>
    <row r="5242" spans="1:3" ht="15" x14ac:dyDescent="0.25">
      <c r="A5242" s="51" t="s">
        <v>10194</v>
      </c>
      <c r="B5242" s="184" t="s">
        <v>10011</v>
      </c>
      <c r="C5242" s="158"/>
    </row>
    <row r="5243" spans="1:3" ht="15" x14ac:dyDescent="0.25">
      <c r="A5243" s="51" t="s">
        <v>10195</v>
      </c>
      <c r="B5243" s="184" t="s">
        <v>10156</v>
      </c>
      <c r="C5243" s="158"/>
    </row>
    <row r="5244" spans="1:3" ht="15" x14ac:dyDescent="0.25">
      <c r="A5244" s="51" t="s">
        <v>9287</v>
      </c>
      <c r="B5244" s="184" t="s">
        <v>10157</v>
      </c>
      <c r="C5244" s="158"/>
    </row>
    <row r="5245" spans="1:3" ht="15" x14ac:dyDescent="0.25">
      <c r="A5245" s="51" t="s">
        <v>10196</v>
      </c>
      <c r="B5245" s="184" t="s">
        <v>10158</v>
      </c>
      <c r="C5245" s="158"/>
    </row>
    <row r="5246" spans="1:3" ht="15" x14ac:dyDescent="0.25">
      <c r="A5246" s="51" t="s">
        <v>10197</v>
      </c>
      <c r="B5246" s="184" t="s">
        <v>10008</v>
      </c>
      <c r="C5246" s="158"/>
    </row>
    <row r="5247" spans="1:3" ht="15" x14ac:dyDescent="0.25">
      <c r="A5247" s="51" t="s">
        <v>10198</v>
      </c>
      <c r="B5247" s="184" t="s">
        <v>10031</v>
      </c>
      <c r="C5247" s="158"/>
    </row>
    <row r="5248" spans="1:3" ht="15" x14ac:dyDescent="0.25">
      <c r="A5248" s="51" t="s">
        <v>10199</v>
      </c>
      <c r="B5248" s="184" t="s">
        <v>10040</v>
      </c>
      <c r="C5248" s="158"/>
    </row>
    <row r="5249" spans="1:3" ht="15" x14ac:dyDescent="0.25">
      <c r="A5249" s="51" t="s">
        <v>9288</v>
      </c>
      <c r="B5249" s="184" t="s">
        <v>10008</v>
      </c>
      <c r="C5249" s="158"/>
    </row>
    <row r="5250" spans="1:3" ht="15" x14ac:dyDescent="0.25">
      <c r="A5250" s="51" t="s">
        <v>10200</v>
      </c>
      <c r="B5250" s="184" t="s">
        <v>10061</v>
      </c>
      <c r="C5250" s="158"/>
    </row>
    <row r="5251" spans="1:3" ht="15" x14ac:dyDescent="0.25">
      <c r="A5251" s="51" t="s">
        <v>10201</v>
      </c>
      <c r="B5251" s="184" t="s">
        <v>10007</v>
      </c>
      <c r="C5251" s="158"/>
    </row>
    <row r="5252" spans="1:3" ht="15" x14ac:dyDescent="0.25">
      <c r="A5252" s="51" t="s">
        <v>10202</v>
      </c>
      <c r="B5252" s="184" t="s">
        <v>10062</v>
      </c>
      <c r="C5252" s="158"/>
    </row>
    <row r="5253" spans="1:3" ht="15" x14ac:dyDescent="0.25">
      <c r="A5253" s="51" t="s">
        <v>9289</v>
      </c>
      <c r="B5253" s="184" t="s">
        <v>10043</v>
      </c>
      <c r="C5253" s="158"/>
    </row>
    <row r="5254" spans="1:3" ht="15" x14ac:dyDescent="0.25">
      <c r="A5254" s="51" t="s">
        <v>10203</v>
      </c>
      <c r="B5254" s="184" t="s">
        <v>10159</v>
      </c>
      <c r="C5254" s="158"/>
    </row>
    <row r="5255" spans="1:3" ht="15" x14ac:dyDescent="0.25">
      <c r="A5255" s="51" t="s">
        <v>10204</v>
      </c>
      <c r="B5255" s="184" t="s">
        <v>10160</v>
      </c>
      <c r="C5255" s="158"/>
    </row>
    <row r="5256" spans="1:3" ht="15" x14ac:dyDescent="0.25">
      <c r="A5256" s="51" t="s">
        <v>9716</v>
      </c>
      <c r="B5256" s="184" t="s">
        <v>10032</v>
      </c>
      <c r="C5256" s="158"/>
    </row>
    <row r="5257" spans="1:3" ht="15" x14ac:dyDescent="0.25">
      <c r="A5257" s="51" t="s">
        <v>10205</v>
      </c>
      <c r="B5257" s="184" t="s">
        <v>10008</v>
      </c>
      <c r="C5257" s="158"/>
    </row>
    <row r="5258" spans="1:3" ht="15" x14ac:dyDescent="0.25">
      <c r="A5258" s="51" t="s">
        <v>10206</v>
      </c>
      <c r="B5258" s="184" t="s">
        <v>9999</v>
      </c>
      <c r="C5258" s="158"/>
    </row>
    <row r="5259" spans="1:3" ht="15" x14ac:dyDescent="0.25">
      <c r="A5259" s="51" t="s">
        <v>10207</v>
      </c>
      <c r="B5259" s="184" t="s">
        <v>10010</v>
      </c>
      <c r="C5259" s="158"/>
    </row>
    <row r="5260" spans="1:3" ht="15" x14ac:dyDescent="0.25">
      <c r="A5260" s="51" t="s">
        <v>10208</v>
      </c>
      <c r="B5260" s="184" t="s">
        <v>9853</v>
      </c>
      <c r="C5260" s="158"/>
    </row>
    <row r="5261" spans="1:3" ht="15" x14ac:dyDescent="0.25">
      <c r="A5261" s="51" t="s">
        <v>10209</v>
      </c>
      <c r="B5261" s="184" t="s">
        <v>10161</v>
      </c>
      <c r="C5261" s="158"/>
    </row>
    <row r="5262" spans="1:3" ht="15" x14ac:dyDescent="0.25">
      <c r="A5262" s="51" t="s">
        <v>10210</v>
      </c>
      <c r="B5262" s="184" t="s">
        <v>10162</v>
      </c>
      <c r="C5262" s="158"/>
    </row>
    <row r="5263" spans="1:3" ht="15" x14ac:dyDescent="0.25">
      <c r="A5263" s="51" t="s">
        <v>10211</v>
      </c>
      <c r="B5263" s="184" t="s">
        <v>10163</v>
      </c>
      <c r="C5263" s="158"/>
    </row>
    <row r="5264" spans="1:3" ht="15" x14ac:dyDescent="0.25">
      <c r="A5264" s="51" t="s">
        <v>10212</v>
      </c>
      <c r="B5264" s="184" t="s">
        <v>10068</v>
      </c>
      <c r="C5264" s="158"/>
    </row>
    <row r="5265" spans="1:3" ht="15" x14ac:dyDescent="0.25">
      <c r="A5265" s="51" t="s">
        <v>10213</v>
      </c>
      <c r="B5265" s="184" t="s">
        <v>10050</v>
      </c>
      <c r="C5265" s="158"/>
    </row>
    <row r="5266" spans="1:3" ht="15" x14ac:dyDescent="0.25">
      <c r="A5266" s="51" t="s">
        <v>10214</v>
      </c>
      <c r="B5266" s="184" t="s">
        <v>10003</v>
      </c>
      <c r="C5266" s="158"/>
    </row>
    <row r="5267" spans="1:3" ht="15" x14ac:dyDescent="0.25">
      <c r="A5267" s="51" t="s">
        <v>9290</v>
      </c>
      <c r="B5267" s="184" t="s">
        <v>10008</v>
      </c>
      <c r="C5267" s="158"/>
    </row>
    <row r="5268" spans="1:3" ht="15" x14ac:dyDescent="0.25">
      <c r="A5268" s="51" t="s">
        <v>10215</v>
      </c>
      <c r="B5268" s="184" t="s">
        <v>10164</v>
      </c>
      <c r="C5268" s="158"/>
    </row>
    <row r="5269" spans="1:3" ht="15" x14ac:dyDescent="0.25">
      <c r="A5269" s="51" t="s">
        <v>10216</v>
      </c>
      <c r="B5269" s="184" t="s">
        <v>10165</v>
      </c>
      <c r="C5269" s="158"/>
    </row>
    <row r="5270" spans="1:3" ht="15" x14ac:dyDescent="0.25">
      <c r="A5270" s="51" t="s">
        <v>9291</v>
      </c>
      <c r="B5270" s="184" t="s">
        <v>10004</v>
      </c>
      <c r="C5270" s="158"/>
    </row>
    <row r="5271" spans="1:3" ht="15" x14ac:dyDescent="0.25">
      <c r="A5271" s="51" t="s">
        <v>10217</v>
      </c>
      <c r="B5271" s="184" t="s">
        <v>10051</v>
      </c>
      <c r="C5271" s="158"/>
    </row>
    <row r="5272" spans="1:3" ht="15" x14ac:dyDescent="0.25">
      <c r="A5272" s="51" t="s">
        <v>9715</v>
      </c>
      <c r="B5272" s="184" t="s">
        <v>10000</v>
      </c>
      <c r="C5272" s="158"/>
    </row>
    <row r="5273" spans="1:3" ht="15" x14ac:dyDescent="0.25">
      <c r="A5273" s="51" t="s">
        <v>10218</v>
      </c>
      <c r="B5273" s="184" t="s">
        <v>10166</v>
      </c>
      <c r="C5273" s="158"/>
    </row>
    <row r="5274" spans="1:3" ht="15" x14ac:dyDescent="0.25">
      <c r="A5274" s="51" t="s">
        <v>9292</v>
      </c>
      <c r="B5274" s="184" t="s">
        <v>10167</v>
      </c>
      <c r="C5274" s="158"/>
    </row>
    <row r="5275" spans="1:3" ht="15" x14ac:dyDescent="0.25">
      <c r="A5275" s="51" t="s">
        <v>10219</v>
      </c>
      <c r="B5275" s="184" t="s">
        <v>10080</v>
      </c>
      <c r="C5275" s="158"/>
    </row>
    <row r="5276" spans="1:3" ht="15" x14ac:dyDescent="0.25">
      <c r="A5276" s="51" t="s">
        <v>10220</v>
      </c>
      <c r="B5276" s="184" t="s">
        <v>10168</v>
      </c>
      <c r="C5276" s="158"/>
    </row>
    <row r="5277" spans="1:3" ht="15" x14ac:dyDescent="0.25">
      <c r="A5277" s="51" t="s">
        <v>9293</v>
      </c>
      <c r="B5277" s="184" t="s">
        <v>10136</v>
      </c>
      <c r="C5277" s="158"/>
    </row>
    <row r="5278" spans="1:3" ht="15" x14ac:dyDescent="0.25">
      <c r="A5278" s="51" t="s">
        <v>10221</v>
      </c>
      <c r="B5278" s="184" t="s">
        <v>10169</v>
      </c>
      <c r="C5278" s="158"/>
    </row>
    <row r="5279" spans="1:3" ht="15" x14ac:dyDescent="0.25">
      <c r="A5279" s="51" t="s">
        <v>10222</v>
      </c>
      <c r="B5279" s="184" t="s">
        <v>10076</v>
      </c>
      <c r="C5279" s="158"/>
    </row>
    <row r="5280" spans="1:3" ht="15" x14ac:dyDescent="0.25">
      <c r="A5280" s="51" t="s">
        <v>10223</v>
      </c>
      <c r="B5280" s="184" t="s">
        <v>10170</v>
      </c>
      <c r="C5280" s="158"/>
    </row>
    <row r="5281" spans="1:3" ht="15" x14ac:dyDescent="0.25">
      <c r="A5281" s="51" t="s">
        <v>10224</v>
      </c>
      <c r="B5281" s="184" t="s">
        <v>10171</v>
      </c>
      <c r="C5281" s="158"/>
    </row>
    <row r="5282" spans="1:3" ht="15" x14ac:dyDescent="0.25">
      <c r="A5282" s="51" t="s">
        <v>10225</v>
      </c>
      <c r="B5282" s="184" t="s">
        <v>10172</v>
      </c>
      <c r="C5282" s="158"/>
    </row>
    <row r="5283" spans="1:3" ht="15" x14ac:dyDescent="0.25">
      <c r="A5283" s="51" t="s">
        <v>10226</v>
      </c>
      <c r="B5283" s="184" t="s">
        <v>10141</v>
      </c>
      <c r="C5283" s="158"/>
    </row>
    <row r="5284" spans="1:3" ht="15" x14ac:dyDescent="0.25">
      <c r="A5284" s="51" t="s">
        <v>10227</v>
      </c>
      <c r="B5284" s="184" t="s">
        <v>10173</v>
      </c>
      <c r="C5284" s="158"/>
    </row>
    <row r="5285" spans="1:3" ht="15" x14ac:dyDescent="0.25">
      <c r="A5285" s="51" t="s">
        <v>10228</v>
      </c>
      <c r="B5285" s="184" t="s">
        <v>9995</v>
      </c>
      <c r="C5285" s="158"/>
    </row>
    <row r="5286" spans="1:3" ht="15" x14ac:dyDescent="0.25">
      <c r="A5286" s="51" t="s">
        <v>10229</v>
      </c>
      <c r="B5286" s="184" t="s">
        <v>9949</v>
      </c>
      <c r="C5286" s="158"/>
    </row>
    <row r="5287" spans="1:3" ht="15" x14ac:dyDescent="0.25">
      <c r="A5287" s="51" t="s">
        <v>10230</v>
      </c>
      <c r="B5287" s="184" t="s">
        <v>10174</v>
      </c>
      <c r="C5287" s="158"/>
    </row>
    <row r="5288" spans="1:3" ht="15" x14ac:dyDescent="0.25">
      <c r="A5288" s="51" t="s">
        <v>13698</v>
      </c>
      <c r="B5288" s="184" t="s">
        <v>9926</v>
      </c>
      <c r="C5288" s="158"/>
    </row>
    <row r="5289" spans="1:3" ht="15" x14ac:dyDescent="0.25">
      <c r="A5289" s="51" t="s">
        <v>13699</v>
      </c>
      <c r="B5289" s="184" t="s">
        <v>9970</v>
      </c>
      <c r="C5289" s="158"/>
    </row>
    <row r="5290" spans="1:3" ht="15" x14ac:dyDescent="0.25">
      <c r="A5290" s="51" t="s">
        <v>13700</v>
      </c>
      <c r="B5290" s="184" t="s">
        <v>13650</v>
      </c>
      <c r="C5290" s="158"/>
    </row>
    <row r="5291" spans="1:3" ht="15" x14ac:dyDescent="0.25">
      <c r="A5291" s="51" t="s">
        <v>13701</v>
      </c>
      <c r="B5291" s="184" t="s">
        <v>13651</v>
      </c>
      <c r="C5291" s="158"/>
    </row>
    <row r="5292" spans="1:3" ht="15" x14ac:dyDescent="0.25">
      <c r="A5292" s="51" t="s">
        <v>13702</v>
      </c>
      <c r="B5292" s="184" t="s">
        <v>13652</v>
      </c>
      <c r="C5292" s="158"/>
    </row>
    <row r="5293" spans="1:3" ht="15" x14ac:dyDescent="0.25">
      <c r="A5293" s="51" t="s">
        <v>13703</v>
      </c>
      <c r="B5293" s="184" t="s">
        <v>13653</v>
      </c>
      <c r="C5293" s="158"/>
    </row>
    <row r="5294" spans="1:3" ht="15" x14ac:dyDescent="0.25">
      <c r="A5294" s="51" t="s">
        <v>13704</v>
      </c>
      <c r="B5294" s="184" t="s">
        <v>13654</v>
      </c>
      <c r="C5294" s="158"/>
    </row>
    <row r="5295" spans="1:3" ht="15" x14ac:dyDescent="0.25">
      <c r="A5295" s="51" t="s">
        <v>13705</v>
      </c>
      <c r="B5295" s="184" t="s">
        <v>13655</v>
      </c>
      <c r="C5295" s="158"/>
    </row>
    <row r="5296" spans="1:3" ht="15" x14ac:dyDescent="0.25">
      <c r="A5296" s="51" t="s">
        <v>13706</v>
      </c>
      <c r="B5296" s="184" t="s">
        <v>13656</v>
      </c>
      <c r="C5296" s="158"/>
    </row>
    <row r="5297" spans="1:3" ht="15" x14ac:dyDescent="0.25">
      <c r="A5297" s="51" t="s">
        <v>13707</v>
      </c>
      <c r="B5297" s="184" t="s">
        <v>13657</v>
      </c>
      <c r="C5297" s="158"/>
    </row>
    <row r="5298" spans="1:3" ht="15" x14ac:dyDescent="0.25">
      <c r="A5298" s="51" t="s">
        <v>13708</v>
      </c>
      <c r="B5298" s="184" t="s">
        <v>13658</v>
      </c>
      <c r="C5298" s="158"/>
    </row>
    <row r="5299" spans="1:3" ht="15" x14ac:dyDescent="0.25">
      <c r="A5299" s="51" t="s">
        <v>13709</v>
      </c>
      <c r="B5299" s="184" t="s">
        <v>13659</v>
      </c>
      <c r="C5299" s="158"/>
    </row>
    <row r="5300" spans="1:3" ht="15" x14ac:dyDescent="0.25">
      <c r="A5300" s="51" t="s">
        <v>13710</v>
      </c>
      <c r="B5300" s="184" t="s">
        <v>13660</v>
      </c>
      <c r="C5300" s="158"/>
    </row>
    <row r="5301" spans="1:3" ht="15" x14ac:dyDescent="0.25">
      <c r="A5301" s="51" t="s">
        <v>13711</v>
      </c>
      <c r="B5301" s="184" t="s">
        <v>13661</v>
      </c>
      <c r="C5301" s="158"/>
    </row>
    <row r="5302" spans="1:3" ht="15" x14ac:dyDescent="0.25">
      <c r="A5302" s="51" t="s">
        <v>13712</v>
      </c>
      <c r="B5302" s="184" t="s">
        <v>13662</v>
      </c>
      <c r="C5302" s="158"/>
    </row>
    <row r="5303" spans="1:3" ht="15" x14ac:dyDescent="0.25">
      <c r="A5303" s="51" t="s">
        <v>13713</v>
      </c>
      <c r="B5303" s="184" t="s">
        <v>13663</v>
      </c>
      <c r="C5303" s="158"/>
    </row>
    <row r="5304" spans="1:3" ht="15" x14ac:dyDescent="0.25">
      <c r="A5304" s="51" t="s">
        <v>13714</v>
      </c>
      <c r="B5304" s="184" t="s">
        <v>13664</v>
      </c>
      <c r="C5304" s="158"/>
    </row>
    <row r="5305" spans="1:3" ht="15" x14ac:dyDescent="0.25">
      <c r="A5305" s="51" t="s">
        <v>13715</v>
      </c>
      <c r="B5305" s="184" t="s">
        <v>13665</v>
      </c>
      <c r="C5305" s="158"/>
    </row>
    <row r="5306" spans="1:3" ht="15" x14ac:dyDescent="0.25">
      <c r="A5306" s="51" t="s">
        <v>13716</v>
      </c>
      <c r="B5306" s="184" t="s">
        <v>13666</v>
      </c>
      <c r="C5306" s="158"/>
    </row>
    <row r="5307" spans="1:3" ht="15" x14ac:dyDescent="0.25">
      <c r="A5307" s="51" t="s">
        <v>13717</v>
      </c>
      <c r="B5307" s="184" t="s">
        <v>13667</v>
      </c>
      <c r="C5307" s="158"/>
    </row>
    <row r="5308" spans="1:3" ht="15" x14ac:dyDescent="0.25">
      <c r="A5308" s="51" t="s">
        <v>13718</v>
      </c>
      <c r="B5308" s="184" t="s">
        <v>13668</v>
      </c>
      <c r="C5308" s="158"/>
    </row>
    <row r="5309" spans="1:3" ht="15" x14ac:dyDescent="0.25">
      <c r="A5309" s="51" t="s">
        <v>13719</v>
      </c>
      <c r="B5309" s="184" t="s">
        <v>13669</v>
      </c>
      <c r="C5309" s="158"/>
    </row>
    <row r="5310" spans="1:3" ht="15" x14ac:dyDescent="0.25">
      <c r="A5310" s="51" t="s">
        <v>13720</v>
      </c>
      <c r="B5310" s="184" t="s">
        <v>13670</v>
      </c>
      <c r="C5310" s="158"/>
    </row>
    <row r="5311" spans="1:3" ht="15" x14ac:dyDescent="0.25">
      <c r="A5311" s="51" t="s">
        <v>13721</v>
      </c>
      <c r="B5311" s="184" t="s">
        <v>13671</v>
      </c>
      <c r="C5311" s="158"/>
    </row>
    <row r="5312" spans="1:3" ht="15" x14ac:dyDescent="0.25">
      <c r="A5312" s="51" t="s">
        <v>13722</v>
      </c>
      <c r="B5312" s="184" t="s">
        <v>13672</v>
      </c>
      <c r="C5312" s="158"/>
    </row>
    <row r="5313" spans="1:3" ht="15" x14ac:dyDescent="0.25">
      <c r="A5313" s="51" t="s">
        <v>13723</v>
      </c>
      <c r="B5313" s="184" t="s">
        <v>13668</v>
      </c>
      <c r="C5313" s="158"/>
    </row>
    <row r="5314" spans="1:3" ht="15" x14ac:dyDescent="0.25">
      <c r="A5314" s="51" t="s">
        <v>13724</v>
      </c>
      <c r="B5314" s="184" t="s">
        <v>13673</v>
      </c>
      <c r="C5314" s="158"/>
    </row>
    <row r="5315" spans="1:3" ht="15" x14ac:dyDescent="0.25">
      <c r="A5315" s="51" t="s">
        <v>13725</v>
      </c>
      <c r="B5315" s="184" t="s">
        <v>13674</v>
      </c>
      <c r="C5315" s="158"/>
    </row>
    <row r="5316" spans="1:3" ht="15" x14ac:dyDescent="0.25">
      <c r="A5316" s="51" t="s">
        <v>13726</v>
      </c>
      <c r="B5316" s="184" t="s">
        <v>13675</v>
      </c>
      <c r="C5316" s="158"/>
    </row>
    <row r="5317" spans="1:3" ht="15" x14ac:dyDescent="0.25">
      <c r="A5317" s="51" t="s">
        <v>13727</v>
      </c>
      <c r="B5317" s="184" t="s">
        <v>13676</v>
      </c>
      <c r="C5317" s="158"/>
    </row>
    <row r="5318" spans="1:3" ht="15" x14ac:dyDescent="0.25">
      <c r="A5318" s="51" t="s">
        <v>13728</v>
      </c>
      <c r="B5318" s="184" t="s">
        <v>13677</v>
      </c>
      <c r="C5318" s="158"/>
    </row>
    <row r="5319" spans="1:3" ht="15" x14ac:dyDescent="0.25">
      <c r="A5319" s="51" t="s">
        <v>13729</v>
      </c>
      <c r="B5319" s="184" t="s">
        <v>13678</v>
      </c>
      <c r="C5319" s="158"/>
    </row>
    <row r="5320" spans="1:3" ht="15" x14ac:dyDescent="0.25">
      <c r="A5320" s="51" t="s">
        <v>13730</v>
      </c>
      <c r="B5320" s="184" t="s">
        <v>13679</v>
      </c>
      <c r="C5320" s="158"/>
    </row>
    <row r="5321" spans="1:3" ht="15" x14ac:dyDescent="0.25">
      <c r="A5321" s="51" t="s">
        <v>13731</v>
      </c>
      <c r="B5321" s="184" t="s">
        <v>13680</v>
      </c>
      <c r="C5321" s="158"/>
    </row>
    <row r="5322" spans="1:3" ht="15" x14ac:dyDescent="0.25">
      <c r="A5322" s="51" t="s">
        <v>13732</v>
      </c>
      <c r="B5322" s="184" t="s">
        <v>13681</v>
      </c>
      <c r="C5322" s="158"/>
    </row>
    <row r="5323" spans="1:3" ht="15" x14ac:dyDescent="0.25">
      <c r="A5323" s="51" t="s">
        <v>13733</v>
      </c>
      <c r="B5323" s="184" t="s">
        <v>13682</v>
      </c>
      <c r="C5323" s="158"/>
    </row>
    <row r="5324" spans="1:3" ht="15" x14ac:dyDescent="0.25">
      <c r="A5324" s="51" t="s">
        <v>13734</v>
      </c>
      <c r="B5324" s="184" t="s">
        <v>13683</v>
      </c>
      <c r="C5324" s="158"/>
    </row>
    <row r="5325" spans="1:3" ht="15" x14ac:dyDescent="0.25">
      <c r="A5325" s="51" t="s">
        <v>13735</v>
      </c>
      <c r="B5325" s="184" t="s">
        <v>13684</v>
      </c>
      <c r="C5325" s="158"/>
    </row>
    <row r="5326" spans="1:3" ht="15" x14ac:dyDescent="0.25">
      <c r="A5326" s="51" t="s">
        <v>13736</v>
      </c>
      <c r="B5326" s="184" t="s">
        <v>13685</v>
      </c>
      <c r="C5326" s="158"/>
    </row>
    <row r="5327" spans="1:3" ht="15" x14ac:dyDescent="0.25">
      <c r="A5327" s="51" t="s">
        <v>13737</v>
      </c>
      <c r="B5327" s="184" t="s">
        <v>13686</v>
      </c>
      <c r="C5327" s="158"/>
    </row>
    <row r="5328" spans="1:3" ht="15" x14ac:dyDescent="0.25">
      <c r="A5328" s="51" t="s">
        <v>13738</v>
      </c>
      <c r="B5328" s="184" t="s">
        <v>13687</v>
      </c>
      <c r="C5328" s="158"/>
    </row>
    <row r="5329" spans="1:3" ht="15" x14ac:dyDescent="0.25">
      <c r="A5329" s="51" t="s">
        <v>13739</v>
      </c>
      <c r="B5329" s="184" t="s">
        <v>13688</v>
      </c>
      <c r="C5329" s="158"/>
    </row>
    <row r="5330" spans="1:3" ht="15" x14ac:dyDescent="0.25">
      <c r="A5330" s="51" t="s">
        <v>13740</v>
      </c>
      <c r="B5330" s="184" t="s">
        <v>13689</v>
      </c>
      <c r="C5330" s="158"/>
    </row>
    <row r="5331" spans="1:3" ht="15" x14ac:dyDescent="0.25">
      <c r="A5331" s="51" t="s">
        <v>13741</v>
      </c>
      <c r="B5331" s="184" t="s">
        <v>10101</v>
      </c>
      <c r="C5331" s="158"/>
    </row>
    <row r="5332" spans="1:3" ht="15" x14ac:dyDescent="0.25">
      <c r="A5332" s="51" t="s">
        <v>13742</v>
      </c>
      <c r="B5332" s="184" t="s">
        <v>13648</v>
      </c>
      <c r="C5332" s="158"/>
    </row>
    <row r="5333" spans="1:3" ht="15" x14ac:dyDescent="0.25">
      <c r="A5333" s="51" t="s">
        <v>13743</v>
      </c>
      <c r="B5333" s="184" t="s">
        <v>13690</v>
      </c>
      <c r="C5333" s="158"/>
    </row>
    <row r="5334" spans="1:3" ht="15" x14ac:dyDescent="0.25">
      <c r="A5334" s="51" t="s">
        <v>13744</v>
      </c>
      <c r="B5334" s="184" t="s">
        <v>13691</v>
      </c>
      <c r="C5334" s="158"/>
    </row>
    <row r="5335" spans="1:3" ht="15" x14ac:dyDescent="0.25">
      <c r="A5335" s="51" t="s">
        <v>13745</v>
      </c>
      <c r="B5335" s="184" t="s">
        <v>13692</v>
      </c>
      <c r="C5335" s="158"/>
    </row>
    <row r="5336" spans="1:3" ht="15" x14ac:dyDescent="0.25">
      <c r="A5336" s="51" t="s">
        <v>13746</v>
      </c>
      <c r="B5336" s="184" t="s">
        <v>13693</v>
      </c>
      <c r="C5336" s="158"/>
    </row>
    <row r="5337" spans="1:3" ht="15" x14ac:dyDescent="0.25">
      <c r="A5337" s="51" t="s">
        <v>13747</v>
      </c>
      <c r="B5337" s="184" t="s">
        <v>13694</v>
      </c>
      <c r="C5337" s="158"/>
    </row>
    <row r="5338" spans="1:3" ht="15" x14ac:dyDescent="0.25">
      <c r="A5338" s="51" t="s">
        <v>13748</v>
      </c>
      <c r="B5338" s="184" t="s">
        <v>13695</v>
      </c>
      <c r="C5338" s="158"/>
    </row>
    <row r="5339" spans="1:3" ht="15" x14ac:dyDescent="0.25">
      <c r="A5339" s="51" t="s">
        <v>13749</v>
      </c>
      <c r="B5339" s="184" t="s">
        <v>10124</v>
      </c>
      <c r="C5339" s="158"/>
    </row>
    <row r="5340" spans="1:3" ht="15" x14ac:dyDescent="0.25">
      <c r="A5340" s="51"/>
      <c r="B5340" s="184"/>
      <c r="C5340" s="158"/>
    </row>
    <row r="5341" spans="1:3" ht="15" x14ac:dyDescent="0.25">
      <c r="A5341" s="51"/>
      <c r="B5341" s="184"/>
      <c r="C5341" s="158"/>
    </row>
    <row r="5342" spans="1:3" ht="15" x14ac:dyDescent="0.25">
      <c r="A5342" s="51"/>
      <c r="B5342" s="184"/>
      <c r="C5342" s="158"/>
    </row>
    <row r="5343" spans="1:3" ht="15" x14ac:dyDescent="0.25">
      <c r="A5343" s="51"/>
      <c r="B5343" s="184"/>
      <c r="C5343" s="158"/>
    </row>
    <row r="5344" spans="1:3" ht="15" x14ac:dyDescent="0.25">
      <c r="A5344" s="51"/>
      <c r="B5344" s="184"/>
      <c r="C5344" s="158"/>
    </row>
    <row r="5345" spans="1:3" ht="15" x14ac:dyDescent="0.25">
      <c r="A5345" s="51"/>
      <c r="B5345" s="184"/>
      <c r="C5345" s="158"/>
    </row>
    <row r="5346" spans="1:3" ht="15" x14ac:dyDescent="0.25">
      <c r="A5346" s="51"/>
      <c r="B5346" s="184"/>
      <c r="C5346" s="158"/>
    </row>
    <row r="5347" spans="1:3" ht="15" x14ac:dyDescent="0.25">
      <c r="A5347" s="51"/>
      <c r="B5347" s="184"/>
      <c r="C5347" s="158"/>
    </row>
    <row r="5348" spans="1:3" ht="15" x14ac:dyDescent="0.25">
      <c r="A5348" s="51"/>
      <c r="B5348" s="184"/>
      <c r="C5348" s="158"/>
    </row>
    <row r="5349" spans="1:3" ht="15" x14ac:dyDescent="0.25">
      <c r="A5349" s="51"/>
      <c r="B5349" s="184"/>
      <c r="C5349" s="158"/>
    </row>
    <row r="5350" spans="1:3" ht="15" x14ac:dyDescent="0.25">
      <c r="A5350" s="51"/>
      <c r="B5350" s="184"/>
      <c r="C5350" s="158"/>
    </row>
    <row r="5351" spans="1:3" ht="15" x14ac:dyDescent="0.25">
      <c r="A5351" s="51"/>
      <c r="B5351" s="184"/>
      <c r="C5351" s="158"/>
    </row>
    <row r="5352" spans="1:3" ht="15" x14ac:dyDescent="0.25">
      <c r="A5352" s="51"/>
      <c r="B5352" s="184"/>
      <c r="C5352" s="158"/>
    </row>
    <row r="5353" spans="1:3" ht="15" x14ac:dyDescent="0.25">
      <c r="A5353" s="51"/>
      <c r="B5353" s="184"/>
      <c r="C5353" s="158"/>
    </row>
    <row r="5354" spans="1:3" ht="15" x14ac:dyDescent="0.25">
      <c r="A5354" s="51"/>
      <c r="B5354" s="184"/>
      <c r="C5354" s="158"/>
    </row>
    <row r="5355" spans="1:3" ht="15" x14ac:dyDescent="0.25">
      <c r="A5355" s="51"/>
      <c r="B5355" s="184"/>
      <c r="C5355" s="158"/>
    </row>
    <row r="5356" spans="1:3" ht="15" x14ac:dyDescent="0.25">
      <c r="A5356" s="51"/>
      <c r="B5356" s="184"/>
      <c r="C5356" s="158"/>
    </row>
    <row r="5357" spans="1:3" ht="15" x14ac:dyDescent="0.25">
      <c r="A5357" s="51"/>
      <c r="B5357" s="184"/>
      <c r="C5357" s="158"/>
    </row>
    <row r="5358" spans="1:3" ht="15" x14ac:dyDescent="0.25">
      <c r="A5358" s="51"/>
      <c r="B5358" s="184"/>
      <c r="C5358" s="158"/>
    </row>
    <row r="5359" spans="1:3" ht="15" x14ac:dyDescent="0.25">
      <c r="A5359" s="51"/>
      <c r="B5359" s="184"/>
      <c r="C5359" s="158"/>
    </row>
    <row r="5360" spans="1:3" ht="15" x14ac:dyDescent="0.25">
      <c r="A5360" s="51"/>
      <c r="B5360" s="184"/>
      <c r="C5360" s="158"/>
    </row>
    <row r="5361" spans="1:3" ht="15" x14ac:dyDescent="0.25">
      <c r="A5361" s="51"/>
      <c r="B5361" s="184"/>
      <c r="C5361" s="158"/>
    </row>
    <row r="5362" spans="1:3" ht="15" x14ac:dyDescent="0.25">
      <c r="A5362" s="51"/>
      <c r="B5362" s="184"/>
      <c r="C5362" s="158"/>
    </row>
    <row r="5363" spans="1:3" ht="15" x14ac:dyDescent="0.25">
      <c r="A5363" s="51"/>
      <c r="B5363" s="184"/>
      <c r="C5363" s="158"/>
    </row>
    <row r="5364" spans="1:3" ht="15" x14ac:dyDescent="0.25">
      <c r="A5364" s="51"/>
      <c r="B5364" s="184"/>
      <c r="C5364" s="158"/>
    </row>
    <row r="5365" spans="1:3" ht="15" x14ac:dyDescent="0.25">
      <c r="A5365" s="51"/>
      <c r="B5365" s="184"/>
      <c r="C5365" s="158"/>
    </row>
    <row r="5366" spans="1:3" ht="15" x14ac:dyDescent="0.25">
      <c r="A5366" s="51"/>
      <c r="B5366" s="184"/>
      <c r="C5366" s="158"/>
    </row>
    <row r="5367" spans="1:3" ht="15" x14ac:dyDescent="0.25">
      <c r="A5367" s="51"/>
      <c r="B5367" s="184"/>
      <c r="C5367" s="158"/>
    </row>
    <row r="5368" spans="1:3" ht="15" x14ac:dyDescent="0.25">
      <c r="A5368" s="51"/>
      <c r="B5368" s="184"/>
      <c r="C5368" s="158"/>
    </row>
    <row r="5369" spans="1:3" ht="15" x14ac:dyDescent="0.25">
      <c r="A5369" s="51"/>
      <c r="B5369" s="184"/>
      <c r="C5369" s="158"/>
    </row>
    <row r="5370" spans="1:3" ht="15" x14ac:dyDescent="0.25">
      <c r="A5370" s="51"/>
      <c r="B5370" s="184"/>
      <c r="C5370" s="158"/>
    </row>
    <row r="5371" spans="1:3" ht="15" x14ac:dyDescent="0.25">
      <c r="A5371" s="51"/>
      <c r="B5371" s="184"/>
      <c r="C5371" s="158"/>
    </row>
    <row r="5372" spans="1:3" ht="15" x14ac:dyDescent="0.25">
      <c r="A5372" s="51"/>
      <c r="B5372" s="184"/>
      <c r="C5372" s="158"/>
    </row>
    <row r="5373" spans="1:3" ht="15" x14ac:dyDescent="0.25">
      <c r="A5373" s="51"/>
      <c r="B5373" s="184"/>
      <c r="C5373" s="158"/>
    </row>
    <row r="5374" spans="1:3" ht="15" x14ac:dyDescent="0.25">
      <c r="A5374" s="51"/>
      <c r="B5374" s="184"/>
      <c r="C5374" s="158"/>
    </row>
    <row r="5375" spans="1:3" ht="15" x14ac:dyDescent="0.25">
      <c r="A5375" s="51"/>
      <c r="B5375" s="184"/>
      <c r="C5375" s="158"/>
    </row>
    <row r="5376" spans="1:3" ht="15" x14ac:dyDescent="0.25">
      <c r="A5376" s="51"/>
      <c r="B5376" s="184"/>
      <c r="C5376" s="158"/>
    </row>
    <row r="5377" spans="1:3" ht="15" x14ac:dyDescent="0.25">
      <c r="A5377" s="51"/>
      <c r="B5377" s="184"/>
      <c r="C5377" s="158"/>
    </row>
    <row r="5378" spans="1:3" ht="15" x14ac:dyDescent="0.25">
      <c r="A5378" s="51"/>
      <c r="B5378" s="184"/>
      <c r="C5378" s="158"/>
    </row>
    <row r="5379" spans="1:3" ht="15" x14ac:dyDescent="0.25">
      <c r="A5379" s="51"/>
      <c r="B5379" s="184"/>
      <c r="C5379" s="158"/>
    </row>
    <row r="5380" spans="1:3" ht="15" x14ac:dyDescent="0.25">
      <c r="A5380" s="51"/>
      <c r="B5380" s="184"/>
      <c r="C5380" s="158"/>
    </row>
    <row r="5381" spans="1:3" ht="15" x14ac:dyDescent="0.25">
      <c r="A5381" s="51"/>
      <c r="B5381" s="184"/>
      <c r="C5381" s="158"/>
    </row>
    <row r="5382" spans="1:3" ht="15" x14ac:dyDescent="0.25">
      <c r="A5382" s="51"/>
      <c r="B5382" s="184"/>
      <c r="C5382" s="158"/>
    </row>
    <row r="5383" spans="1:3" ht="15" x14ac:dyDescent="0.25">
      <c r="A5383" s="51"/>
      <c r="B5383" s="184"/>
      <c r="C5383" s="158"/>
    </row>
    <row r="5384" spans="1:3" ht="15" x14ac:dyDescent="0.25">
      <c r="A5384" s="51"/>
      <c r="B5384" s="184"/>
      <c r="C5384" s="158"/>
    </row>
    <row r="5385" spans="1:3" ht="15" x14ac:dyDescent="0.25">
      <c r="A5385" s="51"/>
      <c r="B5385" s="184"/>
      <c r="C5385" s="158"/>
    </row>
    <row r="5386" spans="1:3" ht="15" x14ac:dyDescent="0.25">
      <c r="A5386" s="51"/>
      <c r="B5386" s="184"/>
      <c r="C5386" s="158"/>
    </row>
    <row r="5387" spans="1:3" ht="15" x14ac:dyDescent="0.25">
      <c r="A5387" s="51"/>
      <c r="B5387" s="184"/>
      <c r="C5387" s="158"/>
    </row>
    <row r="5388" spans="1:3" ht="15" x14ac:dyDescent="0.25">
      <c r="A5388" s="51"/>
      <c r="B5388" s="184"/>
      <c r="C5388" s="158"/>
    </row>
    <row r="5389" spans="1:3" ht="15" x14ac:dyDescent="0.25">
      <c r="A5389" s="51"/>
      <c r="B5389" s="184"/>
      <c r="C5389" s="158"/>
    </row>
    <row r="5390" spans="1:3" ht="15" x14ac:dyDescent="0.25">
      <c r="A5390" s="51"/>
      <c r="B5390" s="184"/>
      <c r="C5390" s="158"/>
    </row>
    <row r="5391" spans="1:3" ht="15" x14ac:dyDescent="0.25">
      <c r="A5391" s="51"/>
      <c r="B5391" s="184"/>
      <c r="C5391" s="158"/>
    </row>
    <row r="5392" spans="1:3" ht="15" x14ac:dyDescent="0.25">
      <c r="A5392" s="51"/>
      <c r="B5392" s="184"/>
      <c r="C5392" s="158"/>
    </row>
    <row r="5393" spans="1:3" ht="15" x14ac:dyDescent="0.25">
      <c r="A5393" s="51"/>
      <c r="B5393" s="184"/>
      <c r="C5393" s="158"/>
    </row>
    <row r="5394" spans="1:3" ht="15" x14ac:dyDescent="0.25">
      <c r="A5394" s="51"/>
      <c r="B5394" s="184"/>
      <c r="C5394" s="158"/>
    </row>
    <row r="5395" spans="1:3" ht="15" x14ac:dyDescent="0.25">
      <c r="A5395" s="51"/>
      <c r="B5395" s="184"/>
      <c r="C5395" s="158"/>
    </row>
    <row r="5396" spans="1:3" ht="15" x14ac:dyDescent="0.25">
      <c r="A5396" s="51"/>
      <c r="B5396" s="184"/>
      <c r="C5396" s="158"/>
    </row>
    <row r="5397" spans="1:3" ht="15" x14ac:dyDescent="0.25">
      <c r="A5397" s="51"/>
      <c r="B5397" s="184"/>
      <c r="C5397" s="158"/>
    </row>
    <row r="5398" spans="1:3" ht="15" x14ac:dyDescent="0.25">
      <c r="A5398" s="51"/>
      <c r="B5398" s="184"/>
      <c r="C5398" s="158"/>
    </row>
    <row r="5399" spans="1:3" x14ac:dyDescent="0.2">
      <c r="A5399"/>
      <c r="B5399" s="185"/>
      <c r="C5399" s="157"/>
    </row>
    <row r="5400" spans="1:3" x14ac:dyDescent="0.2">
      <c r="A5400"/>
    </row>
    <row r="5401" spans="1:3" x14ac:dyDescent="0.2">
      <c r="A5401"/>
    </row>
    <row r="5402" spans="1:3" x14ac:dyDescent="0.2">
      <c r="A5402"/>
    </row>
    <row r="5403" spans="1:3" x14ac:dyDescent="0.2">
      <c r="A5403"/>
    </row>
    <row r="5404" spans="1:3" x14ac:dyDescent="0.2">
      <c r="A5404"/>
    </row>
    <row r="5405" spans="1:3" x14ac:dyDescent="0.2">
      <c r="A5405"/>
    </row>
    <row r="5406" spans="1:3" x14ac:dyDescent="0.2">
      <c r="A5406"/>
    </row>
    <row r="5407" spans="1:3" x14ac:dyDescent="0.2">
      <c r="A5407"/>
    </row>
    <row r="5408" spans="1:3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</sheetData>
  <autoFilter ref="A1:C590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14"/>
  <sheetViews>
    <sheetView zoomScale="130" zoomScaleNormal="130" workbookViewId="0">
      <selection activeCell="B34" sqref="B34"/>
    </sheetView>
  </sheetViews>
  <sheetFormatPr baseColWidth="10" defaultRowHeight="12.75" x14ac:dyDescent="0.2"/>
  <cols>
    <col min="1" max="1" width="15.42578125" customWidth="1"/>
    <col min="2" max="2" width="55.140625" customWidth="1"/>
    <col min="3" max="3" width="15" customWidth="1"/>
  </cols>
  <sheetData>
    <row r="1" spans="1:3" x14ac:dyDescent="0.2">
      <c r="A1" s="79" t="s">
        <v>205</v>
      </c>
      <c r="B1" s="180" t="s">
        <v>185</v>
      </c>
      <c r="C1" s="79" t="s">
        <v>206</v>
      </c>
    </row>
    <row r="2" spans="1:3" x14ac:dyDescent="0.2">
      <c r="A2" s="207">
        <v>767500580002</v>
      </c>
      <c r="B2" s="86" t="s">
        <v>10463</v>
      </c>
      <c r="C2" s="82" t="s">
        <v>209</v>
      </c>
    </row>
    <row r="3" spans="1:3" x14ac:dyDescent="0.2">
      <c r="A3" s="207">
        <v>767500580001</v>
      </c>
      <c r="B3" s="86" t="s">
        <v>10461</v>
      </c>
      <c r="C3" s="82" t="s">
        <v>209</v>
      </c>
    </row>
    <row r="4" spans="1:3" x14ac:dyDescent="0.2">
      <c r="A4" s="207">
        <v>767500580005</v>
      </c>
      <c r="B4" s="86" t="s">
        <v>10462</v>
      </c>
      <c r="C4" s="82" t="s">
        <v>209</v>
      </c>
    </row>
    <row r="5" spans="1:3" x14ac:dyDescent="0.2">
      <c r="A5" s="207">
        <v>283400230008</v>
      </c>
      <c r="B5" s="86" t="s">
        <v>9674</v>
      </c>
      <c r="C5" s="82" t="s">
        <v>209</v>
      </c>
    </row>
    <row r="6" spans="1:3" x14ac:dyDescent="0.2">
      <c r="A6" s="207">
        <v>283400091224</v>
      </c>
      <c r="B6" s="86" t="s">
        <v>9673</v>
      </c>
      <c r="C6" s="82" t="s">
        <v>209</v>
      </c>
    </row>
    <row r="7" spans="1:3" x14ac:dyDescent="0.2">
      <c r="A7" s="207">
        <v>646100051080</v>
      </c>
      <c r="B7" s="86" t="s">
        <v>10231</v>
      </c>
      <c r="C7" s="86" t="s">
        <v>209</v>
      </c>
    </row>
    <row r="8" spans="1:3" x14ac:dyDescent="0.2">
      <c r="A8" s="207">
        <v>746482550020</v>
      </c>
      <c r="B8" s="86" t="s">
        <v>10232</v>
      </c>
      <c r="C8" s="82" t="s">
        <v>209</v>
      </c>
    </row>
    <row r="9" spans="1:3" x14ac:dyDescent="0.2">
      <c r="A9" s="207">
        <v>746482550018</v>
      </c>
      <c r="B9" s="86" t="s">
        <v>10233</v>
      </c>
      <c r="C9" s="82" t="s">
        <v>209</v>
      </c>
    </row>
    <row r="10" spans="1:3" x14ac:dyDescent="0.2">
      <c r="A10" s="207">
        <v>767500250012</v>
      </c>
      <c r="B10" s="86" t="s">
        <v>10234</v>
      </c>
      <c r="C10" s="82" t="s">
        <v>209</v>
      </c>
    </row>
    <row r="11" spans="1:3" x14ac:dyDescent="0.2">
      <c r="A11" s="207">
        <v>283400090553</v>
      </c>
      <c r="B11" s="86" t="s">
        <v>10458</v>
      </c>
      <c r="C11" s="82" t="s">
        <v>209</v>
      </c>
    </row>
    <row r="12" spans="1:3" x14ac:dyDescent="0.2">
      <c r="A12" s="207">
        <v>283400090555</v>
      </c>
      <c r="B12" s="86" t="s">
        <v>10459</v>
      </c>
      <c r="C12" s="82" t="s">
        <v>209</v>
      </c>
    </row>
    <row r="13" spans="1:3" x14ac:dyDescent="0.2">
      <c r="A13" s="207">
        <v>646200050070</v>
      </c>
      <c r="B13" s="86" t="s">
        <v>10460</v>
      </c>
      <c r="C13" s="82" t="s">
        <v>209</v>
      </c>
    </row>
    <row r="14" spans="1:3" x14ac:dyDescent="0.2">
      <c r="A14" s="207">
        <v>646200050031</v>
      </c>
      <c r="B14" s="86" t="s">
        <v>10465</v>
      </c>
      <c r="C14" s="82" t="s">
        <v>209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J5209"/>
  <sheetViews>
    <sheetView view="pageBreakPreview" zoomScale="130" zoomScaleNormal="100" zoomScaleSheetLayoutView="130" workbookViewId="0">
      <selection activeCell="G23" sqref="G23"/>
    </sheetView>
  </sheetViews>
  <sheetFormatPr baseColWidth="10" defaultRowHeight="12.75" x14ac:dyDescent="0.2"/>
  <cols>
    <col min="1" max="1" width="16.7109375" style="80" customWidth="1"/>
    <col min="2" max="2" width="9" style="80" customWidth="1"/>
    <col min="3" max="3" width="39.42578125" style="80" customWidth="1"/>
    <col min="4" max="4" width="4" style="80" hidden="1" customWidth="1"/>
    <col min="5" max="5" width="4.5703125" style="80" hidden="1" customWidth="1"/>
    <col min="6" max="6" width="14.5703125" style="80" customWidth="1"/>
    <col min="7" max="7" width="12.7109375" style="176" customWidth="1"/>
    <col min="8" max="9" width="16.85546875" style="80" customWidth="1"/>
    <col min="10" max="10" width="43.7109375" style="80" customWidth="1"/>
  </cols>
  <sheetData>
    <row r="1" spans="1:10" ht="19.5" x14ac:dyDescent="0.2">
      <c r="A1" s="411" t="s">
        <v>9760</v>
      </c>
      <c r="B1" s="412"/>
      <c r="C1" s="412"/>
      <c r="D1" s="412"/>
      <c r="E1" s="412"/>
      <c r="F1" s="412"/>
      <c r="G1" s="412"/>
      <c r="H1" s="412"/>
      <c r="I1" s="412"/>
      <c r="J1" s="413"/>
    </row>
    <row r="2" spans="1:10" x14ac:dyDescent="0.2">
      <c r="A2" s="159" t="s">
        <v>9722</v>
      </c>
      <c r="B2" s="331"/>
      <c r="C2" s="159" t="s">
        <v>9718</v>
      </c>
      <c r="D2" s="159"/>
      <c r="E2" s="159"/>
      <c r="F2" s="159" t="s">
        <v>10466</v>
      </c>
      <c r="G2" s="222" t="s">
        <v>9719</v>
      </c>
      <c r="H2" s="159" t="s">
        <v>10464</v>
      </c>
      <c r="I2" s="159" t="s">
        <v>9721</v>
      </c>
      <c r="J2" s="159" t="s">
        <v>9720</v>
      </c>
    </row>
    <row r="3" spans="1:10" x14ac:dyDescent="0.2">
      <c r="A3" s="161" t="s">
        <v>9605</v>
      </c>
      <c r="B3" s="160" t="str">
        <f>CONCATENATE(C3,D3,E3,G3)</f>
        <v>darwin zavala DNI /N° 01296480</v>
      </c>
      <c r="C3" s="161" t="s">
        <v>13750</v>
      </c>
      <c r="D3" s="161" t="s">
        <v>13621</v>
      </c>
      <c r="E3" s="161" t="s">
        <v>9723</v>
      </c>
      <c r="F3" s="161">
        <v>45454545</v>
      </c>
      <c r="G3" s="173" t="s">
        <v>13768</v>
      </c>
      <c r="H3" s="160"/>
      <c r="I3" s="271"/>
      <c r="J3" s="271"/>
    </row>
    <row r="4" spans="1:10" x14ac:dyDescent="0.2">
      <c r="A4" s="160" t="s">
        <v>13751</v>
      </c>
      <c r="B4" s="160" t="str">
        <f>CONCATENATE(C4,D4,E4,G4)</f>
        <v xml:space="preserve">darwin zavala DNI /N° </v>
      </c>
      <c r="C4" s="161" t="s">
        <v>13750</v>
      </c>
      <c r="D4" s="161" t="s">
        <v>13621</v>
      </c>
      <c r="E4" s="161" t="s">
        <v>9723</v>
      </c>
      <c r="F4" s="160">
        <v>4545454</v>
      </c>
      <c r="G4" s="165"/>
      <c r="H4" s="160"/>
      <c r="I4" s="271"/>
      <c r="J4" s="271"/>
    </row>
    <row r="5" spans="1:10" x14ac:dyDescent="0.2">
      <c r="A5" s="161" t="s">
        <v>13752</v>
      </c>
      <c r="B5" s="160" t="str">
        <f t="shared" ref="B5" si="0">CONCATENATE(C5,D5,E5,G5)</f>
        <v xml:space="preserve">CECILIA DNI /N° </v>
      </c>
      <c r="C5" s="161" t="s">
        <v>13765</v>
      </c>
      <c r="D5" s="161" t="s">
        <v>13621</v>
      </c>
      <c r="E5" s="161" t="s">
        <v>9723</v>
      </c>
      <c r="F5" s="161">
        <v>45</v>
      </c>
      <c r="G5" s="165"/>
      <c r="H5" s="160"/>
      <c r="I5" s="271"/>
      <c r="J5" s="271"/>
    </row>
    <row r="6" spans="1:10" x14ac:dyDescent="0.2">
      <c r="A6" s="161" t="s">
        <v>13753</v>
      </c>
      <c r="B6" s="160" t="str">
        <f t="shared" ref="B6:B67" si="1">CONCATENATE(C6,D6,E6,G6)</f>
        <v xml:space="preserve"> DNI /N° </v>
      </c>
      <c r="C6" s="161"/>
      <c r="D6" s="161" t="s">
        <v>13621</v>
      </c>
      <c r="E6" s="161" t="s">
        <v>9723</v>
      </c>
      <c r="F6" s="161">
        <v>5</v>
      </c>
      <c r="G6" s="165"/>
      <c r="H6" s="160"/>
      <c r="I6" s="271"/>
      <c r="J6" s="271"/>
    </row>
    <row r="7" spans="1:10" x14ac:dyDescent="0.2">
      <c r="A7" s="161" t="s">
        <v>13754</v>
      </c>
      <c r="B7" s="160" t="str">
        <f t="shared" si="1"/>
        <v xml:space="preserve"> DNI /N° </v>
      </c>
      <c r="C7" s="161"/>
      <c r="D7" s="161" t="s">
        <v>13621</v>
      </c>
      <c r="E7" s="161" t="s">
        <v>9723</v>
      </c>
      <c r="F7" s="161">
        <v>45465</v>
      </c>
      <c r="G7" s="165"/>
      <c r="H7" s="160"/>
      <c r="I7" s="271"/>
      <c r="J7" s="271"/>
    </row>
    <row r="8" spans="1:10" x14ac:dyDescent="0.2">
      <c r="A8" s="160" t="s">
        <v>13755</v>
      </c>
      <c r="B8" s="160" t="str">
        <f t="shared" si="1"/>
        <v xml:space="preserve"> DNI /N° </v>
      </c>
      <c r="C8" s="161"/>
      <c r="D8" s="161" t="s">
        <v>13621</v>
      </c>
      <c r="E8" s="161" t="s">
        <v>9723</v>
      </c>
      <c r="F8" s="160"/>
      <c r="G8" s="165"/>
      <c r="H8" s="160"/>
      <c r="I8" s="271"/>
      <c r="J8" s="271"/>
    </row>
    <row r="9" spans="1:10" x14ac:dyDescent="0.2">
      <c r="A9" s="160" t="s">
        <v>13756</v>
      </c>
      <c r="B9" s="160" t="str">
        <f t="shared" si="1"/>
        <v xml:space="preserve">ROGER DNI /N° </v>
      </c>
      <c r="C9" s="161" t="s">
        <v>13801</v>
      </c>
      <c r="D9" s="161" t="s">
        <v>13621</v>
      </c>
      <c r="E9" s="161" t="s">
        <v>9723</v>
      </c>
      <c r="F9" s="160"/>
      <c r="G9" s="165"/>
      <c r="H9" s="160"/>
      <c r="I9" s="271"/>
      <c r="J9" s="271"/>
    </row>
    <row r="10" spans="1:10" x14ac:dyDescent="0.2">
      <c r="A10" s="160" t="s">
        <v>13757</v>
      </c>
      <c r="B10" s="160" t="str">
        <f t="shared" si="1"/>
        <v xml:space="preserve"> DNI /N° </v>
      </c>
      <c r="C10" s="161"/>
      <c r="D10" s="161" t="s">
        <v>13621</v>
      </c>
      <c r="E10" s="161" t="s">
        <v>9723</v>
      </c>
      <c r="F10" s="160"/>
      <c r="G10" s="165"/>
      <c r="H10" s="160"/>
      <c r="I10" s="271"/>
      <c r="J10" s="271"/>
    </row>
    <row r="11" spans="1:10" x14ac:dyDescent="0.2">
      <c r="A11" s="160" t="s">
        <v>13766</v>
      </c>
      <c r="B11" s="160" t="str">
        <f t="shared" si="1"/>
        <v xml:space="preserve"> DNI /N° </v>
      </c>
      <c r="C11" s="161"/>
      <c r="D11" s="161" t="s">
        <v>13621</v>
      </c>
      <c r="E11" s="161" t="s">
        <v>9723</v>
      </c>
      <c r="F11" s="160"/>
      <c r="G11" s="165"/>
      <c r="H11" s="160"/>
      <c r="I11" s="271"/>
      <c r="J11" s="271"/>
    </row>
    <row r="12" spans="1:10" x14ac:dyDescent="0.2">
      <c r="A12" s="160" t="s">
        <v>13767</v>
      </c>
      <c r="B12" s="160" t="str">
        <f t="shared" si="1"/>
        <v xml:space="preserve"> DNI /N° </v>
      </c>
      <c r="C12" s="161"/>
      <c r="D12" s="161" t="s">
        <v>13621</v>
      </c>
      <c r="E12" s="161" t="s">
        <v>9723</v>
      </c>
      <c r="F12" s="160"/>
      <c r="G12" s="165"/>
      <c r="H12" s="160"/>
      <c r="I12" s="271"/>
      <c r="J12" s="271"/>
    </row>
    <row r="13" spans="1:10" x14ac:dyDescent="0.2">
      <c r="A13" s="160" t="s">
        <v>13759</v>
      </c>
      <c r="B13" s="160" t="str">
        <f t="shared" si="1"/>
        <v xml:space="preserve"> DNI /N° </v>
      </c>
      <c r="C13" s="161"/>
      <c r="D13" s="161" t="s">
        <v>13621</v>
      </c>
      <c r="E13" s="161" t="s">
        <v>9723</v>
      </c>
      <c r="F13" s="160"/>
      <c r="G13" s="165"/>
      <c r="H13" s="160"/>
      <c r="I13" s="271"/>
      <c r="J13" s="271"/>
    </row>
    <row r="14" spans="1:10" x14ac:dyDescent="0.2">
      <c r="A14" s="160" t="s">
        <v>13759</v>
      </c>
      <c r="B14" s="160" t="str">
        <f t="shared" si="1"/>
        <v xml:space="preserve"> DNI /N° </v>
      </c>
      <c r="C14" s="160"/>
      <c r="D14" s="161" t="s">
        <v>13621</v>
      </c>
      <c r="E14" s="161" t="s">
        <v>9723</v>
      </c>
      <c r="F14" s="161"/>
      <c r="G14" s="173"/>
      <c r="H14" s="160"/>
      <c r="I14" s="160"/>
      <c r="J14" s="160"/>
    </row>
    <row r="15" spans="1:10" x14ac:dyDescent="0.2">
      <c r="A15" s="160" t="s">
        <v>13764</v>
      </c>
      <c r="B15" s="160" t="str">
        <f t="shared" si="1"/>
        <v xml:space="preserve"> DNI /N° </v>
      </c>
      <c r="C15" s="160"/>
      <c r="D15" s="161" t="s">
        <v>13621</v>
      </c>
      <c r="E15" s="161" t="s">
        <v>9723</v>
      </c>
      <c r="F15" s="161"/>
      <c r="G15" s="173"/>
      <c r="H15" s="160"/>
      <c r="I15" s="160"/>
      <c r="J15" s="160"/>
    </row>
    <row r="16" spans="1:10" x14ac:dyDescent="0.2">
      <c r="A16" s="160" t="s">
        <v>13763</v>
      </c>
      <c r="B16" s="160" t="str">
        <f t="shared" si="1"/>
        <v xml:space="preserve"> DNI /N° </v>
      </c>
      <c r="C16" s="160"/>
      <c r="D16" s="161" t="s">
        <v>13621</v>
      </c>
      <c r="E16" s="161" t="s">
        <v>9723</v>
      </c>
      <c r="F16" s="161"/>
      <c r="G16" s="173"/>
      <c r="H16" s="160"/>
      <c r="I16" s="160"/>
      <c r="J16" s="160"/>
    </row>
    <row r="17" spans="1:10" x14ac:dyDescent="0.2">
      <c r="A17" s="160" t="s">
        <v>13758</v>
      </c>
      <c r="B17" s="160" t="str">
        <f t="shared" si="1"/>
        <v xml:space="preserve"> DNI /N° </v>
      </c>
      <c r="C17" s="160"/>
      <c r="D17" s="161" t="s">
        <v>13621</v>
      </c>
      <c r="E17" s="161" t="s">
        <v>9723</v>
      </c>
      <c r="F17" s="161"/>
      <c r="G17" s="173"/>
      <c r="H17" s="160"/>
      <c r="I17" s="160"/>
      <c r="J17" s="160"/>
    </row>
    <row r="18" spans="1:10" x14ac:dyDescent="0.2">
      <c r="A18" s="160" t="s">
        <v>13759</v>
      </c>
      <c r="B18" s="160" t="str">
        <f t="shared" si="1"/>
        <v xml:space="preserve"> DNI /N° </v>
      </c>
      <c r="C18" s="160"/>
      <c r="D18" s="161" t="s">
        <v>13621</v>
      </c>
      <c r="E18" s="161" t="s">
        <v>9723</v>
      </c>
      <c r="F18" s="161"/>
      <c r="G18" s="173"/>
      <c r="H18" s="160"/>
      <c r="I18" s="160"/>
      <c r="J18" s="160"/>
    </row>
    <row r="19" spans="1:10" x14ac:dyDescent="0.2">
      <c r="A19" s="160" t="s">
        <v>13760</v>
      </c>
      <c r="B19" s="160" t="str">
        <f t="shared" si="1"/>
        <v xml:space="preserve"> DNI /N° </v>
      </c>
      <c r="C19" s="160"/>
      <c r="D19" s="161" t="s">
        <v>13621</v>
      </c>
      <c r="E19" s="161" t="s">
        <v>9723</v>
      </c>
      <c r="F19" s="161"/>
      <c r="G19" s="173"/>
      <c r="H19" s="160"/>
      <c r="I19" s="160"/>
      <c r="J19" s="160"/>
    </row>
    <row r="20" spans="1:10" x14ac:dyDescent="0.2">
      <c r="A20" s="160" t="s">
        <v>13761</v>
      </c>
      <c r="B20" s="160" t="str">
        <f t="shared" si="1"/>
        <v xml:space="preserve"> DNI /N° </v>
      </c>
      <c r="C20" s="160"/>
      <c r="D20" s="161" t="s">
        <v>13621</v>
      </c>
      <c r="E20" s="161" t="s">
        <v>9723</v>
      </c>
      <c r="F20" s="161"/>
      <c r="G20" s="173"/>
      <c r="H20" s="160"/>
      <c r="I20" s="160"/>
      <c r="J20" s="160"/>
    </row>
    <row r="21" spans="1:10" x14ac:dyDescent="0.2">
      <c r="A21" s="160" t="s">
        <v>13762</v>
      </c>
      <c r="B21" s="160" t="str">
        <f t="shared" si="1"/>
        <v xml:space="preserve"> DNI /N° </v>
      </c>
      <c r="C21" s="160"/>
      <c r="D21" s="161" t="s">
        <v>13621</v>
      </c>
      <c r="E21" s="161" t="s">
        <v>9723</v>
      </c>
      <c r="F21" s="161"/>
      <c r="G21" s="173"/>
      <c r="H21" s="160"/>
      <c r="I21" s="160"/>
      <c r="J21" s="160"/>
    </row>
    <row r="22" spans="1:10" x14ac:dyDescent="0.2">
      <c r="A22" s="160" t="s">
        <v>10031</v>
      </c>
      <c r="B22" s="160" t="str">
        <f t="shared" si="1"/>
        <v>GUSTAVO RODRIGUEZ DNI /N° 77031701</v>
      </c>
      <c r="C22" s="160" t="s">
        <v>13803</v>
      </c>
      <c r="D22" s="161" t="s">
        <v>13621</v>
      </c>
      <c r="E22" s="161" t="s">
        <v>9723</v>
      </c>
      <c r="F22" s="161"/>
      <c r="G22" s="173" t="s">
        <v>13804</v>
      </c>
      <c r="H22" s="160"/>
      <c r="I22" s="160"/>
      <c r="J22" s="160"/>
    </row>
    <row r="23" spans="1:10" x14ac:dyDescent="0.2">
      <c r="A23" s="160"/>
      <c r="B23" s="160" t="str">
        <f t="shared" si="1"/>
        <v xml:space="preserve"> DNI /N° </v>
      </c>
      <c r="C23" s="160"/>
      <c r="D23" s="161" t="s">
        <v>13621</v>
      </c>
      <c r="E23" s="161" t="s">
        <v>9723</v>
      </c>
      <c r="F23" s="161"/>
      <c r="G23" s="173"/>
      <c r="H23" s="160"/>
      <c r="I23" s="160"/>
      <c r="J23" s="160"/>
    </row>
    <row r="24" spans="1:10" x14ac:dyDescent="0.2">
      <c r="A24" s="160"/>
      <c r="B24" s="160" t="str">
        <f t="shared" si="1"/>
        <v xml:space="preserve"> DNI /N° </v>
      </c>
      <c r="C24" s="160"/>
      <c r="D24" s="161" t="s">
        <v>13621</v>
      </c>
      <c r="E24" s="161" t="s">
        <v>9723</v>
      </c>
      <c r="F24" s="161"/>
      <c r="G24" s="173"/>
      <c r="H24" s="160"/>
      <c r="I24" s="160"/>
      <c r="J24" s="160"/>
    </row>
    <row r="25" spans="1:10" x14ac:dyDescent="0.2">
      <c r="A25" s="160"/>
      <c r="B25" s="160" t="str">
        <f t="shared" si="1"/>
        <v xml:space="preserve"> DNI /N° </v>
      </c>
      <c r="C25" s="160"/>
      <c r="D25" s="161" t="s">
        <v>13621</v>
      </c>
      <c r="E25" s="161" t="s">
        <v>9723</v>
      </c>
      <c r="F25" s="161"/>
      <c r="G25" s="173"/>
      <c r="H25" s="160"/>
      <c r="I25" s="160"/>
      <c r="J25" s="160"/>
    </row>
    <row r="26" spans="1:10" x14ac:dyDescent="0.2">
      <c r="A26" s="160"/>
      <c r="B26" s="160" t="str">
        <f t="shared" si="1"/>
        <v xml:space="preserve"> DNI /N° </v>
      </c>
      <c r="C26" s="160"/>
      <c r="D26" s="161" t="s">
        <v>13621</v>
      </c>
      <c r="E26" s="161" t="s">
        <v>9723</v>
      </c>
      <c r="F26" s="161"/>
      <c r="G26" s="173"/>
      <c r="H26" s="160"/>
      <c r="I26" s="160"/>
      <c r="J26" s="160"/>
    </row>
    <row r="27" spans="1:10" x14ac:dyDescent="0.2">
      <c r="A27" s="160"/>
      <c r="B27" s="160" t="str">
        <f t="shared" si="1"/>
        <v xml:space="preserve"> DNI /N° </v>
      </c>
      <c r="C27" s="160"/>
      <c r="D27" s="161" t="s">
        <v>13621</v>
      </c>
      <c r="E27" s="161" t="s">
        <v>9723</v>
      </c>
      <c r="F27" s="161"/>
      <c r="G27" s="173"/>
      <c r="H27" s="160"/>
      <c r="I27" s="160"/>
      <c r="J27" s="160"/>
    </row>
    <row r="28" spans="1:10" x14ac:dyDescent="0.2">
      <c r="A28" s="160"/>
      <c r="B28" s="160" t="str">
        <f t="shared" si="1"/>
        <v xml:space="preserve"> DNI /N° </v>
      </c>
      <c r="C28" s="160"/>
      <c r="D28" s="161" t="s">
        <v>13621</v>
      </c>
      <c r="E28" s="161" t="s">
        <v>9723</v>
      </c>
      <c r="F28" s="161"/>
      <c r="G28" s="173"/>
      <c r="H28" s="160"/>
      <c r="I28" s="160"/>
      <c r="J28" s="160"/>
    </row>
    <row r="29" spans="1:10" x14ac:dyDescent="0.2">
      <c r="A29" s="160"/>
      <c r="B29" s="160" t="str">
        <f t="shared" si="1"/>
        <v xml:space="preserve"> DNI /N° </v>
      </c>
      <c r="C29" s="160"/>
      <c r="D29" s="161" t="s">
        <v>13621</v>
      </c>
      <c r="E29" s="161" t="s">
        <v>9723</v>
      </c>
      <c r="F29" s="161"/>
      <c r="G29" s="173"/>
      <c r="H29" s="160"/>
      <c r="I29" s="160"/>
      <c r="J29" s="160"/>
    </row>
    <row r="30" spans="1:10" x14ac:dyDescent="0.2">
      <c r="A30" s="160"/>
      <c r="B30" s="160" t="str">
        <f t="shared" si="1"/>
        <v xml:space="preserve"> DNI /N° </v>
      </c>
      <c r="C30" s="160"/>
      <c r="D30" s="161" t="s">
        <v>13621</v>
      </c>
      <c r="E30" s="161" t="s">
        <v>9723</v>
      </c>
      <c r="F30" s="161"/>
      <c r="G30" s="173"/>
      <c r="H30" s="160"/>
      <c r="I30" s="160"/>
      <c r="J30" s="160"/>
    </row>
    <row r="31" spans="1:10" x14ac:dyDescent="0.2">
      <c r="A31" s="160"/>
      <c r="B31" s="160" t="str">
        <f t="shared" si="1"/>
        <v xml:space="preserve"> DNI /N° </v>
      </c>
      <c r="C31" s="160"/>
      <c r="D31" s="161" t="s">
        <v>13621</v>
      </c>
      <c r="E31" s="161" t="s">
        <v>9723</v>
      </c>
      <c r="F31" s="161"/>
      <c r="G31" s="173"/>
      <c r="H31" s="160"/>
      <c r="I31" s="160"/>
      <c r="J31" s="160"/>
    </row>
    <row r="32" spans="1:10" x14ac:dyDescent="0.2">
      <c r="A32" s="160"/>
      <c r="B32" s="160" t="str">
        <f t="shared" si="1"/>
        <v xml:space="preserve"> DNI /N° </v>
      </c>
      <c r="C32" s="160"/>
      <c r="D32" s="161" t="s">
        <v>13621</v>
      </c>
      <c r="E32" s="161" t="s">
        <v>9723</v>
      </c>
      <c r="F32" s="161"/>
      <c r="G32" s="173"/>
      <c r="H32" s="160"/>
      <c r="I32" s="160"/>
      <c r="J32" s="160"/>
    </row>
    <row r="33" spans="1:10" x14ac:dyDescent="0.2">
      <c r="A33" s="160"/>
      <c r="B33" s="160" t="str">
        <f t="shared" si="1"/>
        <v xml:space="preserve"> DNI /N° </v>
      </c>
      <c r="C33" s="160"/>
      <c r="D33" s="161" t="s">
        <v>13621</v>
      </c>
      <c r="E33" s="161" t="s">
        <v>9723</v>
      </c>
      <c r="F33" s="161"/>
      <c r="G33" s="173"/>
      <c r="H33" s="160"/>
      <c r="I33" s="160"/>
      <c r="J33" s="160"/>
    </row>
    <row r="34" spans="1:10" x14ac:dyDescent="0.2">
      <c r="A34" s="160"/>
      <c r="B34" s="160" t="str">
        <f t="shared" si="1"/>
        <v xml:space="preserve"> DNI /N° </v>
      </c>
      <c r="C34" s="160"/>
      <c r="D34" s="161" t="s">
        <v>13621</v>
      </c>
      <c r="E34" s="161" t="s">
        <v>9723</v>
      </c>
      <c r="F34" s="161"/>
      <c r="G34" s="173"/>
      <c r="H34" s="160"/>
      <c r="I34" s="160"/>
      <c r="J34" s="160"/>
    </row>
    <row r="35" spans="1:10" x14ac:dyDescent="0.2">
      <c r="A35" s="160"/>
      <c r="B35" s="160" t="str">
        <f t="shared" si="1"/>
        <v xml:space="preserve"> DNI /N° </v>
      </c>
      <c r="C35" s="160"/>
      <c r="D35" s="161" t="s">
        <v>13621</v>
      </c>
      <c r="E35" s="161" t="s">
        <v>9723</v>
      </c>
      <c r="F35" s="161"/>
      <c r="G35" s="173"/>
      <c r="H35" s="160"/>
      <c r="I35" s="160"/>
      <c r="J35" s="160"/>
    </row>
    <row r="36" spans="1:10" x14ac:dyDescent="0.2">
      <c r="A36" s="160"/>
      <c r="B36" s="160" t="str">
        <f t="shared" si="1"/>
        <v xml:space="preserve"> DNI /N° </v>
      </c>
      <c r="C36" s="160"/>
      <c r="D36" s="161" t="s">
        <v>13621</v>
      </c>
      <c r="E36" s="161" t="s">
        <v>9723</v>
      </c>
      <c r="F36" s="161"/>
      <c r="G36" s="173"/>
      <c r="H36" s="160"/>
      <c r="I36" s="160"/>
      <c r="J36" s="160"/>
    </row>
    <row r="37" spans="1:10" x14ac:dyDescent="0.2">
      <c r="A37" s="160"/>
      <c r="B37" s="160" t="str">
        <f t="shared" si="1"/>
        <v xml:space="preserve"> DNI /N° </v>
      </c>
      <c r="C37" s="160"/>
      <c r="D37" s="161" t="s">
        <v>13621</v>
      </c>
      <c r="E37" s="161" t="s">
        <v>9723</v>
      </c>
      <c r="F37" s="161"/>
      <c r="G37" s="173"/>
      <c r="H37" s="160"/>
      <c r="I37" s="160"/>
      <c r="J37" s="160"/>
    </row>
    <row r="38" spans="1:10" x14ac:dyDescent="0.2">
      <c r="A38" s="160"/>
      <c r="B38" s="160" t="str">
        <f t="shared" si="1"/>
        <v xml:space="preserve"> DNI /N° </v>
      </c>
      <c r="C38" s="160"/>
      <c r="D38" s="161" t="s">
        <v>13621</v>
      </c>
      <c r="E38" s="161" t="s">
        <v>9723</v>
      </c>
      <c r="F38" s="161"/>
      <c r="G38" s="173"/>
      <c r="H38" s="160"/>
      <c r="I38" s="160"/>
      <c r="J38" s="160"/>
    </row>
    <row r="39" spans="1:10" x14ac:dyDescent="0.2">
      <c r="A39" s="160"/>
      <c r="B39" s="160" t="str">
        <f t="shared" si="1"/>
        <v xml:space="preserve"> DNI /N° </v>
      </c>
      <c r="C39" s="160"/>
      <c r="D39" s="161" t="s">
        <v>13621</v>
      </c>
      <c r="E39" s="161" t="s">
        <v>9723</v>
      </c>
      <c r="F39" s="161"/>
      <c r="G39" s="173"/>
      <c r="H39" s="160"/>
      <c r="I39" s="160"/>
      <c r="J39" s="160"/>
    </row>
    <row r="40" spans="1:10" x14ac:dyDescent="0.2">
      <c r="A40" s="160"/>
      <c r="B40" s="160" t="str">
        <f t="shared" si="1"/>
        <v xml:space="preserve"> DNI /N° </v>
      </c>
      <c r="C40" s="160"/>
      <c r="D40" s="161" t="s">
        <v>13621</v>
      </c>
      <c r="E40" s="161" t="s">
        <v>9723</v>
      </c>
      <c r="F40" s="161"/>
      <c r="G40" s="173"/>
      <c r="H40" s="160"/>
      <c r="I40" s="160"/>
      <c r="J40" s="160"/>
    </row>
    <row r="41" spans="1:10" x14ac:dyDescent="0.2">
      <c r="A41" s="160"/>
      <c r="B41" s="160" t="str">
        <f t="shared" si="1"/>
        <v xml:space="preserve"> DNI /N° </v>
      </c>
      <c r="C41" s="160"/>
      <c r="D41" s="161" t="s">
        <v>13621</v>
      </c>
      <c r="E41" s="161" t="s">
        <v>9723</v>
      </c>
      <c r="F41" s="161"/>
      <c r="G41" s="173"/>
      <c r="H41" s="160"/>
      <c r="I41" s="160"/>
      <c r="J41" s="160"/>
    </row>
    <row r="42" spans="1:10" x14ac:dyDescent="0.2">
      <c r="A42" s="160"/>
      <c r="B42" s="160" t="str">
        <f t="shared" si="1"/>
        <v xml:space="preserve"> DNI /N° </v>
      </c>
      <c r="C42" s="160"/>
      <c r="D42" s="161" t="s">
        <v>13621</v>
      </c>
      <c r="E42" s="161" t="s">
        <v>9723</v>
      </c>
      <c r="F42" s="161"/>
      <c r="G42" s="173"/>
      <c r="H42" s="160"/>
      <c r="I42" s="160"/>
      <c r="J42" s="160"/>
    </row>
    <row r="43" spans="1:10" x14ac:dyDescent="0.2">
      <c r="A43" s="160"/>
      <c r="B43" s="160" t="str">
        <f t="shared" si="1"/>
        <v xml:space="preserve"> DNI /N° </v>
      </c>
      <c r="C43" s="160"/>
      <c r="D43" s="161" t="s">
        <v>13621</v>
      </c>
      <c r="E43" s="161" t="s">
        <v>9723</v>
      </c>
      <c r="F43" s="161"/>
      <c r="G43" s="173"/>
      <c r="H43" s="160"/>
      <c r="I43" s="160"/>
      <c r="J43" s="160"/>
    </row>
    <row r="44" spans="1:10" x14ac:dyDescent="0.2">
      <c r="A44" s="160"/>
      <c r="B44" s="160" t="str">
        <f t="shared" si="1"/>
        <v xml:space="preserve"> DNI /N° </v>
      </c>
      <c r="C44" s="160"/>
      <c r="D44" s="161" t="s">
        <v>13621</v>
      </c>
      <c r="E44" s="161" t="s">
        <v>9723</v>
      </c>
      <c r="F44" s="161"/>
      <c r="G44" s="173"/>
      <c r="H44" s="160"/>
      <c r="I44" s="160"/>
      <c r="J44" s="160"/>
    </row>
    <row r="45" spans="1:10" x14ac:dyDescent="0.2">
      <c r="A45" s="160"/>
      <c r="B45" s="160" t="str">
        <f t="shared" si="1"/>
        <v xml:space="preserve"> DNI /N° </v>
      </c>
      <c r="C45" s="160"/>
      <c r="D45" s="161" t="s">
        <v>13621</v>
      </c>
      <c r="E45" s="161" t="s">
        <v>9723</v>
      </c>
      <c r="F45" s="161"/>
      <c r="G45" s="173"/>
      <c r="H45" s="160"/>
      <c r="I45" s="160"/>
      <c r="J45" s="160"/>
    </row>
    <row r="46" spans="1:10" x14ac:dyDescent="0.2">
      <c r="A46" s="160"/>
      <c r="B46" s="160" t="str">
        <f t="shared" si="1"/>
        <v xml:space="preserve"> DNI /N° </v>
      </c>
      <c r="C46" s="160"/>
      <c r="D46" s="161" t="s">
        <v>13621</v>
      </c>
      <c r="E46" s="161" t="s">
        <v>9723</v>
      </c>
      <c r="F46" s="161"/>
      <c r="G46" s="173"/>
      <c r="H46" s="160"/>
      <c r="I46" s="160"/>
      <c r="J46" s="160"/>
    </row>
    <row r="47" spans="1:10" x14ac:dyDescent="0.2">
      <c r="A47" s="160"/>
      <c r="B47" s="160" t="str">
        <f t="shared" si="1"/>
        <v xml:space="preserve"> DNI /N° </v>
      </c>
      <c r="C47" s="160"/>
      <c r="D47" s="161" t="s">
        <v>13621</v>
      </c>
      <c r="E47" s="161" t="s">
        <v>9723</v>
      </c>
      <c r="F47" s="161"/>
      <c r="G47" s="173"/>
      <c r="H47" s="160"/>
      <c r="I47" s="160"/>
      <c r="J47" s="160"/>
    </row>
    <row r="48" spans="1:10" x14ac:dyDescent="0.2">
      <c r="A48" s="160"/>
      <c r="B48" s="160" t="str">
        <f t="shared" si="1"/>
        <v xml:space="preserve"> DNI /N° </v>
      </c>
      <c r="C48" s="160"/>
      <c r="D48" s="161" t="s">
        <v>13621</v>
      </c>
      <c r="E48" s="161" t="s">
        <v>9723</v>
      </c>
      <c r="F48" s="161"/>
      <c r="G48" s="173"/>
      <c r="H48" s="160"/>
      <c r="I48" s="160"/>
      <c r="J48" s="160"/>
    </row>
    <row r="49" spans="1:10" x14ac:dyDescent="0.2">
      <c r="A49" s="160"/>
      <c r="B49" s="160" t="str">
        <f t="shared" si="1"/>
        <v xml:space="preserve"> DNI /N° </v>
      </c>
      <c r="C49" s="160"/>
      <c r="D49" s="161" t="s">
        <v>13621</v>
      </c>
      <c r="E49" s="161" t="s">
        <v>9723</v>
      </c>
      <c r="F49" s="161"/>
      <c r="G49" s="173"/>
      <c r="H49" s="160"/>
      <c r="I49" s="160"/>
      <c r="J49" s="160"/>
    </row>
    <row r="50" spans="1:10" x14ac:dyDescent="0.2">
      <c r="A50" s="160"/>
      <c r="B50" s="160" t="str">
        <f t="shared" si="1"/>
        <v xml:space="preserve"> DNI /N° </v>
      </c>
      <c r="C50" s="160"/>
      <c r="D50" s="161" t="s">
        <v>13621</v>
      </c>
      <c r="E50" s="161" t="s">
        <v>9723</v>
      </c>
      <c r="F50" s="161"/>
      <c r="G50" s="173"/>
      <c r="H50" s="160"/>
      <c r="I50" s="160"/>
      <c r="J50" s="160"/>
    </row>
    <row r="51" spans="1:10" x14ac:dyDescent="0.2">
      <c r="A51" s="160"/>
      <c r="B51" s="160" t="str">
        <f t="shared" si="1"/>
        <v xml:space="preserve"> DNI /N° </v>
      </c>
      <c r="C51" s="160"/>
      <c r="D51" s="161" t="s">
        <v>13621</v>
      </c>
      <c r="E51" s="161" t="s">
        <v>9723</v>
      </c>
      <c r="F51" s="161"/>
      <c r="G51" s="173"/>
      <c r="H51" s="160"/>
      <c r="I51" s="160"/>
      <c r="J51" s="160"/>
    </row>
    <row r="52" spans="1:10" x14ac:dyDescent="0.2">
      <c r="A52" s="160"/>
      <c r="B52" s="160" t="str">
        <f t="shared" si="1"/>
        <v xml:space="preserve"> DNI /N° </v>
      </c>
      <c r="C52" s="160"/>
      <c r="D52" s="161" t="s">
        <v>13621</v>
      </c>
      <c r="E52" s="161" t="s">
        <v>9723</v>
      </c>
      <c r="F52" s="161"/>
      <c r="G52" s="173"/>
      <c r="H52" s="160"/>
      <c r="I52" s="160"/>
      <c r="J52" s="160"/>
    </row>
    <row r="53" spans="1:10" x14ac:dyDescent="0.2">
      <c r="A53" s="160"/>
      <c r="B53" s="160" t="str">
        <f t="shared" si="1"/>
        <v xml:space="preserve"> DNI /N° </v>
      </c>
      <c r="C53" s="160"/>
      <c r="D53" s="161" t="s">
        <v>13621</v>
      </c>
      <c r="E53" s="161" t="s">
        <v>9723</v>
      </c>
      <c r="F53" s="161"/>
      <c r="G53" s="173"/>
      <c r="H53" s="160"/>
      <c r="I53" s="160"/>
      <c r="J53" s="160"/>
    </row>
    <row r="54" spans="1:10" x14ac:dyDescent="0.2">
      <c r="A54" s="160"/>
      <c r="B54" s="160" t="str">
        <f t="shared" si="1"/>
        <v xml:space="preserve"> DNI /N° </v>
      </c>
      <c r="C54" s="160"/>
      <c r="D54" s="161" t="s">
        <v>13621</v>
      </c>
      <c r="E54" s="161" t="s">
        <v>9723</v>
      </c>
      <c r="F54" s="161"/>
      <c r="G54" s="173"/>
      <c r="H54" s="160"/>
      <c r="I54" s="160"/>
      <c r="J54" s="160"/>
    </row>
    <row r="55" spans="1:10" x14ac:dyDescent="0.2">
      <c r="A55" s="160"/>
      <c r="B55" s="160" t="str">
        <f t="shared" si="1"/>
        <v xml:space="preserve"> DNI /N° </v>
      </c>
      <c r="C55" s="160"/>
      <c r="D55" s="161" t="s">
        <v>13621</v>
      </c>
      <c r="E55" s="161" t="s">
        <v>9723</v>
      </c>
      <c r="F55" s="161"/>
      <c r="G55" s="173"/>
      <c r="H55" s="160"/>
      <c r="I55" s="160"/>
      <c r="J55" s="160"/>
    </row>
    <row r="56" spans="1:10" x14ac:dyDescent="0.2">
      <c r="A56" s="160"/>
      <c r="B56" s="160" t="str">
        <f t="shared" si="1"/>
        <v xml:space="preserve"> DNI /N° </v>
      </c>
      <c r="C56" s="160"/>
      <c r="D56" s="161" t="s">
        <v>13621</v>
      </c>
      <c r="E56" s="161" t="s">
        <v>9723</v>
      </c>
      <c r="F56" s="161"/>
      <c r="G56" s="173"/>
      <c r="H56" s="160"/>
      <c r="I56" s="160"/>
      <c r="J56" s="160"/>
    </row>
    <row r="57" spans="1:10" x14ac:dyDescent="0.2">
      <c r="A57" s="160"/>
      <c r="B57" s="160" t="str">
        <f t="shared" si="1"/>
        <v xml:space="preserve"> DNI /N° </v>
      </c>
      <c r="C57" s="160"/>
      <c r="D57" s="161" t="s">
        <v>13621</v>
      </c>
      <c r="E57" s="161" t="s">
        <v>9723</v>
      </c>
      <c r="F57" s="161"/>
      <c r="G57" s="173"/>
      <c r="H57" s="160"/>
      <c r="I57" s="160"/>
      <c r="J57" s="160"/>
    </row>
    <row r="58" spans="1:10" x14ac:dyDescent="0.2">
      <c r="A58" s="160"/>
      <c r="B58" s="160" t="str">
        <f t="shared" si="1"/>
        <v xml:space="preserve"> DNI /N° </v>
      </c>
      <c r="C58" s="160"/>
      <c r="D58" s="161" t="s">
        <v>13621</v>
      </c>
      <c r="E58" s="161" t="s">
        <v>9723</v>
      </c>
      <c r="F58" s="161"/>
      <c r="G58" s="173"/>
      <c r="H58" s="160"/>
      <c r="I58" s="160"/>
      <c r="J58" s="160"/>
    </row>
    <row r="59" spans="1:10" x14ac:dyDescent="0.2">
      <c r="A59" s="160"/>
      <c r="B59" s="160" t="str">
        <f t="shared" si="1"/>
        <v xml:space="preserve"> DNI /N° </v>
      </c>
      <c r="C59" s="160"/>
      <c r="D59" s="161" t="s">
        <v>13621</v>
      </c>
      <c r="E59" s="161" t="s">
        <v>9723</v>
      </c>
      <c r="F59" s="161"/>
      <c r="G59" s="173"/>
      <c r="H59" s="160"/>
      <c r="I59" s="160"/>
      <c r="J59" s="160"/>
    </row>
    <row r="60" spans="1:10" x14ac:dyDescent="0.2">
      <c r="A60" s="160"/>
      <c r="B60" s="160" t="str">
        <f t="shared" si="1"/>
        <v xml:space="preserve"> DNI /N° </v>
      </c>
      <c r="C60" s="160"/>
      <c r="D60" s="161" t="s">
        <v>13621</v>
      </c>
      <c r="E60" s="161" t="s">
        <v>9723</v>
      </c>
      <c r="F60" s="161"/>
      <c r="G60" s="173"/>
      <c r="H60" s="160"/>
      <c r="I60" s="160"/>
      <c r="J60" s="160"/>
    </row>
    <row r="61" spans="1:10" x14ac:dyDescent="0.2">
      <c r="A61" s="160"/>
      <c r="B61" s="160" t="str">
        <f t="shared" si="1"/>
        <v xml:space="preserve"> DNI /N° </v>
      </c>
      <c r="C61" s="160"/>
      <c r="D61" s="161" t="s">
        <v>13621</v>
      </c>
      <c r="E61" s="161" t="s">
        <v>9723</v>
      </c>
      <c r="F61" s="161"/>
      <c r="G61" s="173"/>
      <c r="H61" s="160"/>
      <c r="I61" s="160"/>
      <c r="J61" s="160"/>
    </row>
    <row r="62" spans="1:10" x14ac:dyDescent="0.2">
      <c r="A62" s="160"/>
      <c r="B62" s="160" t="str">
        <f t="shared" si="1"/>
        <v xml:space="preserve"> DNI /N° </v>
      </c>
      <c r="C62" s="160"/>
      <c r="D62" s="161" t="s">
        <v>13621</v>
      </c>
      <c r="E62" s="161" t="s">
        <v>9723</v>
      </c>
      <c r="F62" s="161"/>
      <c r="G62" s="173"/>
      <c r="H62" s="160"/>
      <c r="I62" s="160"/>
      <c r="J62" s="160"/>
    </row>
    <row r="63" spans="1:10" x14ac:dyDescent="0.2">
      <c r="A63" s="160"/>
      <c r="B63" s="160" t="str">
        <f t="shared" si="1"/>
        <v xml:space="preserve"> DNI /N° </v>
      </c>
      <c r="C63" s="160"/>
      <c r="D63" s="161" t="s">
        <v>13621</v>
      </c>
      <c r="E63" s="161" t="s">
        <v>9723</v>
      </c>
      <c r="F63" s="161"/>
      <c r="G63" s="173"/>
      <c r="H63" s="160"/>
      <c r="I63" s="160"/>
      <c r="J63" s="160"/>
    </row>
    <row r="64" spans="1:10" x14ac:dyDescent="0.2">
      <c r="A64" s="160"/>
      <c r="B64" s="160" t="str">
        <f t="shared" si="1"/>
        <v xml:space="preserve"> DNI /N° </v>
      </c>
      <c r="C64" s="160"/>
      <c r="D64" s="161" t="s">
        <v>13621</v>
      </c>
      <c r="E64" s="161" t="s">
        <v>9723</v>
      </c>
      <c r="F64" s="161"/>
      <c r="G64" s="173"/>
      <c r="H64" s="160"/>
      <c r="I64" s="160"/>
      <c r="J64" s="160"/>
    </row>
    <row r="65" spans="1:10" x14ac:dyDescent="0.2">
      <c r="A65" s="160"/>
      <c r="B65" s="160" t="str">
        <f t="shared" si="1"/>
        <v xml:space="preserve"> DNI /N° </v>
      </c>
      <c r="C65" s="160"/>
      <c r="D65" s="161" t="s">
        <v>13621</v>
      </c>
      <c r="E65" s="161" t="s">
        <v>9723</v>
      </c>
      <c r="F65" s="161"/>
      <c r="G65" s="173"/>
      <c r="H65" s="160"/>
      <c r="I65" s="160"/>
      <c r="J65" s="160"/>
    </row>
    <row r="66" spans="1:10" x14ac:dyDescent="0.2">
      <c r="A66" s="160"/>
      <c r="B66" s="160" t="str">
        <f t="shared" si="1"/>
        <v xml:space="preserve"> DNI /N° </v>
      </c>
      <c r="C66" s="160"/>
      <c r="D66" s="161" t="s">
        <v>13621</v>
      </c>
      <c r="E66" s="161" t="s">
        <v>9723</v>
      </c>
      <c r="F66" s="161"/>
      <c r="G66" s="173"/>
      <c r="H66" s="160"/>
      <c r="I66" s="160"/>
      <c r="J66" s="160"/>
    </row>
    <row r="67" spans="1:10" x14ac:dyDescent="0.2">
      <c r="A67" s="160"/>
      <c r="B67" s="160" t="str">
        <f t="shared" si="1"/>
        <v xml:space="preserve"> DNI /N° </v>
      </c>
      <c r="C67" s="160"/>
      <c r="D67" s="161" t="s">
        <v>13621</v>
      </c>
      <c r="E67" s="161" t="s">
        <v>9723</v>
      </c>
      <c r="F67" s="161"/>
      <c r="G67" s="173"/>
      <c r="H67" s="160"/>
      <c r="I67" s="160"/>
      <c r="J67" s="160"/>
    </row>
    <row r="68" spans="1:10" x14ac:dyDescent="0.2">
      <c r="A68" s="160"/>
      <c r="B68" s="160" t="str">
        <f t="shared" ref="B68:B131" si="2">CONCATENATE(C68,D68,E68,G68)</f>
        <v xml:space="preserve"> DNI /N° </v>
      </c>
      <c r="C68" s="160"/>
      <c r="D68" s="161" t="s">
        <v>13621</v>
      </c>
      <c r="E68" s="161" t="s">
        <v>9723</v>
      </c>
      <c r="F68" s="161"/>
      <c r="G68" s="173"/>
      <c r="H68" s="160"/>
      <c r="I68" s="160"/>
      <c r="J68" s="160"/>
    </row>
    <row r="69" spans="1:10" x14ac:dyDescent="0.2">
      <c r="A69" s="160"/>
      <c r="B69" s="160" t="str">
        <f t="shared" si="2"/>
        <v xml:space="preserve"> DNI /N° </v>
      </c>
      <c r="C69" s="160"/>
      <c r="D69" s="161" t="s">
        <v>13621</v>
      </c>
      <c r="E69" s="161" t="s">
        <v>9723</v>
      </c>
      <c r="F69" s="161"/>
      <c r="G69" s="173"/>
      <c r="H69" s="160"/>
      <c r="I69" s="160"/>
      <c r="J69" s="160"/>
    </row>
    <row r="70" spans="1:10" x14ac:dyDescent="0.2">
      <c r="A70" s="160"/>
      <c r="B70" s="160" t="str">
        <f t="shared" si="2"/>
        <v xml:space="preserve"> DNI /N° </v>
      </c>
      <c r="C70" s="160"/>
      <c r="D70" s="161" t="s">
        <v>13621</v>
      </c>
      <c r="E70" s="161" t="s">
        <v>9723</v>
      </c>
      <c r="F70" s="161"/>
      <c r="G70" s="173"/>
      <c r="H70" s="160"/>
      <c r="I70" s="160"/>
      <c r="J70" s="160"/>
    </row>
    <row r="71" spans="1:10" x14ac:dyDescent="0.2">
      <c r="A71" s="160"/>
      <c r="B71" s="160" t="str">
        <f t="shared" si="2"/>
        <v xml:space="preserve"> DNI /N° </v>
      </c>
      <c r="C71" s="160"/>
      <c r="D71" s="161" t="s">
        <v>13621</v>
      </c>
      <c r="E71" s="161" t="s">
        <v>9723</v>
      </c>
      <c r="F71" s="161"/>
      <c r="G71" s="173"/>
      <c r="H71" s="160"/>
      <c r="I71" s="160"/>
      <c r="J71" s="160"/>
    </row>
    <row r="72" spans="1:10" x14ac:dyDescent="0.2">
      <c r="A72" s="160"/>
      <c r="B72" s="160" t="str">
        <f t="shared" si="2"/>
        <v xml:space="preserve"> DNI /N° </v>
      </c>
      <c r="C72" s="160"/>
      <c r="D72" s="161" t="s">
        <v>13621</v>
      </c>
      <c r="E72" s="161" t="s">
        <v>9723</v>
      </c>
      <c r="F72" s="161"/>
      <c r="G72" s="173"/>
      <c r="H72" s="160"/>
      <c r="I72" s="160"/>
      <c r="J72" s="160"/>
    </row>
    <row r="73" spans="1:10" x14ac:dyDescent="0.2">
      <c r="A73" s="160"/>
      <c r="B73" s="160" t="str">
        <f t="shared" si="2"/>
        <v xml:space="preserve"> DNI /N° </v>
      </c>
      <c r="C73" s="160"/>
      <c r="D73" s="161" t="s">
        <v>13621</v>
      </c>
      <c r="E73" s="161" t="s">
        <v>9723</v>
      </c>
      <c r="F73" s="161"/>
      <c r="G73" s="173"/>
      <c r="H73" s="160"/>
      <c r="I73" s="160"/>
      <c r="J73" s="160"/>
    </row>
    <row r="74" spans="1:10" x14ac:dyDescent="0.2">
      <c r="A74" s="160"/>
      <c r="B74" s="160" t="str">
        <f t="shared" si="2"/>
        <v xml:space="preserve"> DNI /N° </v>
      </c>
      <c r="C74" s="160"/>
      <c r="D74" s="161" t="s">
        <v>13621</v>
      </c>
      <c r="E74" s="161" t="s">
        <v>9723</v>
      </c>
      <c r="F74" s="161"/>
      <c r="G74" s="173"/>
      <c r="H74" s="160"/>
      <c r="I74" s="160"/>
      <c r="J74" s="160"/>
    </row>
    <row r="75" spans="1:10" x14ac:dyDescent="0.2">
      <c r="A75" s="160"/>
      <c r="B75" s="160" t="str">
        <f t="shared" si="2"/>
        <v xml:space="preserve"> DNI /N° </v>
      </c>
      <c r="C75" s="160"/>
      <c r="D75" s="161" t="s">
        <v>13621</v>
      </c>
      <c r="E75" s="161" t="s">
        <v>9723</v>
      </c>
      <c r="F75" s="161"/>
      <c r="G75" s="173"/>
      <c r="H75" s="160"/>
      <c r="I75" s="160"/>
      <c r="J75" s="160"/>
    </row>
    <row r="76" spans="1:10" x14ac:dyDescent="0.2">
      <c r="A76" s="160"/>
      <c r="B76" s="160" t="str">
        <f t="shared" si="2"/>
        <v xml:space="preserve"> DNI /N° </v>
      </c>
      <c r="C76" s="160"/>
      <c r="D76" s="161" t="s">
        <v>13621</v>
      </c>
      <c r="E76" s="161" t="s">
        <v>9723</v>
      </c>
      <c r="F76" s="161"/>
      <c r="G76" s="173"/>
      <c r="H76" s="160"/>
      <c r="I76" s="160"/>
      <c r="J76" s="160"/>
    </row>
    <row r="77" spans="1:10" x14ac:dyDescent="0.2">
      <c r="A77" s="160"/>
      <c r="B77" s="160" t="str">
        <f t="shared" si="2"/>
        <v xml:space="preserve"> DNI /N° </v>
      </c>
      <c r="C77" s="160"/>
      <c r="D77" s="161" t="s">
        <v>13621</v>
      </c>
      <c r="E77" s="161" t="s">
        <v>9723</v>
      </c>
      <c r="F77" s="161"/>
      <c r="G77" s="173"/>
      <c r="H77" s="160"/>
      <c r="I77" s="160"/>
      <c r="J77" s="160"/>
    </row>
    <row r="78" spans="1:10" x14ac:dyDescent="0.2">
      <c r="A78" s="160"/>
      <c r="B78" s="160" t="str">
        <f t="shared" si="2"/>
        <v xml:space="preserve"> DNI /N° </v>
      </c>
      <c r="C78" s="160"/>
      <c r="D78" s="161" t="s">
        <v>13621</v>
      </c>
      <c r="E78" s="161" t="s">
        <v>9723</v>
      </c>
      <c r="F78" s="161"/>
      <c r="G78" s="173"/>
      <c r="H78" s="160"/>
      <c r="I78" s="160"/>
      <c r="J78" s="160"/>
    </row>
    <row r="79" spans="1:10" x14ac:dyDescent="0.2">
      <c r="A79" s="160"/>
      <c r="B79" s="160" t="str">
        <f t="shared" si="2"/>
        <v xml:space="preserve"> DNI /N° </v>
      </c>
      <c r="C79" s="160"/>
      <c r="D79" s="161" t="s">
        <v>13621</v>
      </c>
      <c r="E79" s="161" t="s">
        <v>9723</v>
      </c>
      <c r="F79" s="161"/>
      <c r="G79" s="173"/>
      <c r="H79" s="160"/>
      <c r="I79" s="160"/>
      <c r="J79" s="160"/>
    </row>
    <row r="80" spans="1:10" x14ac:dyDescent="0.2">
      <c r="A80" s="160"/>
      <c r="B80" s="160" t="str">
        <f t="shared" si="2"/>
        <v xml:space="preserve"> DNI /N° </v>
      </c>
      <c r="C80" s="160"/>
      <c r="D80" s="161" t="s">
        <v>13621</v>
      </c>
      <c r="E80" s="161" t="s">
        <v>9723</v>
      </c>
      <c r="F80" s="161"/>
      <c r="G80" s="173"/>
      <c r="H80" s="160"/>
      <c r="I80" s="160"/>
      <c r="J80" s="160"/>
    </row>
    <row r="81" spans="1:10" x14ac:dyDescent="0.2">
      <c r="A81" s="160"/>
      <c r="B81" s="160" t="str">
        <f t="shared" si="2"/>
        <v xml:space="preserve"> DNI /N° </v>
      </c>
      <c r="C81" s="160"/>
      <c r="D81" s="161" t="s">
        <v>13621</v>
      </c>
      <c r="E81" s="161" t="s">
        <v>9723</v>
      </c>
      <c r="F81" s="161"/>
      <c r="G81" s="173"/>
      <c r="H81" s="160"/>
      <c r="I81" s="160"/>
      <c r="J81" s="160"/>
    </row>
    <row r="82" spans="1:10" x14ac:dyDescent="0.2">
      <c r="A82" s="160"/>
      <c r="B82" s="160" t="str">
        <f t="shared" si="2"/>
        <v xml:space="preserve"> DNI /N° </v>
      </c>
      <c r="C82" s="160"/>
      <c r="D82" s="161" t="s">
        <v>13621</v>
      </c>
      <c r="E82" s="161" t="s">
        <v>9723</v>
      </c>
      <c r="F82" s="161"/>
      <c r="G82" s="173"/>
      <c r="H82" s="160"/>
      <c r="I82" s="160"/>
      <c r="J82" s="160"/>
    </row>
    <row r="83" spans="1:10" x14ac:dyDescent="0.2">
      <c r="A83" s="160"/>
      <c r="B83" s="160" t="str">
        <f t="shared" si="2"/>
        <v xml:space="preserve"> DNI /N° </v>
      </c>
      <c r="C83" s="160"/>
      <c r="D83" s="161" t="s">
        <v>13621</v>
      </c>
      <c r="E83" s="161" t="s">
        <v>9723</v>
      </c>
      <c r="F83" s="161"/>
      <c r="G83" s="173"/>
      <c r="H83" s="160"/>
      <c r="I83" s="160"/>
      <c r="J83" s="160"/>
    </row>
    <row r="84" spans="1:10" x14ac:dyDescent="0.2">
      <c r="A84" s="160"/>
      <c r="B84" s="160" t="str">
        <f t="shared" si="2"/>
        <v xml:space="preserve"> DNI /N° </v>
      </c>
      <c r="C84" s="160"/>
      <c r="D84" s="161" t="s">
        <v>13621</v>
      </c>
      <c r="E84" s="161" t="s">
        <v>9723</v>
      </c>
      <c r="F84" s="161"/>
      <c r="G84" s="173"/>
      <c r="H84" s="160"/>
      <c r="I84" s="160"/>
      <c r="J84" s="160"/>
    </row>
    <row r="85" spans="1:10" x14ac:dyDescent="0.2">
      <c r="A85" s="160"/>
      <c r="B85" s="160" t="str">
        <f t="shared" si="2"/>
        <v xml:space="preserve"> DNI /N° </v>
      </c>
      <c r="C85" s="160"/>
      <c r="D85" s="161" t="s">
        <v>13621</v>
      </c>
      <c r="E85" s="161" t="s">
        <v>9723</v>
      </c>
      <c r="F85" s="161"/>
      <c r="G85" s="173"/>
      <c r="H85" s="160"/>
      <c r="I85" s="160"/>
      <c r="J85" s="160"/>
    </row>
    <row r="86" spans="1:10" x14ac:dyDescent="0.2">
      <c r="A86" s="160"/>
      <c r="B86" s="160" t="str">
        <f t="shared" si="2"/>
        <v xml:space="preserve"> DNI /N° </v>
      </c>
      <c r="C86" s="160"/>
      <c r="D86" s="161" t="s">
        <v>13621</v>
      </c>
      <c r="E86" s="161" t="s">
        <v>9723</v>
      </c>
      <c r="F86" s="161"/>
      <c r="G86" s="173"/>
      <c r="H86" s="160"/>
      <c r="I86" s="160"/>
      <c r="J86" s="160"/>
    </row>
    <row r="87" spans="1:10" x14ac:dyDescent="0.2">
      <c r="A87" s="160"/>
      <c r="B87" s="160" t="str">
        <f t="shared" si="2"/>
        <v xml:space="preserve"> DNI /N° </v>
      </c>
      <c r="C87" s="160"/>
      <c r="D87" s="161" t="s">
        <v>13621</v>
      </c>
      <c r="E87" s="161" t="s">
        <v>9723</v>
      </c>
      <c r="F87" s="161"/>
      <c r="G87" s="173"/>
      <c r="H87" s="160"/>
      <c r="I87" s="160"/>
      <c r="J87" s="160"/>
    </row>
    <row r="88" spans="1:10" x14ac:dyDescent="0.2">
      <c r="A88" s="160"/>
      <c r="B88" s="160" t="str">
        <f t="shared" si="2"/>
        <v xml:space="preserve"> DNI /N° </v>
      </c>
      <c r="C88" s="160"/>
      <c r="D88" s="161" t="s">
        <v>13621</v>
      </c>
      <c r="E88" s="161" t="s">
        <v>9723</v>
      </c>
      <c r="F88" s="161"/>
      <c r="G88" s="173"/>
      <c r="H88" s="160"/>
      <c r="I88" s="160"/>
      <c r="J88" s="160"/>
    </row>
    <row r="89" spans="1:10" x14ac:dyDescent="0.2">
      <c r="A89" s="160"/>
      <c r="B89" s="160" t="str">
        <f t="shared" si="2"/>
        <v xml:space="preserve"> DNI /N° </v>
      </c>
      <c r="C89" s="160"/>
      <c r="D89" s="161" t="s">
        <v>13621</v>
      </c>
      <c r="E89" s="161" t="s">
        <v>9723</v>
      </c>
      <c r="F89" s="161"/>
      <c r="G89" s="173"/>
      <c r="H89" s="160"/>
      <c r="I89" s="160"/>
      <c r="J89" s="160"/>
    </row>
    <row r="90" spans="1:10" x14ac:dyDescent="0.2">
      <c r="A90" s="160"/>
      <c r="B90" s="160" t="str">
        <f t="shared" si="2"/>
        <v xml:space="preserve"> DNI /N° </v>
      </c>
      <c r="C90" s="160"/>
      <c r="D90" s="161" t="s">
        <v>13621</v>
      </c>
      <c r="E90" s="161" t="s">
        <v>9723</v>
      </c>
      <c r="F90" s="161"/>
      <c r="G90" s="173"/>
      <c r="H90" s="160"/>
      <c r="I90" s="160"/>
      <c r="J90" s="160"/>
    </row>
    <row r="91" spans="1:10" x14ac:dyDescent="0.2">
      <c r="A91" s="160"/>
      <c r="B91" s="160" t="str">
        <f t="shared" si="2"/>
        <v xml:space="preserve"> DNI /N° </v>
      </c>
      <c r="C91" s="160"/>
      <c r="D91" s="161" t="s">
        <v>13621</v>
      </c>
      <c r="E91" s="161" t="s">
        <v>9723</v>
      </c>
      <c r="F91" s="161"/>
      <c r="G91" s="173"/>
      <c r="H91" s="160"/>
      <c r="I91" s="160"/>
      <c r="J91" s="160"/>
    </row>
    <row r="92" spans="1:10" x14ac:dyDescent="0.2">
      <c r="A92" s="160"/>
      <c r="B92" s="160" t="str">
        <f t="shared" si="2"/>
        <v xml:space="preserve"> DNI /N° </v>
      </c>
      <c r="C92" s="160"/>
      <c r="D92" s="161" t="s">
        <v>13621</v>
      </c>
      <c r="E92" s="161" t="s">
        <v>9723</v>
      </c>
      <c r="F92" s="161"/>
      <c r="G92" s="173"/>
      <c r="H92" s="160"/>
      <c r="I92" s="160"/>
      <c r="J92" s="160"/>
    </row>
    <row r="93" spans="1:10" x14ac:dyDescent="0.2">
      <c r="A93" s="160"/>
      <c r="B93" s="160" t="str">
        <f t="shared" si="2"/>
        <v xml:space="preserve"> DNI /N° </v>
      </c>
      <c r="C93" s="160"/>
      <c r="D93" s="161" t="s">
        <v>13621</v>
      </c>
      <c r="E93" s="161" t="s">
        <v>9723</v>
      </c>
      <c r="F93" s="161"/>
      <c r="G93" s="173"/>
      <c r="H93" s="160"/>
      <c r="I93" s="160"/>
      <c r="J93" s="160"/>
    </row>
    <row r="94" spans="1:10" x14ac:dyDescent="0.2">
      <c r="A94" s="160"/>
      <c r="B94" s="160" t="str">
        <f t="shared" si="2"/>
        <v xml:space="preserve"> DNI /N° </v>
      </c>
      <c r="C94" s="160"/>
      <c r="D94" s="161" t="s">
        <v>13621</v>
      </c>
      <c r="E94" s="161" t="s">
        <v>9723</v>
      </c>
      <c r="F94" s="161"/>
      <c r="G94" s="173"/>
      <c r="H94" s="160"/>
      <c r="I94" s="160"/>
      <c r="J94" s="160"/>
    </row>
    <row r="95" spans="1:10" x14ac:dyDescent="0.2">
      <c r="A95" s="160"/>
      <c r="B95" s="160" t="str">
        <f t="shared" si="2"/>
        <v xml:space="preserve"> DNI /N° </v>
      </c>
      <c r="C95" s="160"/>
      <c r="D95" s="161" t="s">
        <v>13621</v>
      </c>
      <c r="E95" s="161" t="s">
        <v>9723</v>
      </c>
      <c r="F95" s="161"/>
      <c r="G95" s="173"/>
      <c r="H95" s="160"/>
      <c r="I95" s="160"/>
      <c r="J95" s="160"/>
    </row>
    <row r="96" spans="1:10" x14ac:dyDescent="0.2">
      <c r="A96" s="160"/>
      <c r="B96" s="160" t="str">
        <f t="shared" si="2"/>
        <v xml:space="preserve"> DNI /N° </v>
      </c>
      <c r="C96" s="160"/>
      <c r="D96" s="161" t="s">
        <v>13621</v>
      </c>
      <c r="E96" s="161" t="s">
        <v>9723</v>
      </c>
      <c r="F96" s="161"/>
      <c r="G96" s="173"/>
      <c r="H96" s="160"/>
      <c r="I96" s="160"/>
      <c r="J96" s="160"/>
    </row>
    <row r="97" spans="1:10" x14ac:dyDescent="0.2">
      <c r="A97" s="160"/>
      <c r="B97" s="160" t="str">
        <f t="shared" si="2"/>
        <v xml:space="preserve"> DNI /N° </v>
      </c>
      <c r="C97" s="160"/>
      <c r="D97" s="161" t="s">
        <v>13621</v>
      </c>
      <c r="E97" s="161" t="s">
        <v>9723</v>
      </c>
      <c r="F97" s="161"/>
      <c r="G97" s="173"/>
      <c r="H97" s="160"/>
      <c r="I97" s="160"/>
      <c r="J97" s="160"/>
    </row>
    <row r="98" spans="1:10" x14ac:dyDescent="0.2">
      <c r="A98" s="160"/>
      <c r="B98" s="160" t="str">
        <f t="shared" si="2"/>
        <v xml:space="preserve"> DNI /N° </v>
      </c>
      <c r="C98" s="160"/>
      <c r="D98" s="161" t="s">
        <v>13621</v>
      </c>
      <c r="E98" s="161" t="s">
        <v>9723</v>
      </c>
      <c r="F98" s="161"/>
      <c r="G98" s="173"/>
      <c r="H98" s="160"/>
      <c r="I98" s="160"/>
      <c r="J98" s="160"/>
    </row>
    <row r="99" spans="1:10" x14ac:dyDescent="0.2">
      <c r="A99" s="160"/>
      <c r="B99" s="160" t="str">
        <f t="shared" si="2"/>
        <v xml:space="preserve"> DNI /N° </v>
      </c>
      <c r="C99" s="160"/>
      <c r="D99" s="161" t="s">
        <v>13621</v>
      </c>
      <c r="E99" s="161" t="s">
        <v>9723</v>
      </c>
      <c r="F99" s="161"/>
      <c r="G99" s="173"/>
      <c r="H99" s="160"/>
      <c r="I99" s="160"/>
      <c r="J99" s="160"/>
    </row>
    <row r="100" spans="1:10" x14ac:dyDescent="0.2">
      <c r="A100" s="160"/>
      <c r="B100" s="160" t="str">
        <f t="shared" si="2"/>
        <v xml:space="preserve"> DNI /N° </v>
      </c>
      <c r="C100" s="160"/>
      <c r="D100" s="161" t="s">
        <v>13621</v>
      </c>
      <c r="E100" s="161" t="s">
        <v>9723</v>
      </c>
      <c r="F100" s="161"/>
      <c r="G100" s="173"/>
      <c r="H100" s="160"/>
      <c r="I100" s="160"/>
      <c r="J100" s="160"/>
    </row>
    <row r="101" spans="1:10" x14ac:dyDescent="0.2">
      <c r="A101" s="160"/>
      <c r="B101" s="160" t="str">
        <f t="shared" si="2"/>
        <v xml:space="preserve"> DNI /N° </v>
      </c>
      <c r="C101" s="160"/>
      <c r="D101" s="161" t="s">
        <v>13621</v>
      </c>
      <c r="E101" s="161" t="s">
        <v>9723</v>
      </c>
      <c r="F101" s="161"/>
      <c r="G101" s="173"/>
      <c r="H101" s="160"/>
      <c r="I101" s="160"/>
      <c r="J101" s="160"/>
    </row>
    <row r="102" spans="1:10" x14ac:dyDescent="0.2">
      <c r="A102" s="160"/>
      <c r="B102" s="160" t="str">
        <f t="shared" si="2"/>
        <v xml:space="preserve"> DNI /N° </v>
      </c>
      <c r="C102" s="160"/>
      <c r="D102" s="161" t="s">
        <v>13621</v>
      </c>
      <c r="E102" s="161" t="s">
        <v>9723</v>
      </c>
      <c r="F102" s="161"/>
      <c r="G102" s="173"/>
      <c r="H102" s="160"/>
      <c r="I102" s="160"/>
      <c r="J102" s="160"/>
    </row>
    <row r="103" spans="1:10" x14ac:dyDescent="0.2">
      <c r="A103" s="160"/>
      <c r="B103" s="160" t="str">
        <f t="shared" si="2"/>
        <v xml:space="preserve"> DNI /N° </v>
      </c>
      <c r="C103" s="160"/>
      <c r="D103" s="161" t="s">
        <v>13621</v>
      </c>
      <c r="E103" s="161" t="s">
        <v>9723</v>
      </c>
      <c r="F103" s="161"/>
      <c r="G103" s="173"/>
      <c r="H103" s="160"/>
      <c r="I103" s="160"/>
      <c r="J103" s="160"/>
    </row>
    <row r="104" spans="1:10" x14ac:dyDescent="0.2">
      <c r="A104" s="160"/>
      <c r="B104" s="160" t="str">
        <f t="shared" si="2"/>
        <v xml:space="preserve"> DNI /N° </v>
      </c>
      <c r="C104" s="160"/>
      <c r="D104" s="161" t="s">
        <v>13621</v>
      </c>
      <c r="E104" s="161" t="s">
        <v>9723</v>
      </c>
      <c r="F104" s="161"/>
      <c r="G104" s="173"/>
      <c r="H104" s="160"/>
      <c r="I104" s="160"/>
      <c r="J104" s="160"/>
    </row>
    <row r="105" spans="1:10" x14ac:dyDescent="0.2">
      <c r="A105" s="160"/>
      <c r="B105" s="160" t="str">
        <f t="shared" si="2"/>
        <v xml:space="preserve"> DNI /N° </v>
      </c>
      <c r="C105" s="160"/>
      <c r="D105" s="161" t="s">
        <v>13621</v>
      </c>
      <c r="E105" s="161" t="s">
        <v>9723</v>
      </c>
      <c r="F105" s="161"/>
      <c r="G105" s="173"/>
      <c r="H105" s="160"/>
      <c r="I105" s="160"/>
      <c r="J105" s="160"/>
    </row>
    <row r="106" spans="1:10" x14ac:dyDescent="0.2">
      <c r="A106" s="160"/>
      <c r="B106" s="160" t="str">
        <f t="shared" si="2"/>
        <v xml:space="preserve"> DNI /N° </v>
      </c>
      <c r="C106" s="160"/>
      <c r="D106" s="161" t="s">
        <v>13621</v>
      </c>
      <c r="E106" s="161" t="s">
        <v>9723</v>
      </c>
      <c r="F106" s="161"/>
      <c r="G106" s="173"/>
      <c r="H106" s="160"/>
      <c r="I106" s="160"/>
      <c r="J106" s="160"/>
    </row>
    <row r="107" spans="1:10" x14ac:dyDescent="0.2">
      <c r="A107" s="160"/>
      <c r="B107" s="160" t="str">
        <f t="shared" si="2"/>
        <v xml:space="preserve"> DNI /N° </v>
      </c>
      <c r="C107" s="160"/>
      <c r="D107" s="161" t="s">
        <v>13621</v>
      </c>
      <c r="E107" s="161" t="s">
        <v>9723</v>
      </c>
      <c r="F107" s="161"/>
      <c r="G107" s="173"/>
      <c r="H107" s="160"/>
      <c r="I107" s="160"/>
      <c r="J107" s="160"/>
    </row>
    <row r="108" spans="1:10" x14ac:dyDescent="0.2">
      <c r="A108" s="160"/>
      <c r="B108" s="160" t="str">
        <f t="shared" si="2"/>
        <v xml:space="preserve"> DNI /N° </v>
      </c>
      <c r="C108" s="160"/>
      <c r="D108" s="161" t="s">
        <v>13621</v>
      </c>
      <c r="E108" s="161" t="s">
        <v>9723</v>
      </c>
      <c r="F108" s="161"/>
      <c r="G108" s="173"/>
      <c r="H108" s="160"/>
      <c r="I108" s="160"/>
      <c r="J108" s="160"/>
    </row>
    <row r="109" spans="1:10" x14ac:dyDescent="0.2">
      <c r="A109" s="160"/>
      <c r="B109" s="160" t="str">
        <f t="shared" si="2"/>
        <v xml:space="preserve"> DNI /N° </v>
      </c>
      <c r="C109" s="160"/>
      <c r="D109" s="161" t="s">
        <v>13621</v>
      </c>
      <c r="E109" s="161" t="s">
        <v>9723</v>
      </c>
      <c r="F109" s="161"/>
      <c r="G109" s="173"/>
      <c r="H109" s="160"/>
      <c r="I109" s="160"/>
      <c r="J109" s="160"/>
    </row>
    <row r="110" spans="1:10" x14ac:dyDescent="0.2">
      <c r="A110" s="160"/>
      <c r="B110" s="160" t="str">
        <f t="shared" si="2"/>
        <v xml:space="preserve"> DNI /N° </v>
      </c>
      <c r="C110" s="160"/>
      <c r="D110" s="161" t="s">
        <v>13621</v>
      </c>
      <c r="E110" s="161" t="s">
        <v>9723</v>
      </c>
      <c r="F110" s="161"/>
      <c r="G110" s="173"/>
      <c r="H110" s="160"/>
      <c r="I110" s="160"/>
      <c r="J110" s="160"/>
    </row>
    <row r="111" spans="1:10" x14ac:dyDescent="0.2">
      <c r="A111" s="160"/>
      <c r="B111" s="160" t="str">
        <f t="shared" si="2"/>
        <v xml:space="preserve"> DNI /N° </v>
      </c>
      <c r="C111" s="160"/>
      <c r="D111" s="161" t="s">
        <v>13621</v>
      </c>
      <c r="E111" s="161" t="s">
        <v>9723</v>
      </c>
      <c r="F111" s="161"/>
      <c r="G111" s="173"/>
      <c r="H111" s="160"/>
      <c r="I111" s="160"/>
      <c r="J111" s="160"/>
    </row>
    <row r="112" spans="1:10" x14ac:dyDescent="0.2">
      <c r="A112" s="160"/>
      <c r="B112" s="160" t="str">
        <f t="shared" si="2"/>
        <v xml:space="preserve"> DNI /N° </v>
      </c>
      <c r="C112" s="160"/>
      <c r="D112" s="161" t="s">
        <v>13621</v>
      </c>
      <c r="E112" s="161" t="s">
        <v>9723</v>
      </c>
      <c r="F112" s="161"/>
      <c r="G112" s="173"/>
      <c r="H112" s="160"/>
      <c r="I112" s="160"/>
      <c r="J112" s="160"/>
    </row>
    <row r="113" spans="1:10" x14ac:dyDescent="0.2">
      <c r="A113" s="160"/>
      <c r="B113" s="160" t="str">
        <f t="shared" si="2"/>
        <v xml:space="preserve"> DNI /N° </v>
      </c>
      <c r="C113" s="160"/>
      <c r="D113" s="161" t="s">
        <v>13621</v>
      </c>
      <c r="E113" s="161" t="s">
        <v>9723</v>
      </c>
      <c r="F113" s="161"/>
      <c r="G113" s="173"/>
      <c r="H113" s="160"/>
      <c r="I113" s="160"/>
      <c r="J113" s="160"/>
    </row>
    <row r="114" spans="1:10" x14ac:dyDescent="0.2">
      <c r="A114" s="160"/>
      <c r="B114" s="160" t="str">
        <f t="shared" si="2"/>
        <v xml:space="preserve"> DNI /N° </v>
      </c>
      <c r="C114" s="160"/>
      <c r="D114" s="161" t="s">
        <v>13621</v>
      </c>
      <c r="E114" s="161" t="s">
        <v>9723</v>
      </c>
      <c r="F114" s="161"/>
      <c r="G114" s="173"/>
      <c r="H114" s="160"/>
      <c r="I114" s="160"/>
      <c r="J114" s="160"/>
    </row>
    <row r="115" spans="1:10" x14ac:dyDescent="0.2">
      <c r="A115" s="160"/>
      <c r="B115" s="160" t="str">
        <f t="shared" si="2"/>
        <v xml:space="preserve"> DNI /N° </v>
      </c>
      <c r="C115" s="160"/>
      <c r="D115" s="161" t="s">
        <v>13621</v>
      </c>
      <c r="E115" s="161" t="s">
        <v>9723</v>
      </c>
      <c r="F115" s="161"/>
      <c r="G115" s="173"/>
      <c r="H115" s="160"/>
      <c r="I115" s="160"/>
      <c r="J115" s="160"/>
    </row>
    <row r="116" spans="1:10" x14ac:dyDescent="0.2">
      <c r="A116" s="160"/>
      <c r="B116" s="160" t="str">
        <f t="shared" si="2"/>
        <v xml:space="preserve"> DNI /N° </v>
      </c>
      <c r="C116" s="160"/>
      <c r="D116" s="161" t="s">
        <v>13621</v>
      </c>
      <c r="E116" s="161" t="s">
        <v>9723</v>
      </c>
      <c r="F116" s="161"/>
      <c r="G116" s="173"/>
      <c r="H116" s="160"/>
      <c r="I116" s="160"/>
      <c r="J116" s="160"/>
    </row>
    <row r="117" spans="1:10" x14ac:dyDescent="0.2">
      <c r="A117" s="160"/>
      <c r="B117" s="160" t="str">
        <f t="shared" si="2"/>
        <v xml:space="preserve"> DNI /N° </v>
      </c>
      <c r="C117" s="160"/>
      <c r="D117" s="161" t="s">
        <v>13621</v>
      </c>
      <c r="E117" s="161" t="s">
        <v>9723</v>
      </c>
      <c r="F117" s="161"/>
      <c r="G117" s="173"/>
      <c r="H117" s="160"/>
      <c r="I117" s="160"/>
      <c r="J117" s="160"/>
    </row>
    <row r="118" spans="1:10" x14ac:dyDescent="0.2">
      <c r="A118" s="160"/>
      <c r="B118" s="160" t="str">
        <f t="shared" si="2"/>
        <v xml:space="preserve"> DNI /N° </v>
      </c>
      <c r="C118" s="160"/>
      <c r="D118" s="161" t="s">
        <v>13621</v>
      </c>
      <c r="E118" s="161" t="s">
        <v>9723</v>
      </c>
      <c r="F118" s="161"/>
      <c r="G118" s="173"/>
      <c r="H118" s="160"/>
      <c r="I118" s="160"/>
      <c r="J118" s="160"/>
    </row>
    <row r="119" spans="1:10" x14ac:dyDescent="0.2">
      <c r="A119" s="160"/>
      <c r="B119" s="160" t="str">
        <f t="shared" si="2"/>
        <v xml:space="preserve"> DNI /N° </v>
      </c>
      <c r="C119" s="160"/>
      <c r="D119" s="161" t="s">
        <v>13621</v>
      </c>
      <c r="E119" s="161" t="s">
        <v>9723</v>
      </c>
      <c r="F119" s="161"/>
      <c r="G119" s="173"/>
      <c r="H119" s="160"/>
      <c r="I119" s="160"/>
      <c r="J119" s="160"/>
    </row>
    <row r="120" spans="1:10" x14ac:dyDescent="0.2">
      <c r="A120" s="160"/>
      <c r="B120" s="160" t="str">
        <f t="shared" si="2"/>
        <v xml:space="preserve"> DNI /N° </v>
      </c>
      <c r="C120" s="160"/>
      <c r="D120" s="161" t="s">
        <v>13621</v>
      </c>
      <c r="E120" s="161" t="s">
        <v>9723</v>
      </c>
      <c r="F120" s="161"/>
      <c r="G120" s="173"/>
      <c r="H120" s="160"/>
      <c r="I120" s="160"/>
      <c r="J120" s="160"/>
    </row>
    <row r="121" spans="1:10" x14ac:dyDescent="0.2">
      <c r="A121" s="160"/>
      <c r="B121" s="160" t="str">
        <f t="shared" si="2"/>
        <v xml:space="preserve"> DNI /N° </v>
      </c>
      <c r="C121" s="160"/>
      <c r="D121" s="161" t="s">
        <v>13621</v>
      </c>
      <c r="E121" s="161" t="s">
        <v>9723</v>
      </c>
      <c r="F121" s="161"/>
      <c r="G121" s="173"/>
      <c r="H121" s="160"/>
      <c r="I121" s="160"/>
      <c r="J121" s="160"/>
    </row>
    <row r="122" spans="1:10" x14ac:dyDescent="0.2">
      <c r="A122" s="160"/>
      <c r="B122" s="160" t="str">
        <f t="shared" si="2"/>
        <v xml:space="preserve"> DNI /N° </v>
      </c>
      <c r="C122" s="160"/>
      <c r="D122" s="161" t="s">
        <v>13621</v>
      </c>
      <c r="E122" s="161" t="s">
        <v>9723</v>
      </c>
      <c r="F122" s="161"/>
      <c r="G122" s="173"/>
      <c r="H122" s="160"/>
      <c r="I122" s="160"/>
      <c r="J122" s="160"/>
    </row>
    <row r="123" spans="1:10" x14ac:dyDescent="0.2">
      <c r="A123" s="160"/>
      <c r="B123" s="160" t="str">
        <f t="shared" si="2"/>
        <v xml:space="preserve"> DNI /N° </v>
      </c>
      <c r="C123" s="160"/>
      <c r="D123" s="161" t="s">
        <v>13621</v>
      </c>
      <c r="E123" s="161" t="s">
        <v>9723</v>
      </c>
      <c r="F123" s="161"/>
      <c r="G123" s="173"/>
      <c r="H123" s="160"/>
      <c r="I123" s="160"/>
      <c r="J123" s="160"/>
    </row>
    <row r="124" spans="1:10" x14ac:dyDescent="0.2">
      <c r="A124" s="160"/>
      <c r="B124" s="160" t="str">
        <f t="shared" si="2"/>
        <v xml:space="preserve"> DNI /N° </v>
      </c>
      <c r="C124" s="160"/>
      <c r="D124" s="161" t="s">
        <v>13621</v>
      </c>
      <c r="E124" s="161" t="s">
        <v>9723</v>
      </c>
      <c r="F124" s="161"/>
      <c r="G124" s="173"/>
      <c r="H124" s="160"/>
      <c r="I124" s="160"/>
      <c r="J124" s="160"/>
    </row>
    <row r="125" spans="1:10" x14ac:dyDescent="0.2">
      <c r="A125" s="160"/>
      <c r="B125" s="160" t="str">
        <f t="shared" si="2"/>
        <v xml:space="preserve"> DNI /N° </v>
      </c>
      <c r="C125" s="160"/>
      <c r="D125" s="161" t="s">
        <v>13621</v>
      </c>
      <c r="E125" s="161" t="s">
        <v>9723</v>
      </c>
      <c r="F125" s="161"/>
      <c r="G125" s="173"/>
      <c r="H125" s="160"/>
      <c r="I125" s="160"/>
      <c r="J125" s="160"/>
    </row>
    <row r="126" spans="1:10" x14ac:dyDescent="0.2">
      <c r="A126" s="160"/>
      <c r="B126" s="160" t="str">
        <f t="shared" si="2"/>
        <v xml:space="preserve"> DNI /N° </v>
      </c>
      <c r="C126" s="160"/>
      <c r="D126" s="161" t="s">
        <v>13621</v>
      </c>
      <c r="E126" s="161" t="s">
        <v>9723</v>
      </c>
      <c r="F126" s="161"/>
      <c r="G126" s="173"/>
      <c r="H126" s="160"/>
      <c r="I126" s="160"/>
      <c r="J126" s="160"/>
    </row>
    <row r="127" spans="1:10" x14ac:dyDescent="0.2">
      <c r="A127" s="160"/>
      <c r="B127" s="160" t="str">
        <f t="shared" si="2"/>
        <v xml:space="preserve"> DNI /N° </v>
      </c>
      <c r="C127" s="160"/>
      <c r="D127" s="161" t="s">
        <v>13621</v>
      </c>
      <c r="E127" s="161" t="s">
        <v>9723</v>
      </c>
      <c r="F127" s="161"/>
      <c r="G127" s="173"/>
      <c r="H127" s="160"/>
      <c r="I127" s="160"/>
      <c r="J127" s="160"/>
    </row>
    <row r="128" spans="1:10" x14ac:dyDescent="0.2">
      <c r="A128" s="160"/>
      <c r="B128" s="160" t="str">
        <f t="shared" si="2"/>
        <v xml:space="preserve"> DNI /N° </v>
      </c>
      <c r="C128" s="160"/>
      <c r="D128" s="161" t="s">
        <v>13621</v>
      </c>
      <c r="E128" s="161" t="s">
        <v>9723</v>
      </c>
      <c r="F128" s="161"/>
      <c r="G128" s="173"/>
      <c r="H128" s="160"/>
      <c r="I128" s="160"/>
      <c r="J128" s="160"/>
    </row>
    <row r="129" spans="1:10" x14ac:dyDescent="0.2">
      <c r="A129" s="160"/>
      <c r="B129" s="160" t="str">
        <f t="shared" si="2"/>
        <v xml:space="preserve"> DNI /N° </v>
      </c>
      <c r="C129" s="160"/>
      <c r="D129" s="161" t="s">
        <v>13621</v>
      </c>
      <c r="E129" s="161" t="s">
        <v>9723</v>
      </c>
      <c r="F129" s="161"/>
      <c r="G129" s="173"/>
      <c r="H129" s="160"/>
      <c r="I129" s="160"/>
      <c r="J129" s="160"/>
    </row>
    <row r="130" spans="1:10" x14ac:dyDescent="0.2">
      <c r="A130" s="160"/>
      <c r="B130" s="160" t="str">
        <f t="shared" si="2"/>
        <v xml:space="preserve"> DNI /N° </v>
      </c>
      <c r="C130" s="160"/>
      <c r="D130" s="161" t="s">
        <v>13621</v>
      </c>
      <c r="E130" s="161" t="s">
        <v>9723</v>
      </c>
      <c r="F130" s="161"/>
      <c r="G130" s="173"/>
      <c r="H130" s="160"/>
      <c r="I130" s="160"/>
      <c r="J130" s="160"/>
    </row>
    <row r="131" spans="1:10" x14ac:dyDescent="0.2">
      <c r="A131" s="160"/>
      <c r="B131" s="160" t="str">
        <f t="shared" si="2"/>
        <v xml:space="preserve"> DNI /N° </v>
      </c>
      <c r="C131" s="160"/>
      <c r="D131" s="161" t="s">
        <v>13621</v>
      </c>
      <c r="E131" s="161" t="s">
        <v>9723</v>
      </c>
      <c r="F131" s="161"/>
      <c r="G131" s="173"/>
      <c r="H131" s="160"/>
      <c r="I131" s="160"/>
      <c r="J131" s="160"/>
    </row>
    <row r="132" spans="1:10" x14ac:dyDescent="0.2">
      <c r="A132" s="160"/>
      <c r="B132" s="160" t="str">
        <f t="shared" ref="B132:B195" si="3">CONCATENATE(C132,D132,E132,G132)</f>
        <v xml:space="preserve"> DNI /N° </v>
      </c>
      <c r="C132" s="160"/>
      <c r="D132" s="161" t="s">
        <v>13621</v>
      </c>
      <c r="E132" s="161" t="s">
        <v>9723</v>
      </c>
      <c r="F132" s="161"/>
      <c r="G132" s="173"/>
      <c r="H132" s="160"/>
      <c r="I132" s="160"/>
      <c r="J132" s="160"/>
    </row>
    <row r="133" spans="1:10" x14ac:dyDescent="0.2">
      <c r="A133" s="160"/>
      <c r="B133" s="160" t="str">
        <f t="shared" si="3"/>
        <v xml:space="preserve"> DNI /N° </v>
      </c>
      <c r="C133" s="160"/>
      <c r="D133" s="161" t="s">
        <v>13621</v>
      </c>
      <c r="E133" s="161" t="s">
        <v>9723</v>
      </c>
      <c r="F133" s="161"/>
      <c r="G133" s="173"/>
      <c r="H133" s="160"/>
      <c r="I133" s="160"/>
      <c r="J133" s="160"/>
    </row>
    <row r="134" spans="1:10" x14ac:dyDescent="0.2">
      <c r="A134" s="160"/>
      <c r="B134" s="160" t="str">
        <f t="shared" si="3"/>
        <v xml:space="preserve"> DNI /N° </v>
      </c>
      <c r="C134" s="160"/>
      <c r="D134" s="161" t="s">
        <v>13621</v>
      </c>
      <c r="E134" s="161" t="s">
        <v>9723</v>
      </c>
      <c r="F134" s="161"/>
      <c r="G134" s="173"/>
      <c r="H134" s="160"/>
      <c r="I134" s="160"/>
      <c r="J134" s="160"/>
    </row>
    <row r="135" spans="1:10" x14ac:dyDescent="0.2">
      <c r="A135" s="160"/>
      <c r="B135" s="160" t="str">
        <f t="shared" si="3"/>
        <v xml:space="preserve"> DNI /N° </v>
      </c>
      <c r="C135" s="160"/>
      <c r="D135" s="161" t="s">
        <v>13621</v>
      </c>
      <c r="E135" s="161" t="s">
        <v>9723</v>
      </c>
      <c r="F135" s="161"/>
      <c r="G135" s="173"/>
      <c r="H135" s="160"/>
      <c r="I135" s="160"/>
      <c r="J135" s="160"/>
    </row>
    <row r="136" spans="1:10" x14ac:dyDescent="0.2">
      <c r="A136" s="160"/>
      <c r="B136" s="160" t="str">
        <f t="shared" si="3"/>
        <v xml:space="preserve"> DNI /N° </v>
      </c>
      <c r="C136" s="160"/>
      <c r="D136" s="161" t="s">
        <v>13621</v>
      </c>
      <c r="E136" s="161" t="s">
        <v>9723</v>
      </c>
      <c r="F136" s="161"/>
      <c r="G136" s="173"/>
      <c r="H136" s="160"/>
      <c r="I136" s="160"/>
      <c r="J136" s="160"/>
    </row>
    <row r="137" spans="1:10" x14ac:dyDescent="0.2">
      <c r="A137" s="160"/>
      <c r="B137" s="160" t="str">
        <f t="shared" si="3"/>
        <v xml:space="preserve"> DNI /N° </v>
      </c>
      <c r="C137" s="160"/>
      <c r="D137" s="161" t="s">
        <v>13621</v>
      </c>
      <c r="E137" s="161" t="s">
        <v>9723</v>
      </c>
      <c r="F137" s="161"/>
      <c r="G137" s="173"/>
      <c r="H137" s="160"/>
      <c r="I137" s="160"/>
      <c r="J137" s="160"/>
    </row>
    <row r="138" spans="1:10" x14ac:dyDescent="0.2">
      <c r="A138" s="160"/>
      <c r="B138" s="160" t="str">
        <f t="shared" si="3"/>
        <v xml:space="preserve"> DNI /N° </v>
      </c>
      <c r="C138" s="160"/>
      <c r="D138" s="161" t="s">
        <v>13621</v>
      </c>
      <c r="E138" s="161" t="s">
        <v>9723</v>
      </c>
      <c r="F138" s="161"/>
      <c r="G138" s="173"/>
      <c r="H138" s="160"/>
      <c r="I138" s="160"/>
      <c r="J138" s="160"/>
    </row>
    <row r="139" spans="1:10" x14ac:dyDescent="0.2">
      <c r="A139" s="160"/>
      <c r="B139" s="160" t="str">
        <f t="shared" si="3"/>
        <v xml:space="preserve"> DNI /N° </v>
      </c>
      <c r="C139" s="160"/>
      <c r="D139" s="161" t="s">
        <v>13621</v>
      </c>
      <c r="E139" s="161" t="s">
        <v>9723</v>
      </c>
      <c r="F139" s="161"/>
      <c r="G139" s="173"/>
      <c r="H139" s="160"/>
      <c r="I139" s="160"/>
      <c r="J139" s="160"/>
    </row>
    <row r="140" spans="1:10" x14ac:dyDescent="0.2">
      <c r="A140" s="160"/>
      <c r="B140" s="160" t="str">
        <f t="shared" si="3"/>
        <v xml:space="preserve"> DNI /N° </v>
      </c>
      <c r="C140" s="160"/>
      <c r="D140" s="161" t="s">
        <v>13621</v>
      </c>
      <c r="E140" s="161" t="s">
        <v>9723</v>
      </c>
      <c r="F140" s="161"/>
      <c r="G140" s="173"/>
      <c r="H140" s="160"/>
      <c r="I140" s="160"/>
      <c r="J140" s="160"/>
    </row>
    <row r="141" spans="1:10" x14ac:dyDescent="0.2">
      <c r="A141" s="160"/>
      <c r="B141" s="160" t="str">
        <f t="shared" si="3"/>
        <v xml:space="preserve"> DNI /N° </v>
      </c>
      <c r="C141" s="160"/>
      <c r="D141" s="161" t="s">
        <v>13621</v>
      </c>
      <c r="E141" s="161" t="s">
        <v>9723</v>
      </c>
      <c r="F141" s="161"/>
      <c r="G141" s="173"/>
      <c r="H141" s="160"/>
      <c r="I141" s="160"/>
      <c r="J141" s="160"/>
    </row>
    <row r="142" spans="1:10" x14ac:dyDescent="0.2">
      <c r="A142" s="160"/>
      <c r="B142" s="160" t="str">
        <f t="shared" si="3"/>
        <v xml:space="preserve"> DNI /N° </v>
      </c>
      <c r="C142" s="160"/>
      <c r="D142" s="161" t="s">
        <v>13621</v>
      </c>
      <c r="E142" s="161" t="s">
        <v>9723</v>
      </c>
      <c r="F142" s="161"/>
      <c r="G142" s="173"/>
      <c r="H142" s="160"/>
      <c r="I142" s="160"/>
      <c r="J142" s="160"/>
    </row>
    <row r="143" spans="1:10" x14ac:dyDescent="0.2">
      <c r="A143" s="160"/>
      <c r="B143" s="160" t="str">
        <f t="shared" si="3"/>
        <v xml:space="preserve"> DNI /N° </v>
      </c>
      <c r="C143" s="160"/>
      <c r="D143" s="161" t="s">
        <v>13621</v>
      </c>
      <c r="E143" s="161" t="s">
        <v>9723</v>
      </c>
      <c r="F143" s="161"/>
      <c r="G143" s="173"/>
      <c r="H143" s="160"/>
      <c r="I143" s="160"/>
      <c r="J143" s="160"/>
    </row>
    <row r="144" spans="1:10" x14ac:dyDescent="0.2">
      <c r="A144" s="160"/>
      <c r="B144" s="160" t="str">
        <f t="shared" si="3"/>
        <v xml:space="preserve"> DNI /N° </v>
      </c>
      <c r="C144" s="160"/>
      <c r="D144" s="161" t="s">
        <v>13621</v>
      </c>
      <c r="E144" s="161" t="s">
        <v>9723</v>
      </c>
      <c r="F144" s="161"/>
      <c r="G144" s="173"/>
      <c r="H144" s="160"/>
      <c r="I144" s="160"/>
      <c r="J144" s="160"/>
    </row>
    <row r="145" spans="1:10" x14ac:dyDescent="0.2">
      <c r="A145" s="160"/>
      <c r="B145" s="160" t="str">
        <f t="shared" si="3"/>
        <v xml:space="preserve"> DNI /N° </v>
      </c>
      <c r="C145" s="160"/>
      <c r="D145" s="161" t="s">
        <v>13621</v>
      </c>
      <c r="E145" s="161" t="s">
        <v>9723</v>
      </c>
      <c r="F145" s="161"/>
      <c r="G145" s="173"/>
      <c r="H145" s="160"/>
      <c r="I145" s="160"/>
      <c r="J145" s="160"/>
    </row>
    <row r="146" spans="1:10" x14ac:dyDescent="0.2">
      <c r="A146" s="160"/>
      <c r="B146" s="160" t="str">
        <f t="shared" si="3"/>
        <v xml:space="preserve"> DNI /N° </v>
      </c>
      <c r="C146" s="160"/>
      <c r="D146" s="161" t="s">
        <v>13621</v>
      </c>
      <c r="E146" s="161" t="s">
        <v>9723</v>
      </c>
      <c r="F146" s="161"/>
      <c r="G146" s="173"/>
      <c r="H146" s="160"/>
      <c r="I146" s="160"/>
      <c r="J146" s="160"/>
    </row>
    <row r="147" spans="1:10" x14ac:dyDescent="0.2">
      <c r="A147" s="160"/>
      <c r="B147" s="160" t="str">
        <f t="shared" si="3"/>
        <v xml:space="preserve"> DNI /N° </v>
      </c>
      <c r="C147" s="160"/>
      <c r="D147" s="161" t="s">
        <v>13621</v>
      </c>
      <c r="E147" s="161" t="s">
        <v>9723</v>
      </c>
      <c r="F147" s="161"/>
      <c r="G147" s="173"/>
      <c r="H147" s="160"/>
      <c r="I147" s="160"/>
      <c r="J147" s="160"/>
    </row>
    <row r="148" spans="1:10" x14ac:dyDescent="0.2">
      <c r="A148" s="160"/>
      <c r="B148" s="160" t="str">
        <f t="shared" si="3"/>
        <v xml:space="preserve"> DNI /N° </v>
      </c>
      <c r="C148" s="160"/>
      <c r="D148" s="161" t="s">
        <v>13621</v>
      </c>
      <c r="E148" s="161" t="s">
        <v>9723</v>
      </c>
      <c r="F148" s="161"/>
      <c r="G148" s="173"/>
      <c r="H148" s="160"/>
      <c r="I148" s="160"/>
      <c r="J148" s="160"/>
    </row>
    <row r="149" spans="1:10" x14ac:dyDescent="0.2">
      <c r="A149" s="160"/>
      <c r="B149" s="160" t="str">
        <f t="shared" si="3"/>
        <v xml:space="preserve"> DNI /N° </v>
      </c>
      <c r="C149" s="160"/>
      <c r="D149" s="161" t="s">
        <v>13621</v>
      </c>
      <c r="E149" s="161" t="s">
        <v>9723</v>
      </c>
      <c r="F149" s="161"/>
      <c r="G149" s="173"/>
      <c r="H149" s="160"/>
      <c r="I149" s="160"/>
      <c r="J149" s="160"/>
    </row>
    <row r="150" spans="1:10" x14ac:dyDescent="0.2">
      <c r="A150" s="160"/>
      <c r="B150" s="160" t="str">
        <f t="shared" si="3"/>
        <v xml:space="preserve"> DNI /N° </v>
      </c>
      <c r="C150" s="160"/>
      <c r="D150" s="161" t="s">
        <v>13621</v>
      </c>
      <c r="E150" s="161" t="s">
        <v>9723</v>
      </c>
      <c r="F150" s="161"/>
      <c r="G150" s="173"/>
      <c r="H150" s="160"/>
      <c r="I150" s="160"/>
      <c r="J150" s="160"/>
    </row>
    <row r="151" spans="1:10" x14ac:dyDescent="0.2">
      <c r="A151" s="160"/>
      <c r="B151" s="160" t="str">
        <f t="shared" si="3"/>
        <v xml:space="preserve"> DNI /N° </v>
      </c>
      <c r="C151" s="160"/>
      <c r="D151" s="161" t="s">
        <v>13621</v>
      </c>
      <c r="E151" s="161" t="s">
        <v>9723</v>
      </c>
      <c r="F151" s="161"/>
      <c r="G151" s="173"/>
      <c r="H151" s="160"/>
      <c r="I151" s="160"/>
      <c r="J151" s="160"/>
    </row>
    <row r="152" spans="1:10" x14ac:dyDescent="0.2">
      <c r="A152" s="160"/>
      <c r="B152" s="160" t="str">
        <f t="shared" si="3"/>
        <v xml:space="preserve"> DNI /N° </v>
      </c>
      <c r="C152" s="160"/>
      <c r="D152" s="161" t="s">
        <v>13621</v>
      </c>
      <c r="E152" s="161" t="s">
        <v>9723</v>
      </c>
      <c r="F152" s="161"/>
      <c r="G152" s="173"/>
      <c r="H152" s="160"/>
      <c r="I152" s="160"/>
      <c r="J152" s="160"/>
    </row>
    <row r="153" spans="1:10" x14ac:dyDescent="0.2">
      <c r="A153" s="160"/>
      <c r="B153" s="160" t="str">
        <f t="shared" si="3"/>
        <v xml:space="preserve"> DNI /N° </v>
      </c>
      <c r="C153" s="160"/>
      <c r="D153" s="161" t="s">
        <v>13621</v>
      </c>
      <c r="E153" s="161" t="s">
        <v>9723</v>
      </c>
      <c r="F153" s="161"/>
      <c r="G153" s="173"/>
      <c r="H153" s="160"/>
      <c r="I153" s="160"/>
      <c r="J153" s="160"/>
    </row>
    <row r="154" spans="1:10" x14ac:dyDescent="0.2">
      <c r="A154" s="160"/>
      <c r="B154" s="160" t="str">
        <f t="shared" si="3"/>
        <v xml:space="preserve"> DNI /N° </v>
      </c>
      <c r="C154" s="160"/>
      <c r="D154" s="161" t="s">
        <v>13621</v>
      </c>
      <c r="E154" s="161" t="s">
        <v>9723</v>
      </c>
      <c r="F154" s="161"/>
      <c r="G154" s="173"/>
      <c r="H154" s="160"/>
      <c r="I154" s="160"/>
      <c r="J154" s="160"/>
    </row>
    <row r="155" spans="1:10" x14ac:dyDescent="0.2">
      <c r="A155" s="160"/>
      <c r="B155" s="160" t="str">
        <f t="shared" si="3"/>
        <v xml:space="preserve"> DNI /N° </v>
      </c>
      <c r="C155" s="160"/>
      <c r="D155" s="161" t="s">
        <v>13621</v>
      </c>
      <c r="E155" s="161" t="s">
        <v>9723</v>
      </c>
      <c r="F155" s="161"/>
      <c r="G155" s="173"/>
      <c r="H155" s="160"/>
      <c r="I155" s="160"/>
      <c r="J155" s="160"/>
    </row>
    <row r="156" spans="1:10" x14ac:dyDescent="0.2">
      <c r="A156" s="160"/>
      <c r="B156" s="160" t="str">
        <f t="shared" si="3"/>
        <v xml:space="preserve"> DNI /N° </v>
      </c>
      <c r="C156" s="160"/>
      <c r="D156" s="161" t="s">
        <v>13621</v>
      </c>
      <c r="E156" s="161" t="s">
        <v>9723</v>
      </c>
      <c r="F156" s="161"/>
      <c r="G156" s="173"/>
      <c r="H156" s="160"/>
      <c r="I156" s="160"/>
      <c r="J156" s="160"/>
    </row>
    <row r="157" spans="1:10" x14ac:dyDescent="0.2">
      <c r="A157" s="160"/>
      <c r="B157" s="160" t="str">
        <f t="shared" si="3"/>
        <v xml:space="preserve"> DNI /N° </v>
      </c>
      <c r="C157" s="160"/>
      <c r="D157" s="161" t="s">
        <v>13621</v>
      </c>
      <c r="E157" s="161" t="s">
        <v>9723</v>
      </c>
      <c r="F157" s="161"/>
      <c r="G157" s="173"/>
      <c r="H157" s="160"/>
      <c r="I157" s="160"/>
      <c r="J157" s="160"/>
    </row>
    <row r="158" spans="1:10" x14ac:dyDescent="0.2">
      <c r="A158" s="160"/>
      <c r="B158" s="160" t="str">
        <f t="shared" si="3"/>
        <v xml:space="preserve"> DNI /N° </v>
      </c>
      <c r="C158" s="160"/>
      <c r="D158" s="161" t="s">
        <v>13621</v>
      </c>
      <c r="E158" s="161" t="s">
        <v>9723</v>
      </c>
      <c r="F158" s="161"/>
      <c r="G158" s="173"/>
      <c r="H158" s="160"/>
      <c r="I158" s="160"/>
      <c r="J158" s="160"/>
    </row>
    <row r="159" spans="1:10" x14ac:dyDescent="0.2">
      <c r="A159" s="160"/>
      <c r="B159" s="160" t="str">
        <f t="shared" si="3"/>
        <v xml:space="preserve"> DNI /N° </v>
      </c>
      <c r="C159" s="160"/>
      <c r="D159" s="161" t="s">
        <v>13621</v>
      </c>
      <c r="E159" s="161" t="s">
        <v>9723</v>
      </c>
      <c r="F159" s="161"/>
      <c r="G159" s="173"/>
      <c r="H159" s="160"/>
      <c r="I159" s="160"/>
      <c r="J159" s="160"/>
    </row>
    <row r="160" spans="1:10" x14ac:dyDescent="0.2">
      <c r="A160" s="160"/>
      <c r="B160" s="160" t="str">
        <f t="shared" si="3"/>
        <v xml:space="preserve"> DNI /N° </v>
      </c>
      <c r="C160" s="160"/>
      <c r="D160" s="161" t="s">
        <v>13621</v>
      </c>
      <c r="E160" s="161" t="s">
        <v>9723</v>
      </c>
      <c r="F160" s="161"/>
      <c r="G160" s="173"/>
      <c r="H160" s="160"/>
      <c r="I160" s="160"/>
      <c r="J160" s="160"/>
    </row>
    <row r="161" spans="1:10" x14ac:dyDescent="0.2">
      <c r="A161" s="160"/>
      <c r="B161" s="160" t="str">
        <f t="shared" si="3"/>
        <v xml:space="preserve"> DNI /N° </v>
      </c>
      <c r="C161" s="160"/>
      <c r="D161" s="161" t="s">
        <v>13621</v>
      </c>
      <c r="E161" s="161" t="s">
        <v>9723</v>
      </c>
      <c r="F161" s="161"/>
      <c r="G161" s="173"/>
      <c r="H161" s="160"/>
      <c r="I161" s="160"/>
      <c r="J161" s="160"/>
    </row>
    <row r="162" spans="1:10" x14ac:dyDescent="0.2">
      <c r="A162" s="160"/>
      <c r="B162" s="160" t="str">
        <f t="shared" si="3"/>
        <v xml:space="preserve"> DNI /N° </v>
      </c>
      <c r="C162" s="160"/>
      <c r="D162" s="161" t="s">
        <v>13621</v>
      </c>
      <c r="E162" s="161" t="s">
        <v>9723</v>
      </c>
      <c r="F162" s="161"/>
      <c r="G162" s="173"/>
      <c r="H162" s="160"/>
      <c r="I162" s="160"/>
      <c r="J162" s="160"/>
    </row>
    <row r="163" spans="1:10" x14ac:dyDescent="0.2">
      <c r="A163" s="160"/>
      <c r="B163" s="160" t="str">
        <f t="shared" si="3"/>
        <v xml:space="preserve"> DNI /N° </v>
      </c>
      <c r="C163" s="160"/>
      <c r="D163" s="161" t="s">
        <v>13621</v>
      </c>
      <c r="E163" s="161" t="s">
        <v>9723</v>
      </c>
      <c r="F163" s="161"/>
      <c r="G163" s="173"/>
      <c r="H163" s="160"/>
      <c r="I163" s="160"/>
      <c r="J163" s="160"/>
    </row>
    <row r="164" spans="1:10" x14ac:dyDescent="0.2">
      <c r="A164" s="160"/>
      <c r="B164" s="160" t="str">
        <f t="shared" si="3"/>
        <v xml:space="preserve"> DNI /N° </v>
      </c>
      <c r="C164" s="160"/>
      <c r="D164" s="161" t="s">
        <v>13621</v>
      </c>
      <c r="E164" s="161" t="s">
        <v>9723</v>
      </c>
      <c r="F164" s="161"/>
      <c r="G164" s="173"/>
      <c r="H164" s="160"/>
      <c r="I164" s="160"/>
      <c r="J164" s="160"/>
    </row>
    <row r="165" spans="1:10" x14ac:dyDescent="0.2">
      <c r="A165" s="160"/>
      <c r="B165" s="160" t="str">
        <f t="shared" si="3"/>
        <v xml:space="preserve"> DNI /N° </v>
      </c>
      <c r="C165" s="160"/>
      <c r="D165" s="161" t="s">
        <v>13621</v>
      </c>
      <c r="E165" s="161" t="s">
        <v>9723</v>
      </c>
      <c r="F165" s="161"/>
      <c r="G165" s="173"/>
      <c r="H165" s="160"/>
      <c r="I165" s="160"/>
      <c r="J165" s="160"/>
    </row>
    <row r="166" spans="1:10" x14ac:dyDescent="0.2">
      <c r="A166" s="160"/>
      <c r="B166" s="160" t="str">
        <f t="shared" si="3"/>
        <v xml:space="preserve"> DNI /N° </v>
      </c>
      <c r="C166" s="160"/>
      <c r="D166" s="161" t="s">
        <v>13621</v>
      </c>
      <c r="E166" s="161" t="s">
        <v>9723</v>
      </c>
      <c r="F166" s="161"/>
      <c r="G166" s="173"/>
      <c r="H166" s="160"/>
      <c r="I166" s="160"/>
      <c r="J166" s="160"/>
    </row>
    <row r="167" spans="1:10" x14ac:dyDescent="0.2">
      <c r="A167" s="160"/>
      <c r="B167" s="160" t="str">
        <f t="shared" si="3"/>
        <v xml:space="preserve"> DNI /N° </v>
      </c>
      <c r="C167" s="160"/>
      <c r="D167" s="161" t="s">
        <v>13621</v>
      </c>
      <c r="E167" s="161" t="s">
        <v>9723</v>
      </c>
      <c r="F167" s="161"/>
      <c r="G167" s="173"/>
      <c r="H167" s="160"/>
      <c r="I167" s="160"/>
      <c r="J167" s="160"/>
    </row>
    <row r="168" spans="1:10" x14ac:dyDescent="0.2">
      <c r="A168" s="160"/>
      <c r="B168" s="160" t="str">
        <f t="shared" si="3"/>
        <v xml:space="preserve"> DNI /N° </v>
      </c>
      <c r="C168" s="160"/>
      <c r="D168" s="161" t="s">
        <v>13621</v>
      </c>
      <c r="E168" s="161" t="s">
        <v>9723</v>
      </c>
      <c r="F168" s="161"/>
      <c r="G168" s="173"/>
      <c r="H168" s="160"/>
      <c r="I168" s="160"/>
      <c r="J168" s="160"/>
    </row>
    <row r="169" spans="1:10" x14ac:dyDescent="0.2">
      <c r="A169" s="160"/>
      <c r="B169" s="160" t="str">
        <f t="shared" si="3"/>
        <v xml:space="preserve"> DNI /N° </v>
      </c>
      <c r="C169" s="160"/>
      <c r="D169" s="161" t="s">
        <v>13621</v>
      </c>
      <c r="E169" s="161" t="s">
        <v>9723</v>
      </c>
      <c r="F169" s="161"/>
      <c r="G169" s="173"/>
      <c r="H169" s="160"/>
      <c r="I169" s="160"/>
      <c r="J169" s="160"/>
    </row>
    <row r="170" spans="1:10" x14ac:dyDescent="0.2">
      <c r="A170" s="160"/>
      <c r="B170" s="160" t="str">
        <f t="shared" si="3"/>
        <v xml:space="preserve"> DNI /N° </v>
      </c>
      <c r="C170" s="160"/>
      <c r="D170" s="161" t="s">
        <v>13621</v>
      </c>
      <c r="E170" s="161" t="s">
        <v>9723</v>
      </c>
      <c r="F170" s="161"/>
      <c r="G170" s="173"/>
      <c r="H170" s="160"/>
      <c r="I170" s="160"/>
      <c r="J170" s="160"/>
    </row>
    <row r="171" spans="1:10" x14ac:dyDescent="0.2">
      <c r="A171" s="160"/>
      <c r="B171" s="160" t="str">
        <f t="shared" si="3"/>
        <v xml:space="preserve"> DNI /N° </v>
      </c>
      <c r="C171" s="160"/>
      <c r="D171" s="161" t="s">
        <v>13621</v>
      </c>
      <c r="E171" s="161" t="s">
        <v>9723</v>
      </c>
      <c r="F171" s="161"/>
      <c r="G171" s="173"/>
      <c r="H171" s="160"/>
      <c r="I171" s="160"/>
      <c r="J171" s="160"/>
    </row>
    <row r="172" spans="1:10" x14ac:dyDescent="0.2">
      <c r="A172" s="160"/>
      <c r="B172" s="160" t="str">
        <f t="shared" si="3"/>
        <v xml:space="preserve"> DNI /N° </v>
      </c>
      <c r="C172" s="160"/>
      <c r="D172" s="161" t="s">
        <v>13621</v>
      </c>
      <c r="E172" s="161" t="s">
        <v>9723</v>
      </c>
      <c r="F172" s="161"/>
      <c r="G172" s="173"/>
      <c r="H172" s="160"/>
      <c r="I172" s="160"/>
      <c r="J172" s="160"/>
    </row>
    <row r="173" spans="1:10" x14ac:dyDescent="0.2">
      <c r="A173" s="160"/>
      <c r="B173" s="160" t="str">
        <f t="shared" si="3"/>
        <v xml:space="preserve"> DNI /N° </v>
      </c>
      <c r="C173" s="160"/>
      <c r="D173" s="161" t="s">
        <v>13621</v>
      </c>
      <c r="E173" s="161" t="s">
        <v>9723</v>
      </c>
      <c r="F173" s="161"/>
      <c r="G173" s="173"/>
      <c r="H173" s="160"/>
      <c r="I173" s="160"/>
      <c r="J173" s="160"/>
    </row>
    <row r="174" spans="1:10" x14ac:dyDescent="0.2">
      <c r="A174" s="160"/>
      <c r="B174" s="160" t="str">
        <f t="shared" si="3"/>
        <v xml:space="preserve"> DNI /N° </v>
      </c>
      <c r="C174" s="160"/>
      <c r="D174" s="161" t="s">
        <v>13621</v>
      </c>
      <c r="E174" s="161" t="s">
        <v>9723</v>
      </c>
      <c r="F174" s="161"/>
      <c r="G174" s="173"/>
      <c r="H174" s="160"/>
      <c r="I174" s="160"/>
      <c r="J174" s="160"/>
    </row>
    <row r="175" spans="1:10" x14ac:dyDescent="0.2">
      <c r="A175" s="160"/>
      <c r="B175" s="160" t="str">
        <f t="shared" si="3"/>
        <v xml:space="preserve"> DNI /N° </v>
      </c>
      <c r="C175" s="160"/>
      <c r="D175" s="161" t="s">
        <v>13621</v>
      </c>
      <c r="E175" s="161" t="s">
        <v>9723</v>
      </c>
      <c r="F175" s="161"/>
      <c r="G175" s="173"/>
      <c r="H175" s="160"/>
      <c r="I175" s="160"/>
      <c r="J175" s="160"/>
    </row>
    <row r="176" spans="1:10" x14ac:dyDescent="0.2">
      <c r="A176" s="160"/>
      <c r="B176" s="160" t="str">
        <f t="shared" si="3"/>
        <v xml:space="preserve"> DNI /N° </v>
      </c>
      <c r="C176" s="160"/>
      <c r="D176" s="161" t="s">
        <v>13621</v>
      </c>
      <c r="E176" s="161" t="s">
        <v>9723</v>
      </c>
      <c r="F176" s="161"/>
      <c r="G176" s="173"/>
      <c r="H176" s="160"/>
      <c r="I176" s="160"/>
      <c r="J176" s="160"/>
    </row>
    <row r="177" spans="1:10" x14ac:dyDescent="0.2">
      <c r="A177" s="160"/>
      <c r="B177" s="160" t="str">
        <f t="shared" si="3"/>
        <v xml:space="preserve"> DNI /N° </v>
      </c>
      <c r="C177" s="160"/>
      <c r="D177" s="161" t="s">
        <v>13621</v>
      </c>
      <c r="E177" s="161" t="s">
        <v>9723</v>
      </c>
      <c r="F177" s="161"/>
      <c r="G177" s="173"/>
      <c r="H177" s="160"/>
      <c r="I177" s="160"/>
      <c r="J177" s="160"/>
    </row>
    <row r="178" spans="1:10" x14ac:dyDescent="0.2">
      <c r="A178" s="160"/>
      <c r="B178" s="160" t="str">
        <f t="shared" si="3"/>
        <v xml:space="preserve"> DNI /N° </v>
      </c>
      <c r="C178" s="160"/>
      <c r="D178" s="161" t="s">
        <v>13621</v>
      </c>
      <c r="E178" s="161" t="s">
        <v>9723</v>
      </c>
      <c r="F178" s="161"/>
      <c r="G178" s="173"/>
      <c r="H178" s="160"/>
      <c r="I178" s="160"/>
      <c r="J178" s="160"/>
    </row>
    <row r="179" spans="1:10" x14ac:dyDescent="0.2">
      <c r="A179" s="160"/>
      <c r="B179" s="160" t="str">
        <f t="shared" si="3"/>
        <v xml:space="preserve"> DNI /N° </v>
      </c>
      <c r="C179" s="160"/>
      <c r="D179" s="161" t="s">
        <v>13621</v>
      </c>
      <c r="E179" s="161" t="s">
        <v>9723</v>
      </c>
      <c r="F179" s="161"/>
      <c r="G179" s="173"/>
      <c r="H179" s="160"/>
      <c r="I179" s="160"/>
      <c r="J179" s="160"/>
    </row>
    <row r="180" spans="1:10" x14ac:dyDescent="0.2">
      <c r="A180" s="160"/>
      <c r="B180" s="160" t="str">
        <f t="shared" si="3"/>
        <v xml:space="preserve"> DNI /N° </v>
      </c>
      <c r="C180" s="160"/>
      <c r="D180" s="161" t="s">
        <v>13621</v>
      </c>
      <c r="E180" s="161" t="s">
        <v>9723</v>
      </c>
      <c r="F180" s="161"/>
      <c r="G180" s="173"/>
      <c r="H180" s="160"/>
      <c r="I180" s="160"/>
      <c r="J180" s="160"/>
    </row>
    <row r="181" spans="1:10" x14ac:dyDescent="0.2">
      <c r="A181" s="160"/>
      <c r="B181" s="160" t="str">
        <f t="shared" si="3"/>
        <v xml:space="preserve"> DNI /N° </v>
      </c>
      <c r="C181" s="160"/>
      <c r="D181" s="161" t="s">
        <v>13621</v>
      </c>
      <c r="E181" s="161" t="s">
        <v>9723</v>
      </c>
      <c r="F181" s="161"/>
      <c r="G181" s="173"/>
      <c r="H181" s="160"/>
      <c r="I181" s="160"/>
      <c r="J181" s="160"/>
    </row>
    <row r="182" spans="1:10" x14ac:dyDescent="0.2">
      <c r="A182" s="160"/>
      <c r="B182" s="160" t="str">
        <f t="shared" si="3"/>
        <v xml:space="preserve"> DNI /N° </v>
      </c>
      <c r="C182" s="160"/>
      <c r="D182" s="161" t="s">
        <v>13621</v>
      </c>
      <c r="E182" s="161" t="s">
        <v>9723</v>
      </c>
      <c r="F182" s="161"/>
      <c r="G182" s="173"/>
      <c r="H182" s="160"/>
      <c r="I182" s="160"/>
      <c r="J182" s="160"/>
    </row>
    <row r="183" spans="1:10" x14ac:dyDescent="0.2">
      <c r="A183" s="160"/>
      <c r="B183" s="160" t="str">
        <f t="shared" si="3"/>
        <v xml:space="preserve"> DNI /N° </v>
      </c>
      <c r="C183" s="160"/>
      <c r="D183" s="161" t="s">
        <v>13621</v>
      </c>
      <c r="E183" s="161" t="s">
        <v>9723</v>
      </c>
      <c r="F183" s="161"/>
      <c r="G183" s="173"/>
      <c r="H183" s="160"/>
      <c r="I183" s="160"/>
      <c r="J183" s="160"/>
    </row>
    <row r="184" spans="1:10" x14ac:dyDescent="0.2">
      <c r="A184" s="160"/>
      <c r="B184" s="160" t="str">
        <f t="shared" si="3"/>
        <v xml:space="preserve"> DNI /N° </v>
      </c>
      <c r="C184" s="160"/>
      <c r="D184" s="161" t="s">
        <v>13621</v>
      </c>
      <c r="E184" s="161" t="s">
        <v>9723</v>
      </c>
      <c r="F184" s="161"/>
      <c r="G184" s="173"/>
      <c r="H184" s="160"/>
      <c r="I184" s="160"/>
      <c r="J184" s="160"/>
    </row>
    <row r="185" spans="1:10" x14ac:dyDescent="0.2">
      <c r="A185" s="160"/>
      <c r="B185" s="160" t="str">
        <f t="shared" si="3"/>
        <v xml:space="preserve"> DNI /N° </v>
      </c>
      <c r="C185" s="160"/>
      <c r="D185" s="161" t="s">
        <v>13621</v>
      </c>
      <c r="E185" s="161" t="s">
        <v>9723</v>
      </c>
      <c r="F185" s="161"/>
      <c r="G185" s="173"/>
      <c r="H185" s="160"/>
      <c r="I185" s="160"/>
      <c r="J185" s="160"/>
    </row>
    <row r="186" spans="1:10" x14ac:dyDescent="0.2">
      <c r="A186" s="160"/>
      <c r="B186" s="160" t="str">
        <f t="shared" si="3"/>
        <v xml:space="preserve"> DNI /N° </v>
      </c>
      <c r="C186" s="160"/>
      <c r="D186" s="161" t="s">
        <v>13621</v>
      </c>
      <c r="E186" s="161" t="s">
        <v>9723</v>
      </c>
      <c r="F186" s="161"/>
      <c r="G186" s="173"/>
      <c r="H186" s="160"/>
      <c r="I186" s="160"/>
      <c r="J186" s="160"/>
    </row>
    <row r="187" spans="1:10" x14ac:dyDescent="0.2">
      <c r="A187" s="160"/>
      <c r="B187" s="160" t="str">
        <f t="shared" si="3"/>
        <v xml:space="preserve"> DNI /N° </v>
      </c>
      <c r="C187" s="160"/>
      <c r="D187" s="161" t="s">
        <v>13621</v>
      </c>
      <c r="E187" s="161" t="s">
        <v>9723</v>
      </c>
      <c r="F187" s="161"/>
      <c r="G187" s="173"/>
      <c r="H187" s="160"/>
      <c r="I187" s="160"/>
      <c r="J187" s="160"/>
    </row>
    <row r="188" spans="1:10" x14ac:dyDescent="0.2">
      <c r="A188" s="160"/>
      <c r="B188" s="160" t="str">
        <f t="shared" si="3"/>
        <v xml:space="preserve"> DNI /N° </v>
      </c>
      <c r="C188" s="160"/>
      <c r="D188" s="161" t="s">
        <v>13621</v>
      </c>
      <c r="E188" s="161" t="s">
        <v>9723</v>
      </c>
      <c r="F188" s="161"/>
      <c r="G188" s="173"/>
      <c r="H188" s="160"/>
      <c r="I188" s="160"/>
      <c r="J188" s="160"/>
    </row>
    <row r="189" spans="1:10" x14ac:dyDescent="0.2">
      <c r="A189" s="160"/>
      <c r="B189" s="160" t="str">
        <f t="shared" si="3"/>
        <v xml:space="preserve"> DNI /N° </v>
      </c>
      <c r="C189" s="160"/>
      <c r="D189" s="161" t="s">
        <v>13621</v>
      </c>
      <c r="E189" s="161" t="s">
        <v>9723</v>
      </c>
      <c r="F189" s="161"/>
      <c r="G189" s="173"/>
      <c r="H189" s="160"/>
      <c r="I189" s="160"/>
      <c r="J189" s="160"/>
    </row>
    <row r="190" spans="1:10" x14ac:dyDescent="0.2">
      <c r="A190" s="160"/>
      <c r="B190" s="160" t="str">
        <f t="shared" si="3"/>
        <v xml:space="preserve"> DNI /N° </v>
      </c>
      <c r="C190" s="160"/>
      <c r="D190" s="161" t="s">
        <v>13621</v>
      </c>
      <c r="E190" s="161" t="s">
        <v>9723</v>
      </c>
      <c r="F190" s="161"/>
      <c r="G190" s="173"/>
      <c r="H190" s="160"/>
      <c r="I190" s="160"/>
      <c r="J190" s="160"/>
    </row>
    <row r="191" spans="1:10" x14ac:dyDescent="0.2">
      <c r="A191" s="160"/>
      <c r="B191" s="160" t="str">
        <f t="shared" si="3"/>
        <v xml:space="preserve"> DNI /N° </v>
      </c>
      <c r="C191" s="160"/>
      <c r="D191" s="161" t="s">
        <v>13621</v>
      </c>
      <c r="E191" s="161" t="s">
        <v>9723</v>
      </c>
      <c r="F191" s="161"/>
      <c r="G191" s="173"/>
      <c r="H191" s="160"/>
      <c r="I191" s="160"/>
      <c r="J191" s="160"/>
    </row>
    <row r="192" spans="1:10" x14ac:dyDescent="0.2">
      <c r="A192" s="160"/>
      <c r="B192" s="160" t="str">
        <f t="shared" si="3"/>
        <v xml:space="preserve"> DNI /N° </v>
      </c>
      <c r="C192" s="160"/>
      <c r="D192" s="161" t="s">
        <v>13621</v>
      </c>
      <c r="E192" s="161" t="s">
        <v>9723</v>
      </c>
      <c r="F192" s="161"/>
      <c r="G192" s="173"/>
      <c r="H192" s="160"/>
      <c r="I192" s="160"/>
      <c r="J192" s="160"/>
    </row>
    <row r="193" spans="1:10" x14ac:dyDescent="0.2">
      <c r="A193" s="160"/>
      <c r="B193" s="160" t="str">
        <f t="shared" si="3"/>
        <v xml:space="preserve"> DNI /N° </v>
      </c>
      <c r="C193" s="160"/>
      <c r="D193" s="161" t="s">
        <v>13621</v>
      </c>
      <c r="E193" s="161" t="s">
        <v>9723</v>
      </c>
      <c r="F193" s="161"/>
      <c r="G193" s="173"/>
      <c r="H193" s="160"/>
      <c r="I193" s="160"/>
      <c r="J193" s="160"/>
    </row>
    <row r="194" spans="1:10" x14ac:dyDescent="0.2">
      <c r="A194" s="160"/>
      <c r="B194" s="160" t="str">
        <f t="shared" si="3"/>
        <v xml:space="preserve"> DNI /N° </v>
      </c>
      <c r="C194" s="160"/>
      <c r="D194" s="161" t="s">
        <v>13621</v>
      </c>
      <c r="E194" s="161" t="s">
        <v>9723</v>
      </c>
      <c r="F194" s="161"/>
      <c r="G194" s="173"/>
      <c r="H194" s="160"/>
      <c r="I194" s="160"/>
      <c r="J194" s="160"/>
    </row>
    <row r="195" spans="1:10" x14ac:dyDescent="0.2">
      <c r="A195" s="160"/>
      <c r="B195" s="160" t="str">
        <f t="shared" si="3"/>
        <v xml:space="preserve"> DNI /N° </v>
      </c>
      <c r="C195" s="160"/>
      <c r="D195" s="161" t="s">
        <v>13621</v>
      </c>
      <c r="E195" s="161" t="s">
        <v>9723</v>
      </c>
      <c r="F195" s="161"/>
      <c r="G195" s="173"/>
      <c r="H195" s="160"/>
      <c r="I195" s="160"/>
      <c r="J195" s="160"/>
    </row>
    <row r="196" spans="1:10" x14ac:dyDescent="0.2">
      <c r="A196" s="160"/>
      <c r="B196" s="160" t="str">
        <f t="shared" ref="B196:B259" si="4">CONCATENATE(C196,D196,E196,G196)</f>
        <v xml:space="preserve"> DNI /N° </v>
      </c>
      <c r="C196" s="160"/>
      <c r="D196" s="161" t="s">
        <v>13621</v>
      </c>
      <c r="E196" s="161" t="s">
        <v>9723</v>
      </c>
      <c r="F196" s="161"/>
      <c r="G196" s="173"/>
      <c r="H196" s="160"/>
      <c r="I196" s="160"/>
      <c r="J196" s="160"/>
    </row>
    <row r="197" spans="1:10" x14ac:dyDescent="0.2">
      <c r="A197" s="160"/>
      <c r="B197" s="160" t="str">
        <f t="shared" si="4"/>
        <v xml:space="preserve"> DNI /N° </v>
      </c>
      <c r="C197" s="160"/>
      <c r="D197" s="161" t="s">
        <v>13621</v>
      </c>
      <c r="E197" s="161" t="s">
        <v>9723</v>
      </c>
      <c r="F197" s="161"/>
      <c r="G197" s="173"/>
      <c r="H197" s="160"/>
      <c r="I197" s="160"/>
      <c r="J197" s="160"/>
    </row>
    <row r="198" spans="1:10" x14ac:dyDescent="0.2">
      <c r="A198" s="160"/>
      <c r="B198" s="160" t="str">
        <f t="shared" si="4"/>
        <v xml:space="preserve"> DNI /N° </v>
      </c>
      <c r="C198" s="160"/>
      <c r="D198" s="161" t="s">
        <v>13621</v>
      </c>
      <c r="E198" s="161" t="s">
        <v>9723</v>
      </c>
      <c r="F198" s="161"/>
      <c r="G198" s="173"/>
      <c r="H198" s="160"/>
      <c r="I198" s="160"/>
      <c r="J198" s="160"/>
    </row>
    <row r="199" spans="1:10" x14ac:dyDescent="0.2">
      <c r="A199" s="160"/>
      <c r="B199" s="160" t="str">
        <f t="shared" si="4"/>
        <v xml:space="preserve"> DNI /N° </v>
      </c>
      <c r="C199" s="160"/>
      <c r="D199" s="161" t="s">
        <v>13621</v>
      </c>
      <c r="E199" s="161" t="s">
        <v>9723</v>
      </c>
      <c r="F199" s="161"/>
      <c r="G199" s="173"/>
      <c r="H199" s="160"/>
      <c r="I199" s="160"/>
      <c r="J199" s="160"/>
    </row>
    <row r="200" spans="1:10" x14ac:dyDescent="0.2">
      <c r="A200" s="160"/>
      <c r="B200" s="160" t="str">
        <f t="shared" si="4"/>
        <v xml:space="preserve"> DNI /N° </v>
      </c>
      <c r="C200" s="160"/>
      <c r="D200" s="161" t="s">
        <v>13621</v>
      </c>
      <c r="E200" s="161" t="s">
        <v>9723</v>
      </c>
      <c r="F200" s="161"/>
      <c r="G200" s="173"/>
      <c r="H200" s="160"/>
      <c r="I200" s="160"/>
      <c r="J200" s="160"/>
    </row>
    <row r="201" spans="1:10" x14ac:dyDescent="0.2">
      <c r="A201" s="160"/>
      <c r="B201" s="160" t="str">
        <f t="shared" si="4"/>
        <v xml:space="preserve"> DNI /N° </v>
      </c>
      <c r="C201" s="160"/>
      <c r="D201" s="161" t="s">
        <v>13621</v>
      </c>
      <c r="E201" s="161" t="s">
        <v>9723</v>
      </c>
      <c r="F201" s="161"/>
      <c r="G201" s="173"/>
      <c r="H201" s="160"/>
      <c r="I201" s="160"/>
      <c r="J201" s="160"/>
    </row>
    <row r="202" spans="1:10" x14ac:dyDescent="0.2">
      <c r="A202" s="160"/>
      <c r="B202" s="160" t="str">
        <f t="shared" si="4"/>
        <v xml:space="preserve"> DNI /N° </v>
      </c>
      <c r="C202" s="160"/>
      <c r="D202" s="161" t="s">
        <v>13621</v>
      </c>
      <c r="E202" s="161" t="s">
        <v>9723</v>
      </c>
      <c r="F202" s="161"/>
      <c r="G202" s="173"/>
      <c r="H202" s="160"/>
      <c r="I202" s="160"/>
      <c r="J202" s="160"/>
    </row>
    <row r="203" spans="1:10" x14ac:dyDescent="0.2">
      <c r="A203" s="160"/>
      <c r="B203" s="160" t="str">
        <f t="shared" si="4"/>
        <v xml:space="preserve"> DNI /N° </v>
      </c>
      <c r="C203" s="160"/>
      <c r="D203" s="161" t="s">
        <v>13621</v>
      </c>
      <c r="E203" s="161" t="s">
        <v>9723</v>
      </c>
      <c r="F203" s="161"/>
      <c r="G203" s="173"/>
      <c r="H203" s="160"/>
      <c r="I203" s="160"/>
      <c r="J203" s="160"/>
    </row>
    <row r="204" spans="1:10" x14ac:dyDescent="0.2">
      <c r="A204" s="160"/>
      <c r="B204" s="160" t="str">
        <f t="shared" si="4"/>
        <v xml:space="preserve"> DNI /N° </v>
      </c>
      <c r="C204" s="160"/>
      <c r="D204" s="161" t="s">
        <v>13621</v>
      </c>
      <c r="E204" s="161" t="s">
        <v>9723</v>
      </c>
      <c r="F204" s="161"/>
      <c r="G204" s="173"/>
      <c r="H204" s="160"/>
      <c r="I204" s="160"/>
      <c r="J204" s="160"/>
    </row>
    <row r="205" spans="1:10" x14ac:dyDescent="0.2">
      <c r="A205" s="160"/>
      <c r="B205" s="160" t="str">
        <f t="shared" si="4"/>
        <v xml:space="preserve"> DNI /N° </v>
      </c>
      <c r="C205" s="160"/>
      <c r="D205" s="161" t="s">
        <v>13621</v>
      </c>
      <c r="E205" s="161" t="s">
        <v>9723</v>
      </c>
      <c r="F205" s="161"/>
      <c r="G205" s="173"/>
      <c r="H205" s="160"/>
      <c r="I205" s="160"/>
      <c r="J205" s="160"/>
    </row>
    <row r="206" spans="1:10" x14ac:dyDescent="0.2">
      <c r="A206" s="160"/>
      <c r="B206" s="160" t="str">
        <f t="shared" si="4"/>
        <v xml:space="preserve"> DNI /N° </v>
      </c>
      <c r="C206" s="160"/>
      <c r="D206" s="161" t="s">
        <v>13621</v>
      </c>
      <c r="E206" s="161" t="s">
        <v>9723</v>
      </c>
      <c r="F206" s="161"/>
      <c r="G206" s="173"/>
      <c r="H206" s="160"/>
      <c r="I206" s="160"/>
      <c r="J206" s="160"/>
    </row>
    <row r="207" spans="1:10" x14ac:dyDescent="0.2">
      <c r="A207" s="160"/>
      <c r="B207" s="160" t="str">
        <f t="shared" si="4"/>
        <v xml:space="preserve"> DNI /N° </v>
      </c>
      <c r="C207" s="160"/>
      <c r="D207" s="161" t="s">
        <v>13621</v>
      </c>
      <c r="E207" s="161" t="s">
        <v>9723</v>
      </c>
      <c r="F207" s="161"/>
      <c r="G207" s="173"/>
      <c r="H207" s="160"/>
      <c r="I207" s="160"/>
      <c r="J207" s="160"/>
    </row>
    <row r="208" spans="1:10" x14ac:dyDescent="0.2">
      <c r="A208" s="160"/>
      <c r="B208" s="160" t="str">
        <f t="shared" si="4"/>
        <v xml:space="preserve"> DNI /N° </v>
      </c>
      <c r="C208" s="160"/>
      <c r="D208" s="161" t="s">
        <v>13621</v>
      </c>
      <c r="E208" s="161" t="s">
        <v>9723</v>
      </c>
      <c r="F208" s="161"/>
      <c r="G208" s="173"/>
      <c r="H208" s="160"/>
      <c r="I208" s="160"/>
      <c r="J208" s="160"/>
    </row>
    <row r="209" spans="1:10" x14ac:dyDescent="0.2">
      <c r="A209" s="160"/>
      <c r="B209" s="160" t="str">
        <f t="shared" si="4"/>
        <v xml:space="preserve"> DNI /N° </v>
      </c>
      <c r="C209" s="160"/>
      <c r="D209" s="161" t="s">
        <v>13621</v>
      </c>
      <c r="E209" s="161" t="s">
        <v>9723</v>
      </c>
      <c r="F209" s="161"/>
      <c r="G209" s="173"/>
      <c r="H209" s="160"/>
      <c r="I209" s="160"/>
      <c r="J209" s="160"/>
    </row>
    <row r="210" spans="1:10" x14ac:dyDescent="0.2">
      <c r="A210" s="160"/>
      <c r="B210" s="160" t="str">
        <f t="shared" si="4"/>
        <v xml:space="preserve"> DNI /N° </v>
      </c>
      <c r="C210" s="160"/>
      <c r="D210" s="161" t="s">
        <v>13621</v>
      </c>
      <c r="E210" s="161" t="s">
        <v>9723</v>
      </c>
      <c r="F210" s="161"/>
      <c r="G210" s="173"/>
      <c r="H210" s="160"/>
      <c r="I210" s="160"/>
      <c r="J210" s="160"/>
    </row>
    <row r="211" spans="1:10" x14ac:dyDescent="0.2">
      <c r="A211" s="160"/>
      <c r="B211" s="160" t="str">
        <f t="shared" si="4"/>
        <v xml:space="preserve"> DNI /N° </v>
      </c>
      <c r="C211" s="160"/>
      <c r="D211" s="161" t="s">
        <v>13621</v>
      </c>
      <c r="E211" s="161" t="s">
        <v>9723</v>
      </c>
      <c r="F211" s="161"/>
      <c r="G211" s="173"/>
      <c r="H211" s="160"/>
      <c r="I211" s="160"/>
      <c r="J211" s="160"/>
    </row>
    <row r="212" spans="1:10" x14ac:dyDescent="0.2">
      <c r="A212" s="160"/>
      <c r="B212" s="160" t="str">
        <f t="shared" si="4"/>
        <v xml:space="preserve"> DNI /N° </v>
      </c>
      <c r="C212" s="160"/>
      <c r="D212" s="161" t="s">
        <v>13621</v>
      </c>
      <c r="E212" s="161" t="s">
        <v>9723</v>
      </c>
      <c r="F212" s="161"/>
      <c r="G212" s="173"/>
      <c r="H212" s="160"/>
      <c r="I212" s="160"/>
      <c r="J212" s="160"/>
    </row>
    <row r="213" spans="1:10" x14ac:dyDescent="0.2">
      <c r="A213" s="160"/>
      <c r="B213" s="160" t="str">
        <f t="shared" si="4"/>
        <v xml:space="preserve"> DNI /N° </v>
      </c>
      <c r="C213" s="160"/>
      <c r="D213" s="161" t="s">
        <v>13621</v>
      </c>
      <c r="E213" s="161" t="s">
        <v>9723</v>
      </c>
      <c r="F213" s="161"/>
      <c r="G213" s="173"/>
      <c r="H213" s="160"/>
      <c r="I213" s="160"/>
      <c r="J213" s="160"/>
    </row>
    <row r="214" spans="1:10" x14ac:dyDescent="0.2">
      <c r="A214" s="160"/>
      <c r="B214" s="160" t="str">
        <f t="shared" si="4"/>
        <v xml:space="preserve"> DNI /N° </v>
      </c>
      <c r="C214" s="160"/>
      <c r="D214" s="161" t="s">
        <v>13621</v>
      </c>
      <c r="E214" s="161" t="s">
        <v>9723</v>
      </c>
      <c r="F214" s="161"/>
      <c r="G214" s="173"/>
      <c r="H214" s="160"/>
      <c r="I214" s="160"/>
      <c r="J214" s="160"/>
    </row>
    <row r="215" spans="1:10" x14ac:dyDescent="0.2">
      <c r="A215" s="160"/>
      <c r="B215" s="160" t="str">
        <f t="shared" si="4"/>
        <v xml:space="preserve"> DNI /N° </v>
      </c>
      <c r="C215" s="160"/>
      <c r="D215" s="161" t="s">
        <v>13621</v>
      </c>
      <c r="E215" s="161" t="s">
        <v>9723</v>
      </c>
      <c r="F215" s="161"/>
      <c r="G215" s="173"/>
      <c r="H215" s="160"/>
      <c r="I215" s="160"/>
      <c r="J215" s="160"/>
    </row>
    <row r="216" spans="1:10" x14ac:dyDescent="0.2">
      <c r="A216" s="160"/>
      <c r="B216" s="160" t="str">
        <f t="shared" si="4"/>
        <v xml:space="preserve"> DNI /N° </v>
      </c>
      <c r="C216" s="160"/>
      <c r="D216" s="161" t="s">
        <v>13621</v>
      </c>
      <c r="E216" s="161" t="s">
        <v>9723</v>
      </c>
      <c r="F216" s="161"/>
      <c r="G216" s="173"/>
      <c r="H216" s="160"/>
      <c r="I216" s="160"/>
      <c r="J216" s="160"/>
    </row>
    <row r="217" spans="1:10" x14ac:dyDescent="0.2">
      <c r="A217" s="160"/>
      <c r="B217" s="160" t="str">
        <f t="shared" si="4"/>
        <v xml:space="preserve"> DNI /N° </v>
      </c>
      <c r="C217" s="160"/>
      <c r="D217" s="161" t="s">
        <v>13621</v>
      </c>
      <c r="E217" s="161" t="s">
        <v>9723</v>
      </c>
      <c r="F217" s="161"/>
      <c r="G217" s="173"/>
      <c r="H217" s="160"/>
      <c r="I217" s="160"/>
      <c r="J217" s="160"/>
    </row>
    <row r="218" spans="1:10" x14ac:dyDescent="0.2">
      <c r="A218" s="160"/>
      <c r="B218" s="160" t="str">
        <f t="shared" si="4"/>
        <v xml:space="preserve"> DNI /N° </v>
      </c>
      <c r="C218" s="160"/>
      <c r="D218" s="161" t="s">
        <v>13621</v>
      </c>
      <c r="E218" s="161" t="s">
        <v>9723</v>
      </c>
      <c r="F218" s="161"/>
      <c r="G218" s="173"/>
      <c r="H218" s="160"/>
      <c r="I218" s="160"/>
      <c r="J218" s="160"/>
    </row>
    <row r="219" spans="1:10" x14ac:dyDescent="0.2">
      <c r="A219" s="160"/>
      <c r="B219" s="160" t="str">
        <f t="shared" si="4"/>
        <v xml:space="preserve"> DNI /N° </v>
      </c>
      <c r="C219" s="160"/>
      <c r="D219" s="161" t="s">
        <v>13621</v>
      </c>
      <c r="E219" s="161" t="s">
        <v>9723</v>
      </c>
      <c r="F219" s="161"/>
      <c r="G219" s="173"/>
      <c r="H219" s="160"/>
      <c r="I219" s="160"/>
      <c r="J219" s="160"/>
    </row>
    <row r="220" spans="1:10" x14ac:dyDescent="0.2">
      <c r="A220" s="160"/>
      <c r="B220" s="160" t="str">
        <f t="shared" si="4"/>
        <v xml:space="preserve"> DNI /N° </v>
      </c>
      <c r="C220" s="160"/>
      <c r="D220" s="161" t="s">
        <v>13621</v>
      </c>
      <c r="E220" s="161" t="s">
        <v>9723</v>
      </c>
      <c r="F220" s="161"/>
      <c r="G220" s="173"/>
      <c r="H220" s="160"/>
      <c r="I220" s="160"/>
      <c r="J220" s="160"/>
    </row>
    <row r="221" spans="1:10" x14ac:dyDescent="0.2">
      <c r="A221" s="160"/>
      <c r="B221" s="160" t="str">
        <f t="shared" si="4"/>
        <v xml:space="preserve"> DNI /N° </v>
      </c>
      <c r="C221" s="160"/>
      <c r="D221" s="161" t="s">
        <v>13621</v>
      </c>
      <c r="E221" s="161" t="s">
        <v>9723</v>
      </c>
      <c r="F221" s="161"/>
      <c r="G221" s="173"/>
      <c r="H221" s="160"/>
      <c r="I221" s="160"/>
      <c r="J221" s="160"/>
    </row>
    <row r="222" spans="1:10" x14ac:dyDescent="0.2">
      <c r="A222" s="160"/>
      <c r="B222" s="160" t="str">
        <f t="shared" si="4"/>
        <v xml:space="preserve"> DNI /N° </v>
      </c>
      <c r="C222" s="160"/>
      <c r="D222" s="161" t="s">
        <v>13621</v>
      </c>
      <c r="E222" s="161" t="s">
        <v>9723</v>
      </c>
      <c r="F222" s="161"/>
      <c r="G222" s="173"/>
      <c r="H222" s="160"/>
      <c r="I222" s="160"/>
      <c r="J222" s="160"/>
    </row>
    <row r="223" spans="1:10" x14ac:dyDescent="0.2">
      <c r="A223" s="160"/>
      <c r="B223" s="160" t="str">
        <f t="shared" si="4"/>
        <v xml:space="preserve"> DNI /N° </v>
      </c>
      <c r="C223" s="160"/>
      <c r="D223" s="161" t="s">
        <v>13621</v>
      </c>
      <c r="E223" s="161" t="s">
        <v>9723</v>
      </c>
      <c r="F223" s="161"/>
      <c r="G223" s="173"/>
      <c r="H223" s="160"/>
      <c r="I223" s="160"/>
      <c r="J223" s="160"/>
    </row>
    <row r="224" spans="1:10" x14ac:dyDescent="0.2">
      <c r="A224" s="160"/>
      <c r="B224" s="160" t="str">
        <f t="shared" si="4"/>
        <v xml:space="preserve"> DNI /N° </v>
      </c>
      <c r="C224" s="160"/>
      <c r="D224" s="161" t="s">
        <v>13621</v>
      </c>
      <c r="E224" s="161" t="s">
        <v>9723</v>
      </c>
      <c r="F224" s="161"/>
      <c r="G224" s="173"/>
      <c r="H224" s="160"/>
      <c r="I224" s="160"/>
      <c r="J224" s="160"/>
    </row>
    <row r="225" spans="1:10" x14ac:dyDescent="0.2">
      <c r="A225" s="160"/>
      <c r="B225" s="160" t="str">
        <f t="shared" si="4"/>
        <v xml:space="preserve"> DNI /N° </v>
      </c>
      <c r="C225" s="160"/>
      <c r="D225" s="161" t="s">
        <v>13621</v>
      </c>
      <c r="E225" s="161" t="s">
        <v>9723</v>
      </c>
      <c r="F225" s="161"/>
      <c r="G225" s="173"/>
      <c r="H225" s="160"/>
      <c r="I225" s="160"/>
      <c r="J225" s="160"/>
    </row>
    <row r="226" spans="1:10" x14ac:dyDescent="0.2">
      <c r="A226" s="160"/>
      <c r="B226" s="160" t="str">
        <f t="shared" si="4"/>
        <v xml:space="preserve"> DNI /N° </v>
      </c>
      <c r="C226" s="160"/>
      <c r="D226" s="161" t="s">
        <v>13621</v>
      </c>
      <c r="E226" s="161" t="s">
        <v>9723</v>
      </c>
      <c r="F226" s="161"/>
      <c r="G226" s="173"/>
      <c r="H226" s="160"/>
      <c r="I226" s="160"/>
      <c r="J226" s="160"/>
    </row>
    <row r="227" spans="1:10" x14ac:dyDescent="0.2">
      <c r="A227" s="160"/>
      <c r="B227" s="160" t="str">
        <f t="shared" si="4"/>
        <v xml:space="preserve"> DNI /N° </v>
      </c>
      <c r="C227" s="160"/>
      <c r="D227" s="161" t="s">
        <v>13621</v>
      </c>
      <c r="E227" s="161" t="s">
        <v>9723</v>
      </c>
      <c r="F227" s="161"/>
      <c r="G227" s="173"/>
      <c r="H227" s="160"/>
      <c r="I227" s="160"/>
      <c r="J227" s="160"/>
    </row>
    <row r="228" spans="1:10" x14ac:dyDescent="0.2">
      <c r="A228" s="160"/>
      <c r="B228" s="160" t="str">
        <f t="shared" si="4"/>
        <v xml:space="preserve"> DNI /N° </v>
      </c>
      <c r="C228" s="160"/>
      <c r="D228" s="161" t="s">
        <v>13621</v>
      </c>
      <c r="E228" s="161" t="s">
        <v>9723</v>
      </c>
      <c r="F228" s="161"/>
      <c r="G228" s="173"/>
      <c r="H228" s="160"/>
      <c r="I228" s="160"/>
      <c r="J228" s="160"/>
    </row>
    <row r="229" spans="1:10" x14ac:dyDescent="0.2">
      <c r="A229" s="160"/>
      <c r="B229" s="160" t="str">
        <f t="shared" si="4"/>
        <v xml:space="preserve"> DNI /N° </v>
      </c>
      <c r="C229" s="160"/>
      <c r="D229" s="161" t="s">
        <v>13621</v>
      </c>
      <c r="E229" s="161" t="s">
        <v>9723</v>
      </c>
      <c r="F229" s="161"/>
      <c r="G229" s="173"/>
      <c r="H229" s="160"/>
      <c r="I229" s="160"/>
      <c r="J229" s="160"/>
    </row>
    <row r="230" spans="1:10" x14ac:dyDescent="0.2">
      <c r="A230" s="160"/>
      <c r="B230" s="160" t="str">
        <f t="shared" si="4"/>
        <v xml:space="preserve"> DNI /N° </v>
      </c>
      <c r="C230" s="160"/>
      <c r="D230" s="161" t="s">
        <v>13621</v>
      </c>
      <c r="E230" s="161" t="s">
        <v>9723</v>
      </c>
      <c r="F230" s="161"/>
      <c r="G230" s="173"/>
      <c r="H230" s="160"/>
      <c r="I230" s="160"/>
      <c r="J230" s="160"/>
    </row>
    <row r="231" spans="1:10" x14ac:dyDescent="0.2">
      <c r="A231" s="160"/>
      <c r="B231" s="160" t="str">
        <f t="shared" si="4"/>
        <v xml:space="preserve"> DNI /N° </v>
      </c>
      <c r="C231" s="160"/>
      <c r="D231" s="161" t="s">
        <v>13621</v>
      </c>
      <c r="E231" s="161" t="s">
        <v>9723</v>
      </c>
      <c r="F231" s="161"/>
      <c r="G231" s="173"/>
      <c r="H231" s="160"/>
      <c r="I231" s="160"/>
      <c r="J231" s="160"/>
    </row>
    <row r="232" spans="1:10" x14ac:dyDescent="0.2">
      <c r="A232" s="160"/>
      <c r="B232" s="160" t="str">
        <f t="shared" si="4"/>
        <v xml:space="preserve"> DNI /N° </v>
      </c>
      <c r="C232" s="160"/>
      <c r="D232" s="161" t="s">
        <v>13621</v>
      </c>
      <c r="E232" s="161" t="s">
        <v>9723</v>
      </c>
      <c r="F232" s="161"/>
      <c r="G232" s="173"/>
      <c r="H232" s="160"/>
      <c r="I232" s="160"/>
      <c r="J232" s="160"/>
    </row>
    <row r="233" spans="1:10" x14ac:dyDescent="0.2">
      <c r="A233" s="160"/>
      <c r="B233" s="160" t="str">
        <f t="shared" si="4"/>
        <v xml:space="preserve"> DNI /N° </v>
      </c>
      <c r="C233" s="160"/>
      <c r="D233" s="161" t="s">
        <v>13621</v>
      </c>
      <c r="E233" s="161" t="s">
        <v>9723</v>
      </c>
      <c r="F233" s="161"/>
      <c r="G233" s="173"/>
      <c r="H233" s="160"/>
      <c r="I233" s="160"/>
      <c r="J233" s="160"/>
    </row>
    <row r="234" spans="1:10" x14ac:dyDescent="0.2">
      <c r="A234" s="160"/>
      <c r="B234" s="160" t="str">
        <f t="shared" si="4"/>
        <v xml:space="preserve"> DNI /N° </v>
      </c>
      <c r="C234" s="160"/>
      <c r="D234" s="161" t="s">
        <v>13621</v>
      </c>
      <c r="E234" s="161" t="s">
        <v>9723</v>
      </c>
      <c r="F234" s="161"/>
      <c r="G234" s="173"/>
      <c r="H234" s="160"/>
      <c r="I234" s="160"/>
      <c r="J234" s="160"/>
    </row>
    <row r="235" spans="1:10" x14ac:dyDescent="0.2">
      <c r="A235" s="160"/>
      <c r="B235" s="160" t="str">
        <f t="shared" si="4"/>
        <v xml:space="preserve"> DNI /N° </v>
      </c>
      <c r="C235" s="160"/>
      <c r="D235" s="161" t="s">
        <v>13621</v>
      </c>
      <c r="E235" s="161" t="s">
        <v>9723</v>
      </c>
      <c r="F235" s="161"/>
      <c r="G235" s="173"/>
      <c r="H235" s="160"/>
      <c r="I235" s="160"/>
      <c r="J235" s="160"/>
    </row>
    <row r="236" spans="1:10" x14ac:dyDescent="0.2">
      <c r="A236" s="160"/>
      <c r="B236" s="160" t="str">
        <f t="shared" si="4"/>
        <v xml:space="preserve"> DNI /N° </v>
      </c>
      <c r="C236" s="160"/>
      <c r="D236" s="161" t="s">
        <v>13621</v>
      </c>
      <c r="E236" s="161" t="s">
        <v>9723</v>
      </c>
      <c r="F236" s="161"/>
      <c r="G236" s="173"/>
      <c r="H236" s="160"/>
      <c r="I236" s="160"/>
      <c r="J236" s="160"/>
    </row>
    <row r="237" spans="1:10" x14ac:dyDescent="0.2">
      <c r="A237" s="160"/>
      <c r="B237" s="160" t="str">
        <f t="shared" si="4"/>
        <v xml:space="preserve"> DNI /N° </v>
      </c>
      <c r="C237" s="160"/>
      <c r="D237" s="161" t="s">
        <v>13621</v>
      </c>
      <c r="E237" s="161" t="s">
        <v>9723</v>
      </c>
      <c r="F237" s="161"/>
      <c r="G237" s="173"/>
      <c r="H237" s="160"/>
      <c r="I237" s="160"/>
      <c r="J237" s="160"/>
    </row>
    <row r="238" spans="1:10" x14ac:dyDescent="0.2">
      <c r="A238" s="160"/>
      <c r="B238" s="160" t="str">
        <f t="shared" si="4"/>
        <v xml:space="preserve"> DNI /N° </v>
      </c>
      <c r="C238" s="160"/>
      <c r="D238" s="161" t="s">
        <v>13621</v>
      </c>
      <c r="E238" s="161" t="s">
        <v>9723</v>
      </c>
      <c r="F238" s="161"/>
      <c r="G238" s="173"/>
      <c r="H238" s="160"/>
      <c r="I238" s="160"/>
      <c r="J238" s="160"/>
    </row>
    <row r="239" spans="1:10" x14ac:dyDescent="0.2">
      <c r="A239" s="160"/>
      <c r="B239" s="160" t="str">
        <f t="shared" si="4"/>
        <v xml:space="preserve"> DNI /N° </v>
      </c>
      <c r="C239" s="160"/>
      <c r="D239" s="161" t="s">
        <v>13621</v>
      </c>
      <c r="E239" s="161" t="s">
        <v>9723</v>
      </c>
      <c r="F239" s="161"/>
      <c r="G239" s="173"/>
      <c r="H239" s="160"/>
      <c r="I239" s="160"/>
      <c r="J239" s="160"/>
    </row>
    <row r="240" spans="1:10" x14ac:dyDescent="0.2">
      <c r="A240" s="160"/>
      <c r="B240" s="160" t="str">
        <f t="shared" si="4"/>
        <v xml:space="preserve"> DNI /N° </v>
      </c>
      <c r="C240" s="160"/>
      <c r="D240" s="161" t="s">
        <v>13621</v>
      </c>
      <c r="E240" s="161" t="s">
        <v>9723</v>
      </c>
      <c r="F240" s="161"/>
      <c r="G240" s="173"/>
      <c r="H240" s="160"/>
      <c r="I240" s="160"/>
      <c r="J240" s="160"/>
    </row>
    <row r="241" spans="1:10" x14ac:dyDescent="0.2">
      <c r="A241" s="160"/>
      <c r="B241" s="160" t="str">
        <f t="shared" si="4"/>
        <v xml:space="preserve"> DNI /N° </v>
      </c>
      <c r="C241" s="160"/>
      <c r="D241" s="161" t="s">
        <v>13621</v>
      </c>
      <c r="E241" s="161" t="s">
        <v>9723</v>
      </c>
      <c r="F241" s="161"/>
      <c r="G241" s="173"/>
      <c r="H241" s="160"/>
      <c r="I241" s="160"/>
      <c r="J241" s="160"/>
    </row>
    <row r="242" spans="1:10" x14ac:dyDescent="0.2">
      <c r="A242" s="160"/>
      <c r="B242" s="160" t="str">
        <f t="shared" si="4"/>
        <v xml:space="preserve"> DNI /N° </v>
      </c>
      <c r="C242" s="160"/>
      <c r="D242" s="161" t="s">
        <v>13621</v>
      </c>
      <c r="E242" s="161" t="s">
        <v>9723</v>
      </c>
      <c r="F242" s="161"/>
      <c r="G242" s="173"/>
      <c r="H242" s="160"/>
      <c r="I242" s="160"/>
      <c r="J242" s="160"/>
    </row>
    <row r="243" spans="1:10" x14ac:dyDescent="0.2">
      <c r="A243" s="160"/>
      <c r="B243" s="160" t="str">
        <f t="shared" si="4"/>
        <v xml:space="preserve"> DNI /N° </v>
      </c>
      <c r="C243" s="160"/>
      <c r="D243" s="161" t="s">
        <v>13621</v>
      </c>
      <c r="E243" s="161" t="s">
        <v>9723</v>
      </c>
      <c r="F243" s="161"/>
      <c r="G243" s="173"/>
      <c r="H243" s="160"/>
      <c r="I243" s="160"/>
      <c r="J243" s="160"/>
    </row>
    <row r="244" spans="1:10" x14ac:dyDescent="0.2">
      <c r="A244" s="160"/>
      <c r="B244" s="160" t="str">
        <f t="shared" si="4"/>
        <v xml:space="preserve"> DNI /N° </v>
      </c>
      <c r="C244" s="160"/>
      <c r="D244" s="161" t="s">
        <v>13621</v>
      </c>
      <c r="E244" s="161" t="s">
        <v>9723</v>
      </c>
      <c r="F244" s="161"/>
      <c r="G244" s="173"/>
      <c r="H244" s="160"/>
      <c r="I244" s="160"/>
      <c r="J244" s="160"/>
    </row>
    <row r="245" spans="1:10" x14ac:dyDescent="0.2">
      <c r="A245" s="160"/>
      <c r="B245" s="160" t="str">
        <f t="shared" si="4"/>
        <v xml:space="preserve"> DNI /N° </v>
      </c>
      <c r="C245" s="160"/>
      <c r="D245" s="161" t="s">
        <v>13621</v>
      </c>
      <c r="E245" s="161" t="s">
        <v>9723</v>
      </c>
      <c r="F245" s="161"/>
      <c r="G245" s="173"/>
      <c r="H245" s="160"/>
      <c r="I245" s="160"/>
      <c r="J245" s="160"/>
    </row>
    <row r="246" spans="1:10" x14ac:dyDescent="0.2">
      <c r="A246" s="160"/>
      <c r="B246" s="160" t="str">
        <f t="shared" si="4"/>
        <v xml:space="preserve"> DNI /N° </v>
      </c>
      <c r="C246" s="160"/>
      <c r="D246" s="161" t="s">
        <v>13621</v>
      </c>
      <c r="E246" s="161" t="s">
        <v>9723</v>
      </c>
      <c r="F246" s="161"/>
      <c r="G246" s="173"/>
      <c r="H246" s="160"/>
      <c r="I246" s="160"/>
      <c r="J246" s="160"/>
    </row>
    <row r="247" spans="1:10" x14ac:dyDescent="0.2">
      <c r="A247" s="160"/>
      <c r="B247" s="160" t="str">
        <f t="shared" si="4"/>
        <v xml:space="preserve"> DNI /N° </v>
      </c>
      <c r="C247" s="160"/>
      <c r="D247" s="161" t="s">
        <v>13621</v>
      </c>
      <c r="E247" s="161" t="s">
        <v>9723</v>
      </c>
      <c r="F247" s="161"/>
      <c r="G247" s="173"/>
      <c r="H247" s="160"/>
      <c r="I247" s="160"/>
      <c r="J247" s="160"/>
    </row>
    <row r="248" spans="1:10" x14ac:dyDescent="0.2">
      <c r="A248" s="160"/>
      <c r="B248" s="160" t="str">
        <f t="shared" si="4"/>
        <v xml:space="preserve"> DNI /N° </v>
      </c>
      <c r="C248" s="160"/>
      <c r="D248" s="161" t="s">
        <v>13621</v>
      </c>
      <c r="E248" s="161" t="s">
        <v>9723</v>
      </c>
      <c r="F248" s="161"/>
      <c r="G248" s="173"/>
      <c r="H248" s="160"/>
      <c r="I248" s="160"/>
      <c r="J248" s="160"/>
    </row>
    <row r="249" spans="1:10" x14ac:dyDescent="0.2">
      <c r="A249" s="160"/>
      <c r="B249" s="160" t="str">
        <f t="shared" si="4"/>
        <v xml:space="preserve"> DNI /N° </v>
      </c>
      <c r="C249" s="160"/>
      <c r="D249" s="161" t="s">
        <v>13621</v>
      </c>
      <c r="E249" s="161" t="s">
        <v>9723</v>
      </c>
      <c r="F249" s="161"/>
      <c r="G249" s="173"/>
      <c r="H249" s="160"/>
      <c r="I249" s="160"/>
      <c r="J249" s="160"/>
    </row>
    <row r="250" spans="1:10" x14ac:dyDescent="0.2">
      <c r="A250" s="160"/>
      <c r="B250" s="160" t="str">
        <f t="shared" si="4"/>
        <v xml:space="preserve"> DNI /N° </v>
      </c>
      <c r="C250" s="160"/>
      <c r="D250" s="161" t="s">
        <v>13621</v>
      </c>
      <c r="E250" s="161" t="s">
        <v>9723</v>
      </c>
      <c r="F250" s="161"/>
      <c r="G250" s="173"/>
      <c r="H250" s="160"/>
      <c r="I250" s="160"/>
      <c r="J250" s="160"/>
    </row>
    <row r="251" spans="1:10" x14ac:dyDescent="0.2">
      <c r="A251" s="160"/>
      <c r="B251" s="160" t="str">
        <f t="shared" si="4"/>
        <v xml:space="preserve"> DNI /N° </v>
      </c>
      <c r="C251" s="160"/>
      <c r="D251" s="161" t="s">
        <v>13621</v>
      </c>
      <c r="E251" s="161" t="s">
        <v>9723</v>
      </c>
      <c r="F251" s="161"/>
      <c r="G251" s="173"/>
      <c r="H251" s="160"/>
      <c r="I251" s="160"/>
      <c r="J251" s="160"/>
    </row>
    <row r="252" spans="1:10" x14ac:dyDescent="0.2">
      <c r="A252" s="160"/>
      <c r="B252" s="160" t="str">
        <f t="shared" si="4"/>
        <v xml:space="preserve"> DNI /N° </v>
      </c>
      <c r="C252" s="160"/>
      <c r="D252" s="161" t="s">
        <v>13621</v>
      </c>
      <c r="E252" s="161" t="s">
        <v>9723</v>
      </c>
      <c r="F252" s="161"/>
      <c r="G252" s="173"/>
      <c r="H252" s="160"/>
      <c r="I252" s="160"/>
      <c r="J252" s="160"/>
    </row>
    <row r="253" spans="1:10" x14ac:dyDescent="0.2">
      <c r="A253" s="160"/>
      <c r="B253" s="160" t="str">
        <f t="shared" si="4"/>
        <v xml:space="preserve"> DNI /N° </v>
      </c>
      <c r="C253" s="160"/>
      <c r="D253" s="161" t="s">
        <v>13621</v>
      </c>
      <c r="E253" s="161" t="s">
        <v>9723</v>
      </c>
      <c r="F253" s="161"/>
      <c r="G253" s="173"/>
      <c r="H253" s="160"/>
      <c r="I253" s="160"/>
      <c r="J253" s="160"/>
    </row>
    <row r="254" spans="1:10" x14ac:dyDescent="0.2">
      <c r="A254" s="160"/>
      <c r="B254" s="160" t="str">
        <f t="shared" si="4"/>
        <v xml:space="preserve"> DNI /N° </v>
      </c>
      <c r="C254" s="160"/>
      <c r="D254" s="161" t="s">
        <v>13621</v>
      </c>
      <c r="E254" s="161" t="s">
        <v>9723</v>
      </c>
      <c r="F254" s="161"/>
      <c r="G254" s="173"/>
      <c r="H254" s="160"/>
      <c r="I254" s="160"/>
      <c r="J254" s="160"/>
    </row>
    <row r="255" spans="1:10" x14ac:dyDescent="0.2">
      <c r="A255" s="160"/>
      <c r="B255" s="160" t="str">
        <f t="shared" si="4"/>
        <v xml:space="preserve"> DNI /N° </v>
      </c>
      <c r="C255" s="160"/>
      <c r="D255" s="161" t="s">
        <v>13621</v>
      </c>
      <c r="E255" s="161" t="s">
        <v>9723</v>
      </c>
      <c r="F255" s="161"/>
      <c r="G255" s="173"/>
      <c r="H255" s="160"/>
      <c r="I255" s="160"/>
      <c r="J255" s="160"/>
    </row>
    <row r="256" spans="1:10" x14ac:dyDescent="0.2">
      <c r="A256" s="160"/>
      <c r="B256" s="160" t="str">
        <f t="shared" si="4"/>
        <v xml:space="preserve"> DNI /N° </v>
      </c>
      <c r="C256" s="160"/>
      <c r="D256" s="161" t="s">
        <v>13621</v>
      </c>
      <c r="E256" s="161" t="s">
        <v>9723</v>
      </c>
      <c r="F256" s="161"/>
      <c r="G256" s="173"/>
      <c r="H256" s="160"/>
      <c r="I256" s="160"/>
      <c r="J256" s="160"/>
    </row>
    <row r="257" spans="1:10" x14ac:dyDescent="0.2">
      <c r="A257" s="160"/>
      <c r="B257" s="160" t="str">
        <f t="shared" si="4"/>
        <v xml:space="preserve"> DNI /N° </v>
      </c>
      <c r="C257" s="160"/>
      <c r="D257" s="161" t="s">
        <v>13621</v>
      </c>
      <c r="E257" s="161" t="s">
        <v>9723</v>
      </c>
      <c r="F257" s="161"/>
      <c r="G257" s="173"/>
      <c r="H257" s="160"/>
      <c r="I257" s="160"/>
      <c r="J257" s="160"/>
    </row>
    <row r="258" spans="1:10" x14ac:dyDescent="0.2">
      <c r="A258" s="160"/>
      <c r="B258" s="160" t="str">
        <f t="shared" si="4"/>
        <v xml:space="preserve"> DNI /N° </v>
      </c>
      <c r="C258" s="160"/>
      <c r="D258" s="161" t="s">
        <v>13621</v>
      </c>
      <c r="E258" s="161" t="s">
        <v>9723</v>
      </c>
      <c r="F258" s="161"/>
      <c r="G258" s="173"/>
      <c r="H258" s="160"/>
      <c r="I258" s="160"/>
      <c r="J258" s="160"/>
    </row>
    <row r="259" spans="1:10" x14ac:dyDescent="0.2">
      <c r="A259" s="160"/>
      <c r="B259" s="160" t="str">
        <f t="shared" si="4"/>
        <v xml:space="preserve"> DNI /N° </v>
      </c>
      <c r="C259" s="160"/>
      <c r="D259" s="161" t="s">
        <v>13621</v>
      </c>
      <c r="E259" s="161" t="s">
        <v>9723</v>
      </c>
      <c r="F259" s="161"/>
      <c r="G259" s="173"/>
      <c r="H259" s="160"/>
      <c r="I259" s="160"/>
      <c r="J259" s="160"/>
    </row>
    <row r="260" spans="1:10" x14ac:dyDescent="0.2">
      <c r="A260" s="160"/>
      <c r="B260" s="160" t="str">
        <f t="shared" ref="B260:B301" si="5">CONCATENATE(C260,D260,E260,G260)</f>
        <v xml:space="preserve"> DNI /N° </v>
      </c>
      <c r="C260" s="160"/>
      <c r="D260" s="161" t="s">
        <v>13621</v>
      </c>
      <c r="E260" s="161" t="s">
        <v>9723</v>
      </c>
      <c r="F260" s="161"/>
      <c r="G260" s="173"/>
      <c r="H260" s="160"/>
      <c r="I260" s="160"/>
      <c r="J260" s="160"/>
    </row>
    <row r="261" spans="1:10" x14ac:dyDescent="0.2">
      <c r="A261" s="160"/>
      <c r="B261" s="160" t="str">
        <f t="shared" si="5"/>
        <v xml:space="preserve"> DNI /N° </v>
      </c>
      <c r="C261" s="160"/>
      <c r="D261" s="161" t="s">
        <v>13621</v>
      </c>
      <c r="E261" s="161" t="s">
        <v>9723</v>
      </c>
      <c r="F261" s="161"/>
      <c r="G261" s="173"/>
      <c r="H261" s="160"/>
      <c r="I261" s="160"/>
      <c r="J261" s="160"/>
    </row>
    <row r="262" spans="1:10" x14ac:dyDescent="0.2">
      <c r="A262" s="160"/>
      <c r="B262" s="160" t="str">
        <f t="shared" si="5"/>
        <v xml:space="preserve"> DNI /N° </v>
      </c>
      <c r="C262" s="160"/>
      <c r="D262" s="161" t="s">
        <v>13621</v>
      </c>
      <c r="E262" s="161" t="s">
        <v>9723</v>
      </c>
      <c r="F262" s="161"/>
      <c r="G262" s="173"/>
      <c r="H262" s="160"/>
      <c r="I262" s="160"/>
      <c r="J262" s="160"/>
    </row>
    <row r="263" spans="1:10" x14ac:dyDescent="0.2">
      <c r="A263" s="160"/>
      <c r="B263" s="160" t="str">
        <f t="shared" si="5"/>
        <v xml:space="preserve"> DNI /N° </v>
      </c>
      <c r="C263" s="160"/>
      <c r="D263" s="161" t="s">
        <v>13621</v>
      </c>
      <c r="E263" s="161" t="s">
        <v>9723</v>
      </c>
      <c r="F263" s="161"/>
      <c r="G263" s="173"/>
      <c r="H263" s="160"/>
      <c r="I263" s="160"/>
      <c r="J263" s="160"/>
    </row>
    <row r="264" spans="1:10" x14ac:dyDescent="0.2">
      <c r="A264" s="160"/>
      <c r="B264" s="160" t="str">
        <f t="shared" si="5"/>
        <v xml:space="preserve"> DNI /N° </v>
      </c>
      <c r="C264" s="160"/>
      <c r="D264" s="161" t="s">
        <v>13621</v>
      </c>
      <c r="E264" s="161" t="s">
        <v>9723</v>
      </c>
      <c r="F264" s="161"/>
      <c r="G264" s="173"/>
      <c r="H264" s="160"/>
      <c r="I264" s="160"/>
      <c r="J264" s="160"/>
    </row>
    <row r="265" spans="1:10" x14ac:dyDescent="0.2">
      <c r="A265" s="160"/>
      <c r="B265" s="160" t="str">
        <f t="shared" si="5"/>
        <v xml:space="preserve"> DNI /N° </v>
      </c>
      <c r="C265" s="160"/>
      <c r="D265" s="161" t="s">
        <v>13621</v>
      </c>
      <c r="E265" s="161" t="s">
        <v>9723</v>
      </c>
      <c r="F265" s="161"/>
      <c r="G265" s="173"/>
      <c r="H265" s="160"/>
      <c r="I265" s="160"/>
      <c r="J265" s="160"/>
    </row>
    <row r="266" spans="1:10" x14ac:dyDescent="0.2">
      <c r="A266" s="160"/>
      <c r="B266" s="160" t="str">
        <f t="shared" si="5"/>
        <v xml:space="preserve"> DNI /N° </v>
      </c>
      <c r="C266" s="160"/>
      <c r="D266" s="161" t="s">
        <v>13621</v>
      </c>
      <c r="E266" s="161" t="s">
        <v>9723</v>
      </c>
      <c r="F266" s="161"/>
      <c r="G266" s="173"/>
      <c r="H266" s="160"/>
      <c r="I266" s="160"/>
      <c r="J266" s="160"/>
    </row>
    <row r="267" spans="1:10" x14ac:dyDescent="0.2">
      <c r="A267" s="160"/>
      <c r="B267" s="160" t="str">
        <f t="shared" si="5"/>
        <v xml:space="preserve"> DNI /N° </v>
      </c>
      <c r="C267" s="160"/>
      <c r="D267" s="161" t="s">
        <v>13621</v>
      </c>
      <c r="E267" s="161" t="s">
        <v>9723</v>
      </c>
      <c r="F267" s="161"/>
      <c r="G267" s="173"/>
      <c r="H267" s="160"/>
      <c r="I267" s="160"/>
      <c r="J267" s="160"/>
    </row>
    <row r="268" spans="1:10" x14ac:dyDescent="0.2">
      <c r="A268" s="160"/>
      <c r="B268" s="160" t="str">
        <f t="shared" si="5"/>
        <v xml:space="preserve"> DNI /N° </v>
      </c>
      <c r="C268" s="160"/>
      <c r="D268" s="161" t="s">
        <v>13621</v>
      </c>
      <c r="E268" s="161" t="s">
        <v>9723</v>
      </c>
      <c r="F268" s="161"/>
      <c r="G268" s="173"/>
      <c r="H268" s="160"/>
      <c r="I268" s="160"/>
      <c r="J268" s="160"/>
    </row>
    <row r="269" spans="1:10" x14ac:dyDescent="0.2">
      <c r="A269" s="160"/>
      <c r="B269" s="160" t="str">
        <f t="shared" si="5"/>
        <v xml:space="preserve"> DNI /N° </v>
      </c>
      <c r="C269" s="160"/>
      <c r="D269" s="161" t="s">
        <v>13621</v>
      </c>
      <c r="E269" s="161" t="s">
        <v>9723</v>
      </c>
      <c r="F269" s="161"/>
      <c r="G269" s="173"/>
      <c r="H269" s="160"/>
      <c r="I269" s="160"/>
      <c r="J269" s="160"/>
    </row>
    <row r="270" spans="1:10" x14ac:dyDescent="0.2">
      <c r="A270" s="160"/>
      <c r="B270" s="160" t="str">
        <f t="shared" si="5"/>
        <v xml:space="preserve"> DNI /N° </v>
      </c>
      <c r="C270" s="160"/>
      <c r="D270" s="161" t="s">
        <v>13621</v>
      </c>
      <c r="E270" s="161" t="s">
        <v>9723</v>
      </c>
      <c r="F270" s="161"/>
      <c r="G270" s="173"/>
      <c r="H270" s="160"/>
      <c r="I270" s="160"/>
      <c r="J270" s="160"/>
    </row>
    <row r="271" spans="1:10" x14ac:dyDescent="0.2">
      <c r="A271" s="160"/>
      <c r="B271" s="160" t="str">
        <f t="shared" si="5"/>
        <v xml:space="preserve"> DNI /N° </v>
      </c>
      <c r="C271" s="160"/>
      <c r="D271" s="161" t="s">
        <v>13621</v>
      </c>
      <c r="E271" s="161" t="s">
        <v>9723</v>
      </c>
      <c r="F271" s="161"/>
      <c r="G271" s="173"/>
      <c r="H271" s="160"/>
      <c r="I271" s="160"/>
      <c r="J271" s="160"/>
    </row>
    <row r="272" spans="1:10" x14ac:dyDescent="0.2">
      <c r="A272" s="160"/>
      <c r="B272" s="160" t="str">
        <f t="shared" si="5"/>
        <v xml:space="preserve"> DNI /N° </v>
      </c>
      <c r="C272" s="160"/>
      <c r="D272" s="161" t="s">
        <v>13621</v>
      </c>
      <c r="E272" s="161" t="s">
        <v>9723</v>
      </c>
      <c r="F272" s="161"/>
      <c r="G272" s="173"/>
      <c r="H272" s="160"/>
      <c r="I272" s="160"/>
      <c r="J272" s="160"/>
    </row>
    <row r="273" spans="1:10" x14ac:dyDescent="0.2">
      <c r="A273" s="160"/>
      <c r="B273" s="160" t="str">
        <f t="shared" si="5"/>
        <v xml:space="preserve"> DNI /N° </v>
      </c>
      <c r="C273" s="160"/>
      <c r="D273" s="161" t="s">
        <v>13621</v>
      </c>
      <c r="E273" s="161" t="s">
        <v>9723</v>
      </c>
      <c r="F273" s="161"/>
      <c r="G273" s="173"/>
      <c r="H273" s="160"/>
      <c r="I273" s="160"/>
      <c r="J273" s="160"/>
    </row>
    <row r="274" spans="1:10" x14ac:dyDescent="0.2">
      <c r="A274" s="160"/>
      <c r="B274" s="160" t="str">
        <f t="shared" si="5"/>
        <v xml:space="preserve"> DNI /N° </v>
      </c>
      <c r="C274" s="160"/>
      <c r="D274" s="161" t="s">
        <v>13621</v>
      </c>
      <c r="E274" s="161" t="s">
        <v>9723</v>
      </c>
      <c r="F274" s="161"/>
      <c r="G274" s="173"/>
      <c r="H274" s="160"/>
      <c r="I274" s="160"/>
      <c r="J274" s="160"/>
    </row>
    <row r="275" spans="1:10" x14ac:dyDescent="0.2">
      <c r="A275" s="160"/>
      <c r="B275" s="160" t="str">
        <f t="shared" si="5"/>
        <v xml:space="preserve"> DNI /N° </v>
      </c>
      <c r="C275" s="160"/>
      <c r="D275" s="161" t="s">
        <v>13621</v>
      </c>
      <c r="E275" s="161" t="s">
        <v>9723</v>
      </c>
      <c r="F275" s="161"/>
      <c r="G275" s="173"/>
      <c r="H275" s="160"/>
      <c r="I275" s="160"/>
      <c r="J275" s="160"/>
    </row>
    <row r="276" spans="1:10" x14ac:dyDescent="0.2">
      <c r="A276" s="160"/>
      <c r="B276" s="160" t="str">
        <f t="shared" si="5"/>
        <v xml:space="preserve"> DNI /N° </v>
      </c>
      <c r="C276" s="160"/>
      <c r="D276" s="161" t="s">
        <v>13621</v>
      </c>
      <c r="E276" s="161" t="s">
        <v>9723</v>
      </c>
      <c r="F276" s="161"/>
      <c r="G276" s="173"/>
      <c r="H276" s="160"/>
      <c r="I276" s="160"/>
      <c r="J276" s="160"/>
    </row>
    <row r="277" spans="1:10" x14ac:dyDescent="0.2">
      <c r="A277" s="160"/>
      <c r="B277" s="160" t="str">
        <f t="shared" si="5"/>
        <v xml:space="preserve"> DNI /N° </v>
      </c>
      <c r="C277" s="160"/>
      <c r="D277" s="161" t="s">
        <v>13621</v>
      </c>
      <c r="E277" s="161" t="s">
        <v>9723</v>
      </c>
      <c r="F277" s="161"/>
      <c r="G277" s="173"/>
      <c r="H277" s="160"/>
      <c r="I277" s="160"/>
      <c r="J277" s="160"/>
    </row>
    <row r="278" spans="1:10" x14ac:dyDescent="0.2">
      <c r="A278" s="160"/>
      <c r="B278" s="160" t="str">
        <f t="shared" si="5"/>
        <v xml:space="preserve"> DNI /N° </v>
      </c>
      <c r="C278" s="160"/>
      <c r="D278" s="161" t="s">
        <v>13621</v>
      </c>
      <c r="E278" s="161" t="s">
        <v>9723</v>
      </c>
      <c r="F278" s="161"/>
      <c r="G278" s="173"/>
      <c r="H278" s="160"/>
      <c r="I278" s="160"/>
      <c r="J278" s="160"/>
    </row>
    <row r="279" spans="1:10" x14ac:dyDescent="0.2">
      <c r="A279" s="160"/>
      <c r="B279" s="160" t="str">
        <f t="shared" si="5"/>
        <v xml:space="preserve"> DNI /N° </v>
      </c>
      <c r="C279" s="160"/>
      <c r="D279" s="161" t="s">
        <v>13621</v>
      </c>
      <c r="E279" s="161" t="s">
        <v>9723</v>
      </c>
      <c r="F279" s="161"/>
      <c r="G279" s="173"/>
      <c r="H279" s="160"/>
      <c r="I279" s="160"/>
      <c r="J279" s="160"/>
    </row>
    <row r="280" spans="1:10" x14ac:dyDescent="0.2">
      <c r="A280" s="160"/>
      <c r="B280" s="160" t="str">
        <f t="shared" si="5"/>
        <v xml:space="preserve"> DNI /N° </v>
      </c>
      <c r="C280" s="160"/>
      <c r="D280" s="161" t="s">
        <v>13621</v>
      </c>
      <c r="E280" s="161" t="s">
        <v>9723</v>
      </c>
      <c r="F280" s="161"/>
      <c r="G280" s="173"/>
      <c r="H280" s="160"/>
      <c r="I280" s="160"/>
      <c r="J280" s="160"/>
    </row>
    <row r="281" spans="1:10" x14ac:dyDescent="0.2">
      <c r="A281" s="160"/>
      <c r="B281" s="160" t="str">
        <f t="shared" si="5"/>
        <v xml:space="preserve"> DNI /N° </v>
      </c>
      <c r="C281" s="160"/>
      <c r="D281" s="161" t="s">
        <v>13621</v>
      </c>
      <c r="E281" s="161" t="s">
        <v>9723</v>
      </c>
      <c r="F281" s="161"/>
      <c r="G281" s="173"/>
      <c r="H281" s="160"/>
      <c r="I281" s="160"/>
      <c r="J281" s="160"/>
    </row>
    <row r="282" spans="1:10" x14ac:dyDescent="0.2">
      <c r="A282" s="160"/>
      <c r="B282" s="160" t="str">
        <f t="shared" si="5"/>
        <v xml:space="preserve"> DNI /N° </v>
      </c>
      <c r="C282" s="160"/>
      <c r="D282" s="161" t="s">
        <v>13621</v>
      </c>
      <c r="E282" s="161" t="s">
        <v>9723</v>
      </c>
      <c r="F282" s="161"/>
      <c r="G282" s="173"/>
      <c r="H282" s="160"/>
      <c r="I282" s="160"/>
      <c r="J282" s="160"/>
    </row>
    <row r="283" spans="1:10" x14ac:dyDescent="0.2">
      <c r="A283" s="160"/>
      <c r="B283" s="160" t="str">
        <f t="shared" si="5"/>
        <v xml:space="preserve"> DNI /N° </v>
      </c>
      <c r="C283" s="160"/>
      <c r="D283" s="161" t="s">
        <v>13621</v>
      </c>
      <c r="E283" s="161" t="s">
        <v>9723</v>
      </c>
      <c r="F283" s="161"/>
      <c r="G283" s="173"/>
      <c r="H283" s="160"/>
      <c r="I283" s="160"/>
      <c r="J283" s="160"/>
    </row>
    <row r="284" spans="1:10" x14ac:dyDescent="0.2">
      <c r="A284" s="160"/>
      <c r="B284" s="160" t="str">
        <f t="shared" si="5"/>
        <v xml:space="preserve"> DNI /N° </v>
      </c>
      <c r="C284" s="160"/>
      <c r="D284" s="161" t="s">
        <v>13621</v>
      </c>
      <c r="E284" s="161" t="s">
        <v>9723</v>
      </c>
      <c r="F284" s="161"/>
      <c r="G284" s="173"/>
      <c r="H284" s="160"/>
      <c r="I284" s="160"/>
      <c r="J284" s="160"/>
    </row>
    <row r="285" spans="1:10" x14ac:dyDescent="0.2">
      <c r="A285" s="160"/>
      <c r="B285" s="160" t="str">
        <f t="shared" si="5"/>
        <v xml:space="preserve"> DNI /N° </v>
      </c>
      <c r="C285" s="160"/>
      <c r="D285" s="161" t="s">
        <v>13621</v>
      </c>
      <c r="E285" s="161" t="s">
        <v>9723</v>
      </c>
      <c r="F285" s="161"/>
      <c r="G285" s="173"/>
      <c r="H285" s="160"/>
      <c r="I285" s="160"/>
      <c r="J285" s="160"/>
    </row>
    <row r="286" spans="1:10" x14ac:dyDescent="0.2">
      <c r="A286" s="160"/>
      <c r="B286" s="160" t="str">
        <f t="shared" si="5"/>
        <v xml:space="preserve"> DNI /N° </v>
      </c>
      <c r="C286" s="160"/>
      <c r="D286" s="161" t="s">
        <v>13621</v>
      </c>
      <c r="E286" s="161" t="s">
        <v>9723</v>
      </c>
      <c r="F286" s="161"/>
      <c r="G286" s="173"/>
      <c r="H286" s="160"/>
      <c r="I286" s="160"/>
      <c r="J286" s="160"/>
    </row>
    <row r="287" spans="1:10" x14ac:dyDescent="0.2">
      <c r="A287" s="160"/>
      <c r="B287" s="160" t="str">
        <f t="shared" si="5"/>
        <v xml:space="preserve"> DNI /N° </v>
      </c>
      <c r="C287" s="160"/>
      <c r="D287" s="161" t="s">
        <v>13621</v>
      </c>
      <c r="E287" s="161" t="s">
        <v>9723</v>
      </c>
      <c r="F287" s="161"/>
      <c r="G287" s="173"/>
      <c r="H287" s="160"/>
      <c r="I287" s="160"/>
      <c r="J287" s="160"/>
    </row>
    <row r="288" spans="1:10" x14ac:dyDescent="0.2">
      <c r="A288" s="160"/>
      <c r="B288" s="160" t="str">
        <f t="shared" si="5"/>
        <v xml:space="preserve"> DNI /N° </v>
      </c>
      <c r="C288" s="160"/>
      <c r="D288" s="161" t="s">
        <v>13621</v>
      </c>
      <c r="E288" s="161" t="s">
        <v>9723</v>
      </c>
      <c r="F288" s="161"/>
      <c r="G288" s="173"/>
      <c r="H288" s="160"/>
      <c r="I288" s="160"/>
      <c r="J288" s="160"/>
    </row>
    <row r="289" spans="1:10" x14ac:dyDescent="0.2">
      <c r="A289" s="160"/>
      <c r="B289" s="160" t="str">
        <f t="shared" si="5"/>
        <v xml:space="preserve"> DNI /N° </v>
      </c>
      <c r="C289" s="160"/>
      <c r="D289" s="161" t="s">
        <v>13621</v>
      </c>
      <c r="E289" s="161" t="s">
        <v>9723</v>
      </c>
      <c r="F289" s="161"/>
      <c r="G289" s="173"/>
      <c r="H289" s="160"/>
      <c r="I289" s="160"/>
      <c r="J289" s="160"/>
    </row>
    <row r="290" spans="1:10" x14ac:dyDescent="0.2">
      <c r="A290" s="160"/>
      <c r="B290" s="160" t="str">
        <f t="shared" si="5"/>
        <v xml:space="preserve"> DNI /N° </v>
      </c>
      <c r="C290" s="160"/>
      <c r="D290" s="161" t="s">
        <v>13621</v>
      </c>
      <c r="E290" s="161" t="s">
        <v>9723</v>
      </c>
      <c r="F290" s="161"/>
      <c r="G290" s="173"/>
      <c r="H290" s="160"/>
      <c r="I290" s="160"/>
      <c r="J290" s="160"/>
    </row>
    <row r="291" spans="1:10" x14ac:dyDescent="0.2">
      <c r="A291" s="160"/>
      <c r="B291" s="160" t="str">
        <f t="shared" si="5"/>
        <v xml:space="preserve"> DNI /N° </v>
      </c>
      <c r="C291" s="160"/>
      <c r="D291" s="161" t="s">
        <v>13621</v>
      </c>
      <c r="E291" s="161" t="s">
        <v>9723</v>
      </c>
      <c r="F291" s="161"/>
      <c r="G291" s="173"/>
      <c r="H291" s="160"/>
      <c r="I291" s="160"/>
      <c r="J291" s="160"/>
    </row>
    <row r="292" spans="1:10" x14ac:dyDescent="0.2">
      <c r="A292" s="160"/>
      <c r="B292" s="160" t="str">
        <f t="shared" si="5"/>
        <v xml:space="preserve"> DNI /N° </v>
      </c>
      <c r="C292" s="160"/>
      <c r="D292" s="161" t="s">
        <v>13621</v>
      </c>
      <c r="E292" s="161" t="s">
        <v>9723</v>
      </c>
      <c r="F292" s="161"/>
      <c r="G292" s="173"/>
      <c r="H292" s="160"/>
      <c r="I292" s="160"/>
      <c r="J292" s="160"/>
    </row>
    <row r="293" spans="1:10" x14ac:dyDescent="0.2">
      <c r="A293" s="160"/>
      <c r="B293" s="160" t="str">
        <f t="shared" si="5"/>
        <v xml:space="preserve"> DNI /N° </v>
      </c>
      <c r="C293" s="160"/>
      <c r="D293" s="161" t="s">
        <v>13621</v>
      </c>
      <c r="E293" s="161" t="s">
        <v>9723</v>
      </c>
      <c r="F293" s="161"/>
      <c r="G293" s="173"/>
      <c r="H293" s="160"/>
      <c r="I293" s="160"/>
      <c r="J293" s="160"/>
    </row>
    <row r="294" spans="1:10" x14ac:dyDescent="0.2">
      <c r="A294" s="160"/>
      <c r="B294" s="160" t="str">
        <f t="shared" si="5"/>
        <v xml:space="preserve"> DNI /N° </v>
      </c>
      <c r="C294" s="160"/>
      <c r="D294" s="161" t="s">
        <v>13621</v>
      </c>
      <c r="E294" s="161" t="s">
        <v>9723</v>
      </c>
      <c r="F294" s="161"/>
      <c r="G294" s="173"/>
      <c r="H294" s="160"/>
      <c r="I294" s="160"/>
      <c r="J294" s="160"/>
    </row>
    <row r="295" spans="1:10" x14ac:dyDescent="0.2">
      <c r="A295" s="160"/>
      <c r="B295" s="160" t="str">
        <f t="shared" si="5"/>
        <v xml:space="preserve"> DNI /N° </v>
      </c>
      <c r="C295" s="160"/>
      <c r="D295" s="161" t="s">
        <v>13621</v>
      </c>
      <c r="E295" s="161" t="s">
        <v>9723</v>
      </c>
      <c r="F295" s="161"/>
      <c r="G295" s="173"/>
      <c r="H295" s="160"/>
      <c r="I295" s="160"/>
      <c r="J295" s="160"/>
    </row>
    <row r="296" spans="1:10" x14ac:dyDescent="0.2">
      <c r="A296" s="160"/>
      <c r="B296" s="160" t="str">
        <f t="shared" si="5"/>
        <v xml:space="preserve"> DNI /N° </v>
      </c>
      <c r="C296" s="160"/>
      <c r="D296" s="161" t="s">
        <v>13621</v>
      </c>
      <c r="E296" s="161" t="s">
        <v>9723</v>
      </c>
      <c r="F296" s="161"/>
      <c r="G296" s="173"/>
      <c r="H296" s="160"/>
      <c r="I296" s="160"/>
      <c r="J296" s="160"/>
    </row>
    <row r="297" spans="1:10" x14ac:dyDescent="0.2">
      <c r="A297" s="160"/>
      <c r="B297" s="160" t="str">
        <f t="shared" si="5"/>
        <v xml:space="preserve"> DNI /N° </v>
      </c>
      <c r="C297" s="160"/>
      <c r="D297" s="161" t="s">
        <v>13621</v>
      </c>
      <c r="E297" s="161" t="s">
        <v>9723</v>
      </c>
      <c r="F297" s="161"/>
      <c r="G297" s="173"/>
      <c r="H297" s="160"/>
      <c r="I297" s="160"/>
      <c r="J297" s="160"/>
    </row>
    <row r="298" spans="1:10" x14ac:dyDescent="0.2">
      <c r="A298" s="160"/>
      <c r="B298" s="160" t="str">
        <f t="shared" si="5"/>
        <v xml:space="preserve"> DNI /N° </v>
      </c>
      <c r="C298" s="160"/>
      <c r="D298" s="161" t="s">
        <v>13621</v>
      </c>
      <c r="E298" s="161" t="s">
        <v>9723</v>
      </c>
      <c r="F298" s="161"/>
      <c r="G298" s="173"/>
      <c r="H298" s="160"/>
      <c r="I298" s="160"/>
      <c r="J298" s="160"/>
    </row>
    <row r="299" spans="1:10" x14ac:dyDescent="0.2">
      <c r="A299" s="160"/>
      <c r="B299" s="160" t="str">
        <f t="shared" si="5"/>
        <v xml:space="preserve"> DNI /N° </v>
      </c>
      <c r="C299" s="160"/>
      <c r="D299" s="161" t="s">
        <v>13621</v>
      </c>
      <c r="E299" s="161" t="s">
        <v>9723</v>
      </c>
      <c r="F299" s="161"/>
      <c r="G299" s="173"/>
      <c r="H299" s="160"/>
      <c r="I299" s="160"/>
      <c r="J299" s="160"/>
    </row>
    <row r="300" spans="1:10" x14ac:dyDescent="0.2">
      <c r="A300" s="160"/>
      <c r="B300" s="160" t="str">
        <f t="shared" si="5"/>
        <v xml:space="preserve"> DNI /N° </v>
      </c>
      <c r="C300" s="160"/>
      <c r="D300" s="161" t="s">
        <v>13621</v>
      </c>
      <c r="E300" s="161" t="s">
        <v>9723</v>
      </c>
      <c r="F300" s="161"/>
      <c r="G300" s="173"/>
      <c r="H300" s="160"/>
      <c r="I300" s="160"/>
      <c r="J300" s="160"/>
    </row>
    <row r="301" spans="1:10" x14ac:dyDescent="0.2">
      <c r="A301" s="160"/>
      <c r="B301" s="160" t="str">
        <f t="shared" si="5"/>
        <v xml:space="preserve"> DNI /N° </v>
      </c>
      <c r="C301" s="160"/>
      <c r="D301" s="161" t="s">
        <v>13621</v>
      </c>
      <c r="E301" s="161" t="s">
        <v>9723</v>
      </c>
      <c r="F301" s="161"/>
      <c r="G301" s="173"/>
      <c r="H301" s="160"/>
      <c r="I301" s="160"/>
      <c r="J301" s="160"/>
    </row>
    <row r="302" spans="1:10" x14ac:dyDescent="0.2">
      <c r="A302" s="160"/>
      <c r="B302" s="160"/>
      <c r="C302" s="160"/>
      <c r="D302" s="160"/>
      <c r="E302" s="160"/>
      <c r="F302" s="160"/>
      <c r="G302" s="173"/>
      <c r="H302" s="160"/>
      <c r="I302" s="160"/>
      <c r="J302" s="160"/>
    </row>
    <row r="303" spans="1:10" x14ac:dyDescent="0.2">
      <c r="A303" s="160"/>
      <c r="B303" s="160"/>
      <c r="C303" s="160"/>
      <c r="D303" s="160"/>
      <c r="E303" s="160"/>
      <c r="F303" s="160"/>
      <c r="G303" s="173"/>
      <c r="H303" s="160"/>
      <c r="I303" s="160"/>
      <c r="J303" s="160"/>
    </row>
    <row r="304" spans="1:10" x14ac:dyDescent="0.2">
      <c r="A304" s="160"/>
      <c r="B304" s="160"/>
      <c r="C304" s="160"/>
      <c r="D304" s="160"/>
      <c r="E304" s="160"/>
      <c r="F304" s="160"/>
      <c r="G304" s="173"/>
      <c r="H304" s="160"/>
      <c r="I304" s="160"/>
      <c r="J304" s="160"/>
    </row>
    <row r="305" spans="1:10" x14ac:dyDescent="0.2">
      <c r="A305" s="160"/>
      <c r="B305" s="160"/>
      <c r="C305" s="160"/>
      <c r="D305" s="160"/>
      <c r="E305" s="160"/>
      <c r="F305" s="160"/>
      <c r="G305" s="173"/>
      <c r="H305" s="160"/>
      <c r="I305" s="160"/>
      <c r="J305" s="160"/>
    </row>
    <row r="306" spans="1:10" x14ac:dyDescent="0.2">
      <c r="A306" s="160"/>
      <c r="B306" s="160"/>
      <c r="C306" s="160"/>
      <c r="D306" s="160"/>
      <c r="E306" s="160"/>
      <c r="F306" s="160"/>
      <c r="G306" s="173"/>
      <c r="H306" s="160"/>
      <c r="I306" s="160"/>
      <c r="J306" s="160"/>
    </row>
    <row r="307" spans="1:10" x14ac:dyDescent="0.2">
      <c r="A307" s="160"/>
      <c r="B307" s="160"/>
      <c r="C307" s="160"/>
      <c r="D307" s="160"/>
      <c r="E307" s="160"/>
      <c r="F307" s="160"/>
      <c r="G307" s="173"/>
      <c r="H307" s="160"/>
      <c r="I307" s="160"/>
      <c r="J307" s="160"/>
    </row>
    <row r="308" spans="1:10" x14ac:dyDescent="0.2">
      <c r="A308" s="160"/>
      <c r="B308" s="160"/>
      <c r="C308" s="160"/>
      <c r="D308" s="160"/>
      <c r="E308" s="160"/>
      <c r="F308" s="160"/>
      <c r="G308" s="173"/>
      <c r="H308" s="160"/>
      <c r="I308" s="160"/>
      <c r="J308" s="160"/>
    </row>
    <row r="309" spans="1:10" x14ac:dyDescent="0.2">
      <c r="A309" s="160"/>
      <c r="B309" s="160"/>
      <c r="C309" s="160"/>
      <c r="D309" s="160"/>
      <c r="E309" s="160"/>
      <c r="F309" s="160"/>
      <c r="G309" s="173"/>
      <c r="H309" s="160"/>
      <c r="I309" s="160"/>
      <c r="J309" s="160"/>
    </row>
    <row r="310" spans="1:10" x14ac:dyDescent="0.2">
      <c r="A310" s="160"/>
      <c r="B310" s="160"/>
      <c r="C310" s="160"/>
      <c r="D310" s="160"/>
      <c r="E310" s="160"/>
      <c r="F310" s="160"/>
      <c r="G310" s="173"/>
      <c r="H310" s="160"/>
      <c r="I310" s="160"/>
      <c r="J310" s="160"/>
    </row>
    <row r="311" spans="1:10" x14ac:dyDescent="0.2">
      <c r="A311" s="160"/>
      <c r="B311" s="160"/>
      <c r="C311" s="160"/>
      <c r="D311" s="160"/>
      <c r="E311" s="160"/>
      <c r="F311" s="160"/>
      <c r="G311" s="173"/>
      <c r="H311" s="160"/>
      <c r="I311" s="160"/>
      <c r="J311" s="160"/>
    </row>
    <row r="312" spans="1:10" x14ac:dyDescent="0.2">
      <c r="A312" s="160"/>
      <c r="B312" s="160"/>
      <c r="C312" s="160"/>
      <c r="D312" s="160"/>
      <c r="E312" s="160"/>
      <c r="F312" s="160"/>
      <c r="G312" s="173"/>
      <c r="H312" s="160"/>
      <c r="I312" s="160"/>
      <c r="J312" s="160"/>
    </row>
    <row r="313" spans="1:10" x14ac:dyDescent="0.2">
      <c r="A313" s="160"/>
      <c r="B313" s="160"/>
      <c r="C313" s="160"/>
      <c r="D313" s="160"/>
      <c r="E313" s="160"/>
      <c r="F313" s="160"/>
      <c r="G313" s="173"/>
      <c r="H313" s="160"/>
      <c r="I313" s="160"/>
      <c r="J313" s="160"/>
    </row>
    <row r="314" spans="1:10" x14ac:dyDescent="0.2">
      <c r="A314" s="160"/>
      <c r="B314" s="160"/>
      <c r="C314" s="160"/>
      <c r="D314" s="160"/>
      <c r="E314" s="160"/>
      <c r="F314" s="160"/>
      <c r="G314" s="173"/>
      <c r="H314" s="160"/>
      <c r="I314" s="160"/>
      <c r="J314" s="160"/>
    </row>
    <row r="315" spans="1:10" x14ac:dyDescent="0.2">
      <c r="A315" s="160"/>
      <c r="B315" s="160"/>
      <c r="C315" s="160"/>
      <c r="D315" s="160"/>
      <c r="E315" s="160"/>
      <c r="F315" s="160"/>
      <c r="G315" s="173"/>
      <c r="H315" s="160"/>
      <c r="I315" s="160"/>
      <c r="J315" s="160"/>
    </row>
    <row r="316" spans="1:10" x14ac:dyDescent="0.2">
      <c r="A316" s="160"/>
      <c r="B316" s="160"/>
      <c r="C316" s="160"/>
      <c r="D316" s="160"/>
      <c r="E316" s="160"/>
      <c r="F316" s="160"/>
      <c r="G316" s="173"/>
      <c r="H316" s="160"/>
      <c r="I316" s="160"/>
      <c r="J316" s="160"/>
    </row>
    <row r="317" spans="1:10" x14ac:dyDescent="0.2">
      <c r="A317" s="160"/>
      <c r="B317" s="160"/>
      <c r="C317" s="160"/>
      <c r="D317" s="160"/>
      <c r="E317" s="160"/>
      <c r="F317" s="160"/>
      <c r="G317" s="173"/>
      <c r="H317" s="160"/>
      <c r="I317" s="160"/>
      <c r="J317" s="160"/>
    </row>
    <row r="318" spans="1:10" x14ac:dyDescent="0.2">
      <c r="A318" s="160"/>
      <c r="B318" s="160"/>
      <c r="C318" s="160"/>
      <c r="D318" s="160"/>
      <c r="E318" s="160"/>
      <c r="F318" s="160"/>
      <c r="G318" s="173"/>
      <c r="H318" s="160"/>
      <c r="I318" s="160"/>
      <c r="J318" s="160"/>
    </row>
    <row r="319" spans="1:10" x14ac:dyDescent="0.2">
      <c r="A319" s="160"/>
      <c r="B319" s="160"/>
      <c r="C319" s="160"/>
      <c r="D319" s="160"/>
      <c r="E319" s="160"/>
      <c r="F319" s="160"/>
      <c r="G319" s="173"/>
      <c r="H319" s="160"/>
      <c r="I319" s="160"/>
      <c r="J319" s="160"/>
    </row>
    <row r="320" spans="1:10" x14ac:dyDescent="0.2">
      <c r="A320" s="160"/>
      <c r="B320" s="160"/>
      <c r="C320" s="160"/>
      <c r="D320" s="160"/>
      <c r="E320" s="160"/>
      <c r="F320" s="160"/>
      <c r="G320" s="173"/>
      <c r="H320" s="160"/>
      <c r="I320" s="160"/>
      <c r="J320" s="160"/>
    </row>
    <row r="321" spans="1:10" x14ac:dyDescent="0.2">
      <c r="A321" s="160"/>
      <c r="B321" s="160"/>
      <c r="C321" s="160"/>
      <c r="D321" s="160"/>
      <c r="E321" s="160"/>
      <c r="F321" s="160"/>
      <c r="G321" s="173"/>
      <c r="H321" s="160"/>
      <c r="I321" s="160"/>
      <c r="J321" s="160"/>
    </row>
    <row r="322" spans="1:10" x14ac:dyDescent="0.2">
      <c r="A322" s="160"/>
      <c r="B322" s="160"/>
      <c r="C322" s="160"/>
      <c r="D322" s="160"/>
      <c r="E322" s="160"/>
      <c r="F322" s="160"/>
      <c r="G322" s="173"/>
      <c r="H322" s="160"/>
      <c r="I322" s="160"/>
      <c r="J322" s="160"/>
    </row>
    <row r="323" spans="1:10" x14ac:dyDescent="0.2">
      <c r="A323" s="160"/>
      <c r="B323" s="160"/>
      <c r="C323" s="160"/>
      <c r="D323" s="160"/>
      <c r="E323" s="160"/>
      <c r="F323" s="160"/>
      <c r="G323" s="173"/>
      <c r="H323" s="160"/>
      <c r="I323" s="160"/>
      <c r="J323" s="160"/>
    </row>
    <row r="324" spans="1:10" x14ac:dyDescent="0.2">
      <c r="A324" s="160"/>
      <c r="B324" s="160"/>
      <c r="C324" s="160"/>
      <c r="D324" s="160"/>
      <c r="E324" s="160"/>
      <c r="F324" s="160"/>
      <c r="G324" s="173"/>
      <c r="H324" s="160"/>
      <c r="I324" s="160"/>
      <c r="J324" s="160"/>
    </row>
    <row r="325" spans="1:10" x14ac:dyDescent="0.2">
      <c r="A325" s="160"/>
      <c r="B325" s="160"/>
      <c r="C325" s="160"/>
      <c r="D325" s="160"/>
      <c r="E325" s="160"/>
      <c r="F325" s="160"/>
      <c r="G325" s="173"/>
      <c r="H325" s="160"/>
      <c r="I325" s="160"/>
      <c r="J325" s="160"/>
    </row>
    <row r="326" spans="1:10" x14ac:dyDescent="0.2">
      <c r="A326" s="160"/>
      <c r="B326" s="160"/>
      <c r="C326" s="160"/>
      <c r="D326" s="160"/>
      <c r="E326" s="160"/>
      <c r="F326" s="160"/>
      <c r="G326" s="173"/>
      <c r="H326" s="160"/>
      <c r="I326" s="160"/>
      <c r="J326" s="160"/>
    </row>
    <row r="327" spans="1:10" x14ac:dyDescent="0.2">
      <c r="A327" s="160"/>
      <c r="B327" s="160"/>
      <c r="C327" s="160"/>
      <c r="D327" s="160"/>
      <c r="E327" s="160"/>
      <c r="F327" s="160"/>
      <c r="G327" s="173"/>
      <c r="H327" s="160"/>
      <c r="I327" s="160"/>
      <c r="J327" s="160"/>
    </row>
    <row r="328" spans="1:10" x14ac:dyDescent="0.2">
      <c r="A328" s="160"/>
      <c r="B328" s="160"/>
      <c r="C328" s="160"/>
      <c r="D328" s="160"/>
      <c r="E328" s="160"/>
      <c r="F328" s="160"/>
      <c r="G328" s="173"/>
      <c r="H328" s="160"/>
      <c r="I328" s="160"/>
      <c r="J328" s="160"/>
    </row>
    <row r="329" spans="1:10" x14ac:dyDescent="0.2">
      <c r="A329" s="160"/>
      <c r="B329" s="160"/>
      <c r="C329" s="160"/>
      <c r="D329" s="160"/>
      <c r="E329" s="160"/>
      <c r="F329" s="160"/>
      <c r="G329" s="173"/>
      <c r="H329" s="160"/>
      <c r="I329" s="160"/>
      <c r="J329" s="160"/>
    </row>
    <row r="330" spans="1:10" x14ac:dyDescent="0.2">
      <c r="A330" s="160"/>
      <c r="B330" s="160"/>
      <c r="C330" s="160"/>
      <c r="D330" s="160"/>
      <c r="E330" s="160"/>
      <c r="F330" s="160"/>
      <c r="G330" s="173"/>
      <c r="H330" s="160"/>
      <c r="I330" s="160"/>
      <c r="J330" s="160"/>
    </row>
    <row r="331" spans="1:10" x14ac:dyDescent="0.2">
      <c r="A331" s="160"/>
      <c r="B331" s="160"/>
      <c r="C331" s="160"/>
      <c r="D331" s="160"/>
      <c r="E331" s="160"/>
      <c r="F331" s="160"/>
      <c r="G331" s="173"/>
      <c r="H331" s="160"/>
      <c r="I331" s="160"/>
      <c r="J331" s="160"/>
    </row>
    <row r="332" spans="1:10" x14ac:dyDescent="0.2">
      <c r="A332" s="160"/>
      <c r="B332" s="160"/>
      <c r="C332" s="160"/>
      <c r="D332" s="160"/>
      <c r="E332" s="160"/>
      <c r="F332" s="160"/>
      <c r="G332" s="173"/>
      <c r="H332" s="160"/>
      <c r="I332" s="160"/>
      <c r="J332" s="160"/>
    </row>
    <row r="333" spans="1:10" x14ac:dyDescent="0.2">
      <c r="A333" s="160"/>
      <c r="B333" s="160"/>
      <c r="C333" s="160"/>
      <c r="D333" s="160"/>
      <c r="E333" s="160"/>
      <c r="F333" s="160"/>
      <c r="G333" s="173"/>
      <c r="H333" s="160"/>
      <c r="I333" s="160"/>
      <c r="J333" s="160"/>
    </row>
    <row r="334" spans="1:10" x14ac:dyDescent="0.2">
      <c r="A334" s="160"/>
      <c r="B334" s="160"/>
      <c r="C334" s="160"/>
      <c r="D334" s="160"/>
      <c r="E334" s="160"/>
      <c r="F334" s="160"/>
      <c r="G334" s="173"/>
      <c r="H334" s="160"/>
      <c r="I334" s="160"/>
      <c r="J334" s="160"/>
    </row>
    <row r="335" spans="1:10" x14ac:dyDescent="0.2">
      <c r="A335" s="160"/>
      <c r="B335" s="160"/>
      <c r="C335" s="160"/>
      <c r="D335" s="160"/>
      <c r="E335" s="160"/>
      <c r="F335" s="160"/>
      <c r="G335" s="173"/>
      <c r="H335" s="160"/>
      <c r="I335" s="160"/>
      <c r="J335" s="160"/>
    </row>
    <row r="336" spans="1:10" x14ac:dyDescent="0.2">
      <c r="A336" s="160"/>
      <c r="B336" s="160"/>
      <c r="C336" s="160"/>
      <c r="D336" s="160"/>
      <c r="E336" s="160"/>
      <c r="F336" s="160"/>
      <c r="G336" s="173"/>
      <c r="H336" s="160"/>
      <c r="I336" s="160"/>
      <c r="J336" s="160"/>
    </row>
    <row r="337" spans="1:10" x14ac:dyDescent="0.2">
      <c r="A337" s="160"/>
      <c r="B337" s="160"/>
      <c r="C337" s="160"/>
      <c r="D337" s="160"/>
      <c r="E337" s="160"/>
      <c r="F337" s="160"/>
      <c r="G337" s="173"/>
      <c r="H337" s="160"/>
      <c r="I337" s="160"/>
      <c r="J337" s="160"/>
    </row>
    <row r="338" spans="1:10" x14ac:dyDescent="0.2">
      <c r="A338" s="160"/>
      <c r="B338" s="160"/>
      <c r="C338" s="160"/>
      <c r="D338" s="160"/>
      <c r="E338" s="160"/>
      <c r="F338" s="160"/>
      <c r="G338" s="173"/>
      <c r="H338" s="160"/>
      <c r="I338" s="160"/>
      <c r="J338" s="160"/>
    </row>
    <row r="339" spans="1:10" x14ac:dyDescent="0.2">
      <c r="A339" s="160"/>
      <c r="B339" s="160"/>
      <c r="C339" s="160"/>
      <c r="D339" s="160"/>
      <c r="E339" s="160"/>
      <c r="F339" s="160"/>
      <c r="G339" s="173"/>
      <c r="H339" s="160"/>
      <c r="I339" s="160"/>
      <c r="J339" s="160"/>
    </row>
    <row r="340" spans="1:10" x14ac:dyDescent="0.2">
      <c r="A340" s="160"/>
      <c r="B340" s="160"/>
      <c r="C340" s="160"/>
      <c r="D340" s="160"/>
      <c r="E340" s="160"/>
      <c r="F340" s="160"/>
      <c r="G340" s="173"/>
      <c r="H340" s="160"/>
      <c r="I340" s="160"/>
      <c r="J340" s="160"/>
    </row>
    <row r="341" spans="1:10" x14ac:dyDescent="0.2">
      <c r="A341" s="160"/>
      <c r="B341" s="160"/>
      <c r="C341" s="160"/>
      <c r="D341" s="160"/>
      <c r="E341" s="160"/>
      <c r="F341" s="160"/>
      <c r="G341" s="173"/>
      <c r="H341" s="160"/>
      <c r="I341" s="160"/>
      <c r="J341" s="160"/>
    </row>
    <row r="342" spans="1:10" x14ac:dyDescent="0.2">
      <c r="A342" s="160"/>
      <c r="B342" s="160"/>
      <c r="C342" s="160"/>
      <c r="D342" s="160"/>
      <c r="E342" s="160"/>
      <c r="F342" s="160"/>
      <c r="G342" s="173"/>
      <c r="H342" s="160"/>
      <c r="I342" s="160"/>
      <c r="J342" s="160"/>
    </row>
    <row r="343" spans="1:10" x14ac:dyDescent="0.2">
      <c r="A343" s="160"/>
      <c r="B343" s="160"/>
      <c r="C343" s="160"/>
      <c r="D343" s="160"/>
      <c r="E343" s="160"/>
      <c r="F343" s="160"/>
      <c r="G343" s="173"/>
      <c r="H343" s="160"/>
      <c r="I343" s="160"/>
      <c r="J343" s="160"/>
    </row>
    <row r="344" spans="1:10" x14ac:dyDescent="0.2">
      <c r="A344" s="160"/>
      <c r="B344" s="160"/>
      <c r="C344" s="160"/>
      <c r="D344" s="160"/>
      <c r="E344" s="160"/>
      <c r="F344" s="160"/>
      <c r="G344" s="173"/>
      <c r="H344" s="160"/>
      <c r="I344" s="160"/>
      <c r="J344" s="160"/>
    </row>
    <row r="345" spans="1:10" x14ac:dyDescent="0.2">
      <c r="A345" s="160"/>
      <c r="B345" s="160"/>
      <c r="C345" s="160"/>
      <c r="D345" s="160"/>
      <c r="E345" s="160"/>
      <c r="F345" s="160"/>
      <c r="G345" s="173"/>
      <c r="H345" s="160"/>
      <c r="I345" s="160"/>
      <c r="J345" s="160"/>
    </row>
    <row r="346" spans="1:10" x14ac:dyDescent="0.2">
      <c r="A346" s="160"/>
      <c r="B346" s="160"/>
      <c r="C346" s="160"/>
      <c r="D346" s="160"/>
      <c r="E346" s="160"/>
      <c r="F346" s="160"/>
      <c r="G346" s="173"/>
      <c r="H346" s="160"/>
      <c r="I346" s="160"/>
      <c r="J346" s="160"/>
    </row>
    <row r="347" spans="1:10" x14ac:dyDescent="0.2">
      <c r="A347" s="160"/>
      <c r="B347" s="160"/>
      <c r="C347" s="160"/>
      <c r="D347" s="160"/>
      <c r="E347" s="160"/>
      <c r="F347" s="160"/>
      <c r="G347" s="173"/>
      <c r="H347" s="160"/>
      <c r="I347" s="160"/>
      <c r="J347" s="160"/>
    </row>
    <row r="348" spans="1:10" x14ac:dyDescent="0.2">
      <c r="A348" s="160"/>
      <c r="B348" s="160"/>
      <c r="C348" s="160"/>
      <c r="D348" s="160"/>
      <c r="E348" s="160"/>
      <c r="F348" s="160"/>
      <c r="G348" s="173"/>
      <c r="H348" s="160"/>
      <c r="I348" s="160"/>
      <c r="J348" s="160"/>
    </row>
    <row r="349" spans="1:10" x14ac:dyDescent="0.2">
      <c r="A349" s="160"/>
      <c r="B349" s="160"/>
      <c r="C349" s="160"/>
      <c r="D349" s="160"/>
      <c r="E349" s="160"/>
      <c r="F349" s="160"/>
      <c r="G349" s="173"/>
      <c r="H349" s="160"/>
      <c r="I349" s="160"/>
      <c r="J349" s="160"/>
    </row>
    <row r="350" spans="1:10" x14ac:dyDescent="0.2">
      <c r="A350" s="160"/>
      <c r="B350" s="160"/>
      <c r="C350" s="160"/>
      <c r="D350" s="160"/>
      <c r="E350" s="160"/>
      <c r="F350" s="160"/>
      <c r="G350" s="173"/>
      <c r="H350" s="160"/>
      <c r="I350" s="160"/>
      <c r="J350" s="160"/>
    </row>
    <row r="351" spans="1:10" x14ac:dyDescent="0.2">
      <c r="A351" s="160"/>
      <c r="B351" s="160"/>
      <c r="C351" s="160"/>
      <c r="D351" s="160"/>
      <c r="E351" s="160"/>
      <c r="F351" s="160"/>
      <c r="G351" s="173"/>
      <c r="H351" s="160"/>
      <c r="I351" s="160"/>
      <c r="J351" s="160"/>
    </row>
    <row r="352" spans="1:10" x14ac:dyDescent="0.2">
      <c r="A352" s="160"/>
      <c r="B352" s="160"/>
      <c r="C352" s="160"/>
      <c r="D352" s="160"/>
      <c r="E352" s="160"/>
      <c r="F352" s="160"/>
      <c r="G352" s="173"/>
      <c r="H352" s="160"/>
      <c r="I352" s="160"/>
      <c r="J352" s="160"/>
    </row>
    <row r="353" spans="1:10" x14ac:dyDescent="0.2">
      <c r="A353" s="160"/>
      <c r="B353" s="160"/>
      <c r="C353" s="160"/>
      <c r="D353" s="160"/>
      <c r="E353" s="160"/>
      <c r="F353" s="160"/>
      <c r="G353" s="173"/>
      <c r="H353" s="160"/>
      <c r="I353" s="160"/>
      <c r="J353" s="160"/>
    </row>
    <row r="354" spans="1:10" x14ac:dyDescent="0.2">
      <c r="A354" s="160"/>
      <c r="B354" s="160"/>
      <c r="C354" s="160"/>
      <c r="D354" s="160"/>
      <c r="E354" s="160"/>
      <c r="F354" s="160"/>
      <c r="G354" s="173"/>
      <c r="H354" s="160"/>
      <c r="I354" s="160"/>
      <c r="J354" s="160"/>
    </row>
    <row r="355" spans="1:10" x14ac:dyDescent="0.2">
      <c r="A355" s="160"/>
      <c r="B355" s="160"/>
      <c r="C355" s="160"/>
      <c r="D355" s="160"/>
      <c r="E355" s="160"/>
      <c r="F355" s="160"/>
      <c r="G355" s="173"/>
      <c r="H355" s="160"/>
      <c r="I355" s="160"/>
      <c r="J355" s="160"/>
    </row>
    <row r="356" spans="1:10" x14ac:dyDescent="0.2">
      <c r="A356" s="160"/>
      <c r="B356" s="160"/>
      <c r="C356" s="160"/>
      <c r="D356" s="160"/>
      <c r="E356" s="160"/>
      <c r="F356" s="160"/>
      <c r="G356" s="173"/>
      <c r="H356" s="160"/>
      <c r="I356" s="160"/>
      <c r="J356" s="160"/>
    </row>
    <row r="357" spans="1:10" x14ac:dyDescent="0.2">
      <c r="A357" s="160"/>
      <c r="B357" s="160"/>
      <c r="C357" s="160"/>
      <c r="D357" s="160"/>
      <c r="E357" s="160"/>
      <c r="F357" s="160"/>
      <c r="G357" s="173"/>
      <c r="H357" s="160"/>
      <c r="I357" s="160"/>
      <c r="J357" s="160"/>
    </row>
    <row r="358" spans="1:10" x14ac:dyDescent="0.2">
      <c r="A358" s="160"/>
      <c r="B358" s="160"/>
      <c r="C358" s="160"/>
      <c r="D358" s="160"/>
      <c r="E358" s="160"/>
      <c r="F358" s="160"/>
      <c r="G358" s="173"/>
      <c r="H358" s="160"/>
      <c r="I358" s="160"/>
      <c r="J358" s="160"/>
    </row>
    <row r="359" spans="1:10" x14ac:dyDescent="0.2">
      <c r="A359" s="160"/>
      <c r="B359" s="160"/>
      <c r="C359" s="160"/>
      <c r="D359" s="160"/>
      <c r="E359" s="160"/>
      <c r="F359" s="160"/>
      <c r="G359" s="173"/>
      <c r="H359" s="160"/>
      <c r="I359" s="160"/>
      <c r="J359" s="160"/>
    </row>
    <row r="360" spans="1:10" x14ac:dyDescent="0.2">
      <c r="A360" s="160"/>
      <c r="B360" s="160"/>
      <c r="C360" s="160"/>
      <c r="D360" s="160"/>
      <c r="E360" s="160"/>
      <c r="F360" s="160"/>
      <c r="G360" s="173"/>
      <c r="H360" s="160"/>
      <c r="I360" s="160"/>
      <c r="J360" s="160"/>
    </row>
    <row r="361" spans="1:10" x14ac:dyDescent="0.2">
      <c r="A361" s="160"/>
      <c r="B361" s="160"/>
      <c r="C361" s="160"/>
      <c r="D361" s="160"/>
      <c r="E361" s="160"/>
      <c r="F361" s="160"/>
      <c r="G361" s="173"/>
      <c r="H361" s="160"/>
      <c r="I361" s="160"/>
      <c r="J361" s="160"/>
    </row>
    <row r="362" spans="1:10" x14ac:dyDescent="0.2">
      <c r="A362" s="160"/>
      <c r="B362" s="160"/>
      <c r="C362" s="160"/>
      <c r="D362" s="160"/>
      <c r="E362" s="160"/>
      <c r="F362" s="160"/>
      <c r="G362" s="173"/>
      <c r="H362" s="160"/>
      <c r="I362" s="160"/>
      <c r="J362" s="160"/>
    </row>
    <row r="363" spans="1:10" x14ac:dyDescent="0.2">
      <c r="A363" s="160"/>
      <c r="B363" s="160"/>
      <c r="C363" s="160"/>
      <c r="D363" s="160"/>
      <c r="E363" s="160"/>
      <c r="F363" s="160"/>
      <c r="G363" s="173"/>
      <c r="H363" s="160"/>
      <c r="I363" s="160"/>
      <c r="J363" s="160"/>
    </row>
    <row r="364" spans="1:10" x14ac:dyDescent="0.2">
      <c r="A364" s="160"/>
      <c r="B364" s="160"/>
      <c r="C364" s="160"/>
      <c r="D364" s="160"/>
      <c r="E364" s="160"/>
      <c r="F364" s="160"/>
      <c r="G364" s="173"/>
      <c r="H364" s="160"/>
      <c r="I364" s="160"/>
      <c r="J364" s="160"/>
    </row>
    <row r="365" spans="1:10" x14ac:dyDescent="0.2">
      <c r="A365" s="160"/>
      <c r="B365" s="160"/>
      <c r="C365" s="160"/>
      <c r="D365" s="160"/>
      <c r="E365" s="160"/>
      <c r="F365" s="160"/>
      <c r="G365" s="173"/>
      <c r="H365" s="160"/>
      <c r="I365" s="160"/>
      <c r="J365" s="160"/>
    </row>
    <row r="366" spans="1:10" x14ac:dyDescent="0.2">
      <c r="A366" s="160"/>
      <c r="B366" s="160"/>
      <c r="C366" s="160"/>
      <c r="D366" s="160"/>
      <c r="E366" s="160"/>
      <c r="F366" s="160"/>
      <c r="G366" s="173"/>
      <c r="H366" s="160"/>
      <c r="I366" s="160"/>
      <c r="J366" s="160"/>
    </row>
    <row r="367" spans="1:10" x14ac:dyDescent="0.2">
      <c r="A367" s="160"/>
      <c r="B367" s="160"/>
      <c r="C367" s="160"/>
      <c r="D367" s="160"/>
      <c r="E367" s="160"/>
      <c r="F367" s="160"/>
      <c r="G367" s="173"/>
      <c r="H367" s="160"/>
      <c r="I367" s="160"/>
      <c r="J367" s="160"/>
    </row>
    <row r="368" spans="1:10" x14ac:dyDescent="0.2">
      <c r="A368" s="160"/>
      <c r="B368" s="160"/>
      <c r="C368" s="160"/>
      <c r="D368" s="160"/>
      <c r="E368" s="160"/>
      <c r="F368" s="160"/>
      <c r="G368" s="173"/>
      <c r="H368" s="160"/>
      <c r="I368" s="160"/>
      <c r="J368" s="160"/>
    </row>
    <row r="369" spans="1:10" x14ac:dyDescent="0.2">
      <c r="A369" s="160"/>
      <c r="B369" s="160"/>
      <c r="C369" s="160"/>
      <c r="D369" s="160"/>
      <c r="E369" s="160"/>
      <c r="F369" s="160"/>
      <c r="G369" s="173"/>
      <c r="H369" s="160"/>
      <c r="I369" s="160"/>
      <c r="J369" s="160"/>
    </row>
    <row r="370" spans="1:10" x14ac:dyDescent="0.2">
      <c r="A370" s="160"/>
      <c r="B370" s="160"/>
      <c r="C370" s="160"/>
      <c r="D370" s="160"/>
      <c r="E370" s="160"/>
      <c r="F370" s="160"/>
      <c r="G370" s="173"/>
      <c r="H370" s="160"/>
      <c r="I370" s="160"/>
      <c r="J370" s="160"/>
    </row>
    <row r="371" spans="1:10" x14ac:dyDescent="0.2">
      <c r="A371" s="160"/>
      <c r="B371" s="160"/>
      <c r="C371" s="160"/>
      <c r="D371" s="160"/>
      <c r="E371" s="160"/>
      <c r="F371" s="160"/>
      <c r="G371" s="173"/>
      <c r="H371" s="160"/>
      <c r="I371" s="160"/>
      <c r="J371" s="160"/>
    </row>
    <row r="372" spans="1:10" x14ac:dyDescent="0.2">
      <c r="A372" s="160"/>
      <c r="B372" s="160"/>
      <c r="C372" s="160"/>
      <c r="D372" s="160"/>
      <c r="E372" s="160"/>
      <c r="F372" s="160"/>
      <c r="G372" s="173"/>
      <c r="H372" s="160"/>
      <c r="I372" s="160"/>
      <c r="J372" s="160"/>
    </row>
    <row r="373" spans="1:10" x14ac:dyDescent="0.2">
      <c r="A373" s="160"/>
      <c r="B373" s="160"/>
      <c r="C373" s="160"/>
      <c r="D373" s="160"/>
      <c r="E373" s="160"/>
      <c r="F373" s="160"/>
      <c r="G373" s="173"/>
      <c r="H373" s="160"/>
      <c r="I373" s="160"/>
      <c r="J373" s="160"/>
    </row>
    <row r="374" spans="1:10" x14ac:dyDescent="0.2">
      <c r="A374" s="160"/>
      <c r="B374" s="160"/>
      <c r="C374" s="160"/>
      <c r="D374" s="160"/>
      <c r="E374" s="160"/>
      <c r="F374" s="160"/>
      <c r="G374" s="173"/>
      <c r="H374" s="160"/>
      <c r="I374" s="160"/>
      <c r="J374" s="160"/>
    </row>
    <row r="375" spans="1:10" x14ac:dyDescent="0.2">
      <c r="A375" s="160"/>
      <c r="B375" s="160"/>
      <c r="C375" s="160"/>
      <c r="D375" s="160"/>
      <c r="E375" s="160"/>
      <c r="F375" s="160"/>
      <c r="G375" s="173"/>
      <c r="H375" s="160"/>
      <c r="I375" s="160"/>
      <c r="J375" s="160"/>
    </row>
    <row r="376" spans="1:10" x14ac:dyDescent="0.2">
      <c r="A376" s="160"/>
      <c r="B376" s="160"/>
      <c r="C376" s="160"/>
      <c r="D376" s="160"/>
      <c r="E376" s="160"/>
      <c r="F376" s="160"/>
      <c r="G376" s="173"/>
      <c r="H376" s="160"/>
      <c r="I376" s="160"/>
      <c r="J376" s="160"/>
    </row>
    <row r="377" spans="1:10" x14ac:dyDescent="0.2">
      <c r="A377" s="160"/>
      <c r="B377" s="160"/>
      <c r="C377" s="160"/>
      <c r="D377" s="160"/>
      <c r="E377" s="160"/>
      <c r="F377" s="160"/>
      <c r="G377" s="173"/>
      <c r="H377" s="160"/>
      <c r="I377" s="160"/>
      <c r="J377" s="160"/>
    </row>
    <row r="378" spans="1:10" x14ac:dyDescent="0.2">
      <c r="A378" s="160"/>
      <c r="B378" s="160"/>
      <c r="C378" s="160"/>
      <c r="D378" s="160"/>
      <c r="E378" s="160"/>
      <c r="F378" s="160"/>
      <c r="G378" s="173"/>
      <c r="H378" s="160"/>
      <c r="I378" s="160"/>
      <c r="J378" s="160"/>
    </row>
    <row r="379" spans="1:10" x14ac:dyDescent="0.2">
      <c r="A379" s="160"/>
      <c r="B379" s="160"/>
      <c r="C379" s="160"/>
      <c r="D379" s="160"/>
      <c r="E379" s="160"/>
      <c r="F379" s="160"/>
      <c r="G379" s="173"/>
      <c r="H379" s="160"/>
      <c r="I379" s="160"/>
      <c r="J379" s="160"/>
    </row>
    <row r="380" spans="1:10" x14ac:dyDescent="0.2">
      <c r="A380" s="160"/>
      <c r="B380" s="160"/>
      <c r="C380" s="160"/>
      <c r="D380" s="160"/>
      <c r="E380" s="160"/>
      <c r="F380" s="160"/>
      <c r="G380" s="173"/>
      <c r="H380" s="160"/>
      <c r="I380" s="160"/>
      <c r="J380" s="160"/>
    </row>
    <row r="381" spans="1:10" x14ac:dyDescent="0.2">
      <c r="A381" s="160"/>
      <c r="B381" s="160"/>
      <c r="C381" s="160"/>
      <c r="D381" s="160"/>
      <c r="E381" s="160"/>
      <c r="F381" s="160"/>
      <c r="G381" s="173"/>
      <c r="H381" s="160"/>
      <c r="I381" s="160"/>
      <c r="J381" s="160"/>
    </row>
    <row r="382" spans="1:10" x14ac:dyDescent="0.2">
      <c r="A382" s="160"/>
      <c r="B382" s="160"/>
      <c r="C382" s="160"/>
      <c r="D382" s="160"/>
      <c r="E382" s="160"/>
      <c r="F382" s="160"/>
      <c r="G382" s="173"/>
      <c r="H382" s="160"/>
      <c r="I382" s="160"/>
      <c r="J382" s="160"/>
    </row>
    <row r="383" spans="1:10" x14ac:dyDescent="0.2">
      <c r="A383" s="160"/>
      <c r="B383" s="160"/>
      <c r="C383" s="160"/>
      <c r="D383" s="160"/>
      <c r="E383" s="160"/>
      <c r="F383" s="160"/>
      <c r="G383" s="173"/>
      <c r="H383" s="160"/>
      <c r="I383" s="160"/>
      <c r="J383" s="160"/>
    </row>
    <row r="384" spans="1:10" x14ac:dyDescent="0.2">
      <c r="A384" s="160"/>
      <c r="B384" s="160"/>
      <c r="C384" s="160"/>
      <c r="D384" s="160"/>
      <c r="E384" s="160"/>
      <c r="F384" s="160"/>
      <c r="G384" s="173"/>
      <c r="H384" s="160"/>
      <c r="I384" s="160"/>
      <c r="J384" s="160"/>
    </row>
    <row r="385" spans="1:10" x14ac:dyDescent="0.2">
      <c r="A385" s="160"/>
      <c r="B385" s="160"/>
      <c r="C385" s="160"/>
      <c r="D385" s="160"/>
      <c r="E385" s="160"/>
      <c r="F385" s="160"/>
      <c r="G385" s="173"/>
      <c r="H385" s="160"/>
      <c r="I385" s="160"/>
      <c r="J385" s="160"/>
    </row>
    <row r="386" spans="1:10" x14ac:dyDescent="0.2">
      <c r="A386" s="160"/>
      <c r="B386" s="160"/>
      <c r="C386" s="160"/>
      <c r="D386" s="160"/>
      <c r="E386" s="160"/>
      <c r="F386" s="160"/>
      <c r="G386" s="173"/>
      <c r="H386" s="160"/>
      <c r="I386" s="160"/>
      <c r="J386" s="160"/>
    </row>
    <row r="387" spans="1:10" x14ac:dyDescent="0.2">
      <c r="A387" s="160"/>
      <c r="B387" s="160"/>
      <c r="C387" s="160"/>
      <c r="D387" s="160"/>
      <c r="E387" s="160"/>
      <c r="F387" s="160"/>
      <c r="G387" s="173"/>
      <c r="H387" s="160"/>
      <c r="I387" s="160"/>
      <c r="J387" s="160"/>
    </row>
    <row r="388" spans="1:10" x14ac:dyDescent="0.2">
      <c r="A388" s="160"/>
      <c r="B388" s="160"/>
      <c r="C388" s="160"/>
      <c r="D388" s="160"/>
      <c r="E388" s="160"/>
      <c r="F388" s="160"/>
      <c r="G388" s="173"/>
      <c r="H388" s="160"/>
      <c r="I388" s="160"/>
      <c r="J388" s="160"/>
    </row>
    <row r="389" spans="1:10" x14ac:dyDescent="0.2">
      <c r="A389" s="160"/>
      <c r="B389" s="160"/>
      <c r="C389" s="160"/>
      <c r="D389" s="160"/>
      <c r="E389" s="160"/>
      <c r="F389" s="160"/>
      <c r="G389" s="173"/>
      <c r="H389" s="160"/>
      <c r="I389" s="160"/>
      <c r="J389" s="160"/>
    </row>
    <row r="390" spans="1:10" x14ac:dyDescent="0.2">
      <c r="A390" s="160"/>
      <c r="B390" s="160"/>
      <c r="C390" s="160"/>
      <c r="D390" s="160"/>
      <c r="E390" s="160"/>
      <c r="F390" s="160"/>
      <c r="G390" s="173"/>
      <c r="H390" s="160"/>
      <c r="I390" s="160"/>
      <c r="J390" s="160"/>
    </row>
    <row r="391" spans="1:10" x14ac:dyDescent="0.2">
      <c r="A391" s="160"/>
      <c r="B391" s="160"/>
      <c r="C391" s="160"/>
      <c r="D391" s="160"/>
      <c r="E391" s="160"/>
      <c r="F391" s="160"/>
      <c r="G391" s="173"/>
      <c r="H391" s="160"/>
      <c r="I391" s="160"/>
      <c r="J391" s="160"/>
    </row>
    <row r="392" spans="1:10" x14ac:dyDescent="0.2">
      <c r="A392" s="160"/>
      <c r="B392" s="160"/>
      <c r="C392" s="160"/>
      <c r="D392" s="160"/>
      <c r="E392" s="160"/>
      <c r="F392" s="160"/>
      <c r="G392" s="173"/>
      <c r="H392" s="160"/>
      <c r="I392" s="160"/>
      <c r="J392" s="160"/>
    </row>
    <row r="393" spans="1:10" x14ac:dyDescent="0.2">
      <c r="A393" s="160"/>
      <c r="B393" s="160"/>
      <c r="C393" s="160"/>
      <c r="D393" s="160"/>
      <c r="E393" s="160"/>
      <c r="F393" s="160"/>
      <c r="G393" s="173"/>
      <c r="H393" s="160"/>
      <c r="I393" s="160"/>
      <c r="J393" s="160"/>
    </row>
    <row r="394" spans="1:10" x14ac:dyDescent="0.2">
      <c r="A394" s="160"/>
      <c r="B394" s="160"/>
      <c r="C394" s="160"/>
      <c r="D394" s="160"/>
      <c r="E394" s="160"/>
      <c r="F394" s="160"/>
      <c r="G394" s="173"/>
      <c r="H394" s="160"/>
      <c r="I394" s="160"/>
      <c r="J394" s="160"/>
    </row>
    <row r="395" spans="1:10" x14ac:dyDescent="0.2">
      <c r="A395" s="160"/>
      <c r="B395" s="160"/>
      <c r="C395" s="160"/>
      <c r="D395" s="160"/>
      <c r="E395" s="160"/>
      <c r="F395" s="160"/>
      <c r="G395" s="173"/>
      <c r="H395" s="160"/>
      <c r="I395" s="160"/>
      <c r="J395" s="160"/>
    </row>
    <row r="396" spans="1:10" x14ac:dyDescent="0.2">
      <c r="A396" s="160"/>
      <c r="B396" s="160"/>
      <c r="C396" s="160"/>
      <c r="D396" s="160"/>
      <c r="E396" s="160"/>
      <c r="F396" s="160"/>
      <c r="G396" s="173"/>
      <c r="H396" s="160"/>
      <c r="I396" s="160"/>
      <c r="J396" s="160"/>
    </row>
    <row r="397" spans="1:10" x14ac:dyDescent="0.2">
      <c r="A397" s="160"/>
      <c r="B397" s="160"/>
      <c r="C397" s="160"/>
      <c r="D397" s="160"/>
      <c r="E397" s="160"/>
      <c r="F397" s="160"/>
      <c r="G397" s="173"/>
      <c r="H397" s="160"/>
      <c r="I397" s="160"/>
      <c r="J397" s="160"/>
    </row>
    <row r="398" spans="1:10" x14ac:dyDescent="0.2">
      <c r="A398" s="160"/>
      <c r="B398" s="160"/>
      <c r="C398" s="160"/>
      <c r="D398" s="160"/>
      <c r="E398" s="160"/>
      <c r="F398" s="160"/>
      <c r="G398" s="173"/>
      <c r="H398" s="160"/>
      <c r="I398" s="160"/>
      <c r="J398" s="160"/>
    </row>
    <row r="399" spans="1:10" x14ac:dyDescent="0.2">
      <c r="A399" s="160"/>
      <c r="B399" s="160"/>
      <c r="C399" s="160"/>
      <c r="D399" s="160"/>
      <c r="E399" s="160"/>
      <c r="F399" s="160"/>
      <c r="G399" s="173"/>
      <c r="H399" s="160"/>
      <c r="I399" s="160"/>
      <c r="J399" s="160"/>
    </row>
    <row r="400" spans="1:10" x14ac:dyDescent="0.2">
      <c r="A400" s="160"/>
      <c r="B400" s="160"/>
      <c r="C400" s="160"/>
      <c r="D400" s="160"/>
      <c r="E400" s="160"/>
      <c r="F400" s="160"/>
      <c r="G400" s="173"/>
      <c r="H400" s="160"/>
      <c r="I400" s="160"/>
      <c r="J400" s="160"/>
    </row>
    <row r="401" spans="1:10" x14ac:dyDescent="0.2">
      <c r="A401" s="160"/>
      <c r="B401" s="160"/>
      <c r="C401" s="160"/>
      <c r="D401" s="160"/>
      <c r="E401" s="160"/>
      <c r="F401" s="160"/>
      <c r="G401" s="173"/>
      <c r="H401" s="160"/>
      <c r="I401" s="160"/>
      <c r="J401" s="160"/>
    </row>
    <row r="402" spans="1:10" x14ac:dyDescent="0.2">
      <c r="A402" s="160"/>
      <c r="B402" s="160"/>
      <c r="C402" s="160"/>
      <c r="D402" s="160"/>
      <c r="E402" s="160"/>
      <c r="F402" s="160"/>
      <c r="G402" s="173"/>
      <c r="H402" s="160"/>
      <c r="I402" s="160"/>
      <c r="J402" s="160"/>
    </row>
    <row r="403" spans="1:10" x14ac:dyDescent="0.2">
      <c r="A403" s="160"/>
      <c r="B403" s="160"/>
      <c r="C403" s="160"/>
      <c r="D403" s="160"/>
      <c r="E403" s="160"/>
      <c r="F403" s="160"/>
      <c r="G403" s="173"/>
      <c r="H403" s="160"/>
      <c r="I403" s="160"/>
      <c r="J403" s="160"/>
    </row>
    <row r="404" spans="1:10" x14ac:dyDescent="0.2">
      <c r="A404" s="160"/>
      <c r="B404" s="160"/>
      <c r="C404" s="160"/>
      <c r="D404" s="160"/>
      <c r="E404" s="160"/>
      <c r="F404" s="160"/>
      <c r="G404" s="173"/>
      <c r="H404" s="160"/>
      <c r="I404" s="160"/>
      <c r="J404" s="160"/>
    </row>
    <row r="405" spans="1:10" x14ac:dyDescent="0.2">
      <c r="A405" s="160"/>
      <c r="B405" s="160"/>
      <c r="C405" s="160"/>
      <c r="D405" s="160"/>
      <c r="E405" s="160"/>
      <c r="F405" s="160"/>
      <c r="G405" s="173"/>
      <c r="H405" s="160"/>
      <c r="I405" s="160"/>
      <c r="J405" s="160"/>
    </row>
    <row r="406" spans="1:10" x14ac:dyDescent="0.2">
      <c r="A406" s="160"/>
      <c r="B406" s="160"/>
      <c r="C406" s="160"/>
      <c r="D406" s="160"/>
      <c r="E406" s="160"/>
      <c r="F406" s="160"/>
      <c r="G406" s="173"/>
      <c r="H406" s="160"/>
      <c r="I406" s="160"/>
      <c r="J406" s="160"/>
    </row>
    <row r="407" spans="1:10" x14ac:dyDescent="0.2">
      <c r="A407" s="160"/>
      <c r="B407" s="160"/>
      <c r="C407" s="160"/>
      <c r="D407" s="160"/>
      <c r="E407" s="160"/>
      <c r="F407" s="160"/>
      <c r="G407" s="173"/>
      <c r="H407" s="160"/>
      <c r="I407" s="160"/>
      <c r="J407" s="160"/>
    </row>
    <row r="408" spans="1:10" x14ac:dyDescent="0.2">
      <c r="A408" s="160"/>
      <c r="B408" s="160"/>
      <c r="C408" s="160"/>
      <c r="D408" s="160"/>
      <c r="E408" s="160"/>
      <c r="F408" s="160"/>
      <c r="G408" s="173"/>
      <c r="H408" s="160"/>
      <c r="I408" s="160"/>
      <c r="J408" s="160"/>
    </row>
    <row r="409" spans="1:10" x14ac:dyDescent="0.2">
      <c r="A409" s="160"/>
      <c r="B409" s="160"/>
      <c r="C409" s="160"/>
      <c r="D409" s="160"/>
      <c r="E409" s="160"/>
      <c r="F409" s="160"/>
      <c r="G409" s="173"/>
      <c r="H409" s="160"/>
      <c r="I409" s="160"/>
      <c r="J409" s="160"/>
    </row>
    <row r="410" spans="1:10" x14ac:dyDescent="0.2">
      <c r="A410" s="160"/>
      <c r="B410" s="160"/>
      <c r="C410" s="160"/>
      <c r="D410" s="160"/>
      <c r="E410" s="160"/>
      <c r="F410" s="160"/>
      <c r="G410" s="173"/>
      <c r="H410" s="160"/>
      <c r="I410" s="160"/>
      <c r="J410" s="160"/>
    </row>
    <row r="411" spans="1:10" x14ac:dyDescent="0.2">
      <c r="A411" s="160"/>
      <c r="B411" s="160"/>
      <c r="C411" s="160"/>
      <c r="D411" s="160"/>
      <c r="E411" s="160"/>
      <c r="F411" s="160"/>
      <c r="G411" s="173"/>
      <c r="H411" s="160"/>
      <c r="I411" s="160"/>
      <c r="J411" s="160"/>
    </row>
    <row r="412" spans="1:10" x14ac:dyDescent="0.2">
      <c r="A412" s="160"/>
      <c r="B412" s="160"/>
      <c r="C412" s="160"/>
      <c r="D412" s="160"/>
      <c r="E412" s="160"/>
      <c r="F412" s="160"/>
      <c r="G412" s="173"/>
      <c r="H412" s="160"/>
      <c r="I412" s="160"/>
      <c r="J412" s="160"/>
    </row>
    <row r="413" spans="1:10" x14ac:dyDescent="0.2">
      <c r="A413" s="160"/>
      <c r="B413" s="160"/>
      <c r="C413" s="160"/>
      <c r="D413" s="160"/>
      <c r="E413" s="160"/>
      <c r="F413" s="160"/>
      <c r="G413" s="173"/>
      <c r="H413" s="160"/>
      <c r="I413" s="160"/>
      <c r="J413" s="160"/>
    </row>
    <row r="414" spans="1:10" x14ac:dyDescent="0.2">
      <c r="A414" s="160"/>
      <c r="B414" s="160"/>
      <c r="C414" s="160"/>
      <c r="D414" s="160"/>
      <c r="E414" s="160"/>
      <c r="F414" s="160"/>
      <c r="G414" s="173"/>
      <c r="H414" s="160"/>
      <c r="I414" s="160"/>
      <c r="J414" s="160"/>
    </row>
    <row r="415" spans="1:10" x14ac:dyDescent="0.2">
      <c r="A415" s="160"/>
      <c r="B415" s="160"/>
      <c r="C415" s="160"/>
      <c r="D415" s="160"/>
      <c r="E415" s="160"/>
      <c r="F415" s="160"/>
      <c r="G415" s="173"/>
      <c r="H415" s="160"/>
      <c r="I415" s="160"/>
      <c r="J415" s="160"/>
    </row>
    <row r="416" spans="1:10" x14ac:dyDescent="0.2">
      <c r="A416" s="160"/>
      <c r="B416" s="160"/>
      <c r="C416" s="160"/>
      <c r="D416" s="160"/>
      <c r="E416" s="160"/>
      <c r="F416" s="160"/>
      <c r="G416" s="173"/>
      <c r="H416" s="160"/>
      <c r="I416" s="160"/>
      <c r="J416" s="160"/>
    </row>
    <row r="417" spans="1:10" x14ac:dyDescent="0.2">
      <c r="A417" s="160"/>
      <c r="B417" s="160"/>
      <c r="C417" s="160"/>
      <c r="D417" s="160"/>
      <c r="E417" s="160"/>
      <c r="F417" s="160"/>
      <c r="G417" s="173"/>
      <c r="H417" s="160"/>
      <c r="I417" s="160"/>
      <c r="J417" s="160"/>
    </row>
    <row r="418" spans="1:10" x14ac:dyDescent="0.2">
      <c r="A418" s="160"/>
      <c r="B418" s="160"/>
      <c r="C418" s="160"/>
      <c r="D418" s="160"/>
      <c r="E418" s="160"/>
      <c r="F418" s="160"/>
      <c r="G418" s="173"/>
      <c r="H418" s="160"/>
      <c r="I418" s="160"/>
      <c r="J418" s="160"/>
    </row>
    <row r="419" spans="1:10" x14ac:dyDescent="0.2">
      <c r="A419" s="160"/>
      <c r="B419" s="160"/>
      <c r="C419" s="160"/>
      <c r="D419" s="160"/>
      <c r="E419" s="160"/>
      <c r="F419" s="160"/>
      <c r="G419" s="173"/>
      <c r="H419" s="160"/>
      <c r="I419" s="160"/>
      <c r="J419" s="160"/>
    </row>
    <row r="420" spans="1:10" x14ac:dyDescent="0.2">
      <c r="A420" s="160"/>
      <c r="B420" s="160"/>
      <c r="C420" s="160"/>
      <c r="D420" s="160"/>
      <c r="E420" s="160"/>
      <c r="F420" s="160"/>
      <c r="G420" s="173"/>
      <c r="H420" s="160"/>
      <c r="I420" s="160"/>
      <c r="J420" s="160"/>
    </row>
    <row r="421" spans="1:10" x14ac:dyDescent="0.2">
      <c r="A421" s="160"/>
      <c r="B421" s="160"/>
      <c r="C421" s="160"/>
      <c r="D421" s="160"/>
      <c r="E421" s="160"/>
      <c r="F421" s="160"/>
      <c r="G421" s="173"/>
      <c r="H421" s="160"/>
      <c r="I421" s="160"/>
      <c r="J421" s="160"/>
    </row>
    <row r="422" spans="1:10" x14ac:dyDescent="0.2">
      <c r="A422" s="160"/>
      <c r="B422" s="160"/>
      <c r="C422" s="160"/>
      <c r="D422" s="160"/>
      <c r="E422" s="160"/>
      <c r="F422" s="160"/>
      <c r="G422" s="173"/>
      <c r="H422" s="160"/>
      <c r="I422" s="160"/>
      <c r="J422" s="160"/>
    </row>
    <row r="423" spans="1:10" x14ac:dyDescent="0.2">
      <c r="A423" s="160"/>
      <c r="B423" s="160"/>
      <c r="C423" s="160"/>
      <c r="D423" s="160"/>
      <c r="E423" s="160"/>
      <c r="F423" s="160"/>
      <c r="G423" s="173"/>
      <c r="H423" s="160"/>
      <c r="I423" s="160"/>
      <c r="J423" s="160"/>
    </row>
    <row r="424" spans="1:10" x14ac:dyDescent="0.2">
      <c r="A424" s="160"/>
      <c r="B424" s="160"/>
      <c r="C424" s="160"/>
      <c r="D424" s="160"/>
      <c r="E424" s="160"/>
      <c r="F424" s="160"/>
      <c r="G424" s="173"/>
      <c r="H424" s="160"/>
      <c r="I424" s="160"/>
      <c r="J424" s="160"/>
    </row>
    <row r="425" spans="1:10" x14ac:dyDescent="0.2">
      <c r="A425" s="160"/>
      <c r="B425" s="160"/>
      <c r="C425" s="160"/>
      <c r="D425" s="160"/>
      <c r="E425" s="160"/>
      <c r="F425" s="160"/>
      <c r="G425" s="173"/>
      <c r="H425" s="160"/>
      <c r="I425" s="160"/>
      <c r="J425" s="160"/>
    </row>
    <row r="426" spans="1:10" x14ac:dyDescent="0.2">
      <c r="A426" s="160"/>
      <c r="B426" s="160"/>
      <c r="C426" s="160"/>
      <c r="D426" s="160"/>
      <c r="E426" s="160"/>
      <c r="F426" s="160"/>
      <c r="G426" s="173"/>
      <c r="H426" s="160"/>
      <c r="I426" s="160"/>
      <c r="J426" s="160"/>
    </row>
    <row r="427" spans="1:10" x14ac:dyDescent="0.2">
      <c r="A427" s="160"/>
      <c r="B427" s="160"/>
      <c r="C427" s="160"/>
      <c r="D427" s="160"/>
      <c r="E427" s="160"/>
      <c r="F427" s="160"/>
      <c r="G427" s="173"/>
      <c r="H427" s="160"/>
      <c r="I427" s="160"/>
      <c r="J427" s="160"/>
    </row>
    <row r="428" spans="1:10" x14ac:dyDescent="0.2">
      <c r="A428" s="160"/>
      <c r="B428" s="160"/>
      <c r="C428" s="160"/>
      <c r="D428" s="160"/>
      <c r="E428" s="160"/>
      <c r="F428" s="160"/>
      <c r="G428" s="173"/>
      <c r="H428" s="160"/>
      <c r="I428" s="160"/>
      <c r="J428" s="160"/>
    </row>
    <row r="429" spans="1:10" x14ac:dyDescent="0.2">
      <c r="A429" s="160"/>
      <c r="B429" s="160"/>
      <c r="C429" s="160"/>
      <c r="D429" s="160"/>
      <c r="E429" s="160"/>
      <c r="F429" s="160"/>
      <c r="G429" s="173"/>
      <c r="H429" s="160"/>
      <c r="I429" s="160"/>
      <c r="J429" s="160"/>
    </row>
    <row r="430" spans="1:10" x14ac:dyDescent="0.2">
      <c r="A430" s="160"/>
      <c r="B430" s="160"/>
      <c r="C430" s="160"/>
      <c r="D430" s="160"/>
      <c r="E430" s="160"/>
      <c r="F430" s="160"/>
      <c r="G430" s="173"/>
      <c r="H430" s="160"/>
      <c r="I430" s="160"/>
      <c r="J430" s="160"/>
    </row>
    <row r="431" spans="1:10" x14ac:dyDescent="0.2">
      <c r="A431" s="160"/>
      <c r="B431" s="160"/>
      <c r="C431" s="160"/>
      <c r="D431" s="160"/>
      <c r="E431" s="160"/>
      <c r="F431" s="160"/>
      <c r="G431" s="173"/>
      <c r="H431" s="160"/>
      <c r="I431" s="160"/>
      <c r="J431" s="160"/>
    </row>
    <row r="432" spans="1:10" x14ac:dyDescent="0.2">
      <c r="A432" s="160"/>
      <c r="B432" s="160"/>
      <c r="C432" s="160"/>
      <c r="D432" s="160"/>
      <c r="E432" s="160"/>
      <c r="F432" s="160"/>
      <c r="G432" s="173"/>
      <c r="H432" s="160"/>
      <c r="I432" s="160"/>
      <c r="J432" s="160"/>
    </row>
    <row r="433" spans="1:10" x14ac:dyDescent="0.2">
      <c r="A433" s="160"/>
      <c r="B433" s="160"/>
      <c r="C433" s="160"/>
      <c r="D433" s="160"/>
      <c r="E433" s="160"/>
      <c r="F433" s="160"/>
      <c r="G433" s="173"/>
      <c r="H433" s="160"/>
      <c r="I433" s="160"/>
      <c r="J433" s="160"/>
    </row>
    <row r="434" spans="1:10" x14ac:dyDescent="0.2">
      <c r="A434" s="160"/>
      <c r="B434" s="160"/>
      <c r="C434" s="160"/>
      <c r="D434" s="160"/>
      <c r="E434" s="160"/>
      <c r="F434" s="160"/>
      <c r="G434" s="173"/>
      <c r="H434" s="160"/>
      <c r="I434" s="160"/>
      <c r="J434" s="160"/>
    </row>
    <row r="435" spans="1:10" x14ac:dyDescent="0.2">
      <c r="A435" s="160"/>
      <c r="B435" s="160"/>
      <c r="C435" s="160"/>
      <c r="D435" s="160"/>
      <c r="E435" s="160"/>
      <c r="F435" s="160"/>
      <c r="G435" s="173"/>
      <c r="H435" s="160"/>
      <c r="I435" s="160"/>
      <c r="J435" s="160"/>
    </row>
    <row r="436" spans="1:10" x14ac:dyDescent="0.2">
      <c r="A436" s="160"/>
      <c r="B436" s="160"/>
      <c r="C436" s="160"/>
      <c r="D436" s="160"/>
      <c r="E436" s="160"/>
      <c r="F436" s="160"/>
      <c r="G436" s="173"/>
      <c r="H436" s="160"/>
      <c r="I436" s="160"/>
      <c r="J436" s="160"/>
    </row>
    <row r="437" spans="1:10" x14ac:dyDescent="0.2">
      <c r="A437" s="160"/>
      <c r="B437" s="160"/>
      <c r="C437" s="160"/>
      <c r="D437" s="160"/>
      <c r="E437" s="160"/>
      <c r="F437" s="160"/>
      <c r="G437" s="173"/>
      <c r="H437" s="160"/>
      <c r="I437" s="160"/>
      <c r="J437" s="160"/>
    </row>
    <row r="438" spans="1:10" x14ac:dyDescent="0.2">
      <c r="A438" s="160"/>
      <c r="B438" s="160"/>
      <c r="C438" s="160"/>
      <c r="D438" s="160"/>
      <c r="E438" s="160"/>
      <c r="F438" s="160"/>
      <c r="G438" s="173"/>
      <c r="H438" s="160"/>
      <c r="I438" s="160"/>
      <c r="J438" s="160"/>
    </row>
    <row r="439" spans="1:10" x14ac:dyDescent="0.2">
      <c r="A439" s="160"/>
      <c r="B439" s="160"/>
      <c r="C439" s="160"/>
      <c r="D439" s="160"/>
      <c r="E439" s="160"/>
      <c r="F439" s="160"/>
      <c r="G439" s="173"/>
      <c r="H439" s="160"/>
      <c r="I439" s="160"/>
      <c r="J439" s="160"/>
    </row>
    <row r="440" spans="1:10" x14ac:dyDescent="0.2">
      <c r="A440" s="160"/>
      <c r="B440" s="160"/>
      <c r="C440" s="160"/>
      <c r="D440" s="160"/>
      <c r="E440" s="160"/>
      <c r="F440" s="160"/>
      <c r="G440" s="173"/>
      <c r="H440" s="160"/>
      <c r="I440" s="160"/>
      <c r="J440" s="160"/>
    </row>
    <row r="441" spans="1:10" x14ac:dyDescent="0.2">
      <c r="A441" s="160"/>
      <c r="B441" s="160"/>
      <c r="C441" s="160"/>
      <c r="D441" s="160"/>
      <c r="E441" s="160"/>
      <c r="F441" s="160"/>
      <c r="G441" s="173"/>
      <c r="H441" s="160"/>
      <c r="I441" s="160"/>
      <c r="J441" s="160"/>
    </row>
    <row r="442" spans="1:10" x14ac:dyDescent="0.2">
      <c r="A442" s="160"/>
      <c r="B442" s="160"/>
      <c r="C442" s="160"/>
      <c r="D442" s="160"/>
      <c r="E442" s="160"/>
      <c r="F442" s="160"/>
      <c r="G442" s="173"/>
      <c r="H442" s="160"/>
      <c r="I442" s="160"/>
      <c r="J442" s="160"/>
    </row>
    <row r="443" spans="1:10" x14ac:dyDescent="0.2">
      <c r="A443" s="160"/>
      <c r="B443" s="160"/>
      <c r="C443" s="160"/>
      <c r="D443" s="160"/>
      <c r="E443" s="160"/>
      <c r="F443" s="160"/>
      <c r="G443" s="173"/>
      <c r="H443" s="160"/>
      <c r="I443" s="160"/>
      <c r="J443" s="160"/>
    </row>
    <row r="444" spans="1:10" x14ac:dyDescent="0.2">
      <c r="A444" s="160"/>
      <c r="B444" s="160"/>
      <c r="C444" s="160"/>
      <c r="D444" s="160"/>
      <c r="E444" s="160"/>
      <c r="F444" s="160"/>
      <c r="G444" s="173"/>
      <c r="H444" s="160"/>
      <c r="I444" s="160"/>
      <c r="J444" s="160"/>
    </row>
    <row r="445" spans="1:10" x14ac:dyDescent="0.2">
      <c r="A445" s="160"/>
      <c r="B445" s="160"/>
      <c r="C445" s="160"/>
      <c r="D445" s="160"/>
      <c r="E445" s="160"/>
      <c r="F445" s="160"/>
      <c r="G445" s="173"/>
      <c r="H445" s="160"/>
      <c r="I445" s="160"/>
      <c r="J445" s="160"/>
    </row>
    <row r="446" spans="1:10" x14ac:dyDescent="0.2">
      <c r="A446" s="160"/>
      <c r="B446" s="160"/>
      <c r="C446" s="160"/>
      <c r="D446" s="160"/>
      <c r="E446" s="160"/>
      <c r="F446" s="160"/>
      <c r="G446" s="173"/>
      <c r="H446" s="160"/>
      <c r="I446" s="160"/>
      <c r="J446" s="160"/>
    </row>
    <row r="447" spans="1:10" x14ac:dyDescent="0.2">
      <c r="A447" s="160"/>
      <c r="B447" s="160"/>
      <c r="C447" s="160"/>
      <c r="D447" s="160"/>
      <c r="E447" s="160"/>
      <c r="F447" s="160"/>
      <c r="G447" s="173"/>
      <c r="H447" s="160"/>
      <c r="I447" s="160"/>
      <c r="J447" s="160"/>
    </row>
    <row r="448" spans="1:10" x14ac:dyDescent="0.2">
      <c r="A448" s="160"/>
      <c r="B448" s="160"/>
      <c r="C448" s="160"/>
      <c r="D448" s="160"/>
      <c r="E448" s="160"/>
      <c r="F448" s="160"/>
      <c r="G448" s="173"/>
      <c r="H448" s="160"/>
      <c r="I448" s="160"/>
      <c r="J448" s="160"/>
    </row>
    <row r="449" spans="1:10" x14ac:dyDescent="0.2">
      <c r="A449" s="160"/>
      <c r="B449" s="160"/>
      <c r="C449" s="160"/>
      <c r="D449" s="160"/>
      <c r="E449" s="160"/>
      <c r="F449" s="160"/>
      <c r="G449" s="173"/>
      <c r="H449" s="160"/>
      <c r="I449" s="160"/>
      <c r="J449" s="160"/>
    </row>
    <row r="450" spans="1:10" x14ac:dyDescent="0.2">
      <c r="A450" s="160"/>
      <c r="B450" s="160"/>
      <c r="C450" s="160"/>
      <c r="D450" s="160"/>
      <c r="E450" s="160"/>
      <c r="F450" s="160"/>
      <c r="G450" s="173"/>
      <c r="H450" s="160"/>
      <c r="I450" s="160"/>
      <c r="J450" s="160"/>
    </row>
    <row r="451" spans="1:10" x14ac:dyDescent="0.2">
      <c r="A451" s="160"/>
      <c r="B451" s="160"/>
      <c r="C451" s="160"/>
      <c r="D451" s="160"/>
      <c r="E451" s="160"/>
      <c r="F451" s="160"/>
      <c r="G451" s="173"/>
      <c r="H451" s="160"/>
      <c r="I451" s="160"/>
      <c r="J451" s="160"/>
    </row>
    <row r="452" spans="1:10" x14ac:dyDescent="0.2">
      <c r="A452" s="160"/>
      <c r="B452" s="160"/>
      <c r="C452" s="160"/>
      <c r="D452" s="160"/>
      <c r="E452" s="160"/>
      <c r="F452" s="160"/>
      <c r="G452" s="173"/>
      <c r="H452" s="160"/>
      <c r="I452" s="160"/>
      <c r="J452" s="160"/>
    </row>
    <row r="453" spans="1:10" x14ac:dyDescent="0.2">
      <c r="A453" s="160"/>
      <c r="B453" s="160"/>
      <c r="C453" s="160"/>
      <c r="D453" s="160"/>
      <c r="E453" s="160"/>
      <c r="F453" s="160"/>
      <c r="G453" s="173"/>
      <c r="H453" s="160"/>
      <c r="I453" s="160"/>
      <c r="J453" s="160"/>
    </row>
    <row r="454" spans="1:10" x14ac:dyDescent="0.2">
      <c r="A454" s="160"/>
      <c r="B454" s="160"/>
      <c r="C454" s="160"/>
      <c r="D454" s="160"/>
      <c r="E454" s="160"/>
      <c r="F454" s="160"/>
      <c r="G454" s="173"/>
      <c r="H454" s="160"/>
      <c r="I454" s="160"/>
      <c r="J454" s="160"/>
    </row>
    <row r="455" spans="1:10" x14ac:dyDescent="0.2">
      <c r="A455" s="160"/>
      <c r="B455" s="160"/>
      <c r="C455" s="160"/>
      <c r="D455" s="160"/>
      <c r="E455" s="160"/>
      <c r="F455" s="160"/>
      <c r="G455" s="173"/>
      <c r="H455" s="160"/>
      <c r="I455" s="160"/>
      <c r="J455" s="160"/>
    </row>
    <row r="456" spans="1:10" x14ac:dyDescent="0.2">
      <c r="A456" s="160"/>
      <c r="B456" s="160"/>
      <c r="C456" s="160"/>
      <c r="D456" s="160"/>
      <c r="E456" s="160"/>
      <c r="F456" s="160"/>
      <c r="G456" s="173"/>
      <c r="H456" s="160"/>
      <c r="I456" s="160"/>
      <c r="J456" s="160"/>
    </row>
    <row r="457" spans="1:10" x14ac:dyDescent="0.2">
      <c r="A457" s="160"/>
      <c r="B457" s="160"/>
      <c r="C457" s="160"/>
      <c r="D457" s="160"/>
      <c r="E457" s="160"/>
      <c r="F457" s="160"/>
      <c r="G457" s="173"/>
      <c r="H457" s="160"/>
      <c r="I457" s="160"/>
      <c r="J457" s="160"/>
    </row>
    <row r="458" spans="1:10" x14ac:dyDescent="0.2">
      <c r="A458" s="160"/>
      <c r="B458" s="160"/>
      <c r="C458" s="160"/>
      <c r="D458" s="160"/>
      <c r="E458" s="160"/>
      <c r="F458" s="160"/>
      <c r="G458" s="173"/>
      <c r="H458" s="160"/>
      <c r="I458" s="160"/>
      <c r="J458" s="160"/>
    </row>
    <row r="459" spans="1:10" x14ac:dyDescent="0.2">
      <c r="A459" s="160"/>
      <c r="B459" s="160"/>
      <c r="C459" s="160"/>
      <c r="D459" s="160"/>
      <c r="E459" s="160"/>
      <c r="F459" s="160"/>
      <c r="G459" s="173"/>
      <c r="H459" s="160"/>
      <c r="I459" s="160"/>
      <c r="J459" s="160"/>
    </row>
    <row r="460" spans="1:10" x14ac:dyDescent="0.2">
      <c r="A460" s="160"/>
      <c r="B460" s="160"/>
      <c r="C460" s="160"/>
      <c r="D460" s="160"/>
      <c r="E460" s="160"/>
      <c r="F460" s="160"/>
      <c r="G460" s="173"/>
      <c r="H460" s="160"/>
      <c r="I460" s="160"/>
      <c r="J460" s="160"/>
    </row>
    <row r="461" spans="1:10" x14ac:dyDescent="0.2">
      <c r="A461" s="160"/>
      <c r="B461" s="160"/>
      <c r="C461" s="160"/>
      <c r="D461" s="160"/>
      <c r="E461" s="160"/>
      <c r="F461" s="160"/>
      <c r="G461" s="173"/>
      <c r="H461" s="160"/>
      <c r="I461" s="160"/>
      <c r="J461" s="160"/>
    </row>
    <row r="462" spans="1:10" x14ac:dyDescent="0.2">
      <c r="A462" s="160"/>
      <c r="B462" s="160"/>
      <c r="C462" s="160"/>
      <c r="D462" s="160"/>
      <c r="E462" s="160"/>
      <c r="F462" s="160"/>
      <c r="G462" s="173"/>
      <c r="H462" s="160"/>
      <c r="I462" s="160"/>
      <c r="J462" s="160"/>
    </row>
    <row r="463" spans="1:10" x14ac:dyDescent="0.2">
      <c r="A463" s="160"/>
      <c r="B463" s="160"/>
      <c r="C463" s="160"/>
      <c r="D463" s="160"/>
      <c r="E463" s="160"/>
      <c r="F463" s="160"/>
      <c r="G463" s="173"/>
      <c r="H463" s="160"/>
      <c r="I463" s="160"/>
      <c r="J463" s="160"/>
    </row>
    <row r="464" spans="1:10" x14ac:dyDescent="0.2">
      <c r="A464" s="160"/>
      <c r="B464" s="160"/>
      <c r="C464" s="160"/>
      <c r="D464" s="160"/>
      <c r="E464" s="160"/>
      <c r="F464" s="160"/>
      <c r="G464" s="173"/>
      <c r="H464" s="160"/>
      <c r="I464" s="160"/>
      <c r="J464" s="160"/>
    </row>
    <row r="465" spans="1:10" x14ac:dyDescent="0.2">
      <c r="A465" s="160"/>
      <c r="B465" s="160"/>
      <c r="C465" s="160"/>
      <c r="D465" s="160"/>
      <c r="E465" s="160"/>
      <c r="F465" s="160"/>
      <c r="G465" s="173"/>
      <c r="H465" s="160"/>
      <c r="I465" s="160"/>
      <c r="J465" s="160"/>
    </row>
    <row r="466" spans="1:10" x14ac:dyDescent="0.2">
      <c r="A466" s="160"/>
      <c r="B466" s="160"/>
      <c r="C466" s="160"/>
      <c r="D466" s="160"/>
      <c r="E466" s="160"/>
      <c r="F466" s="160"/>
      <c r="G466" s="173"/>
      <c r="H466" s="160"/>
      <c r="I466" s="160"/>
      <c r="J466" s="160"/>
    </row>
    <row r="467" spans="1:10" x14ac:dyDescent="0.2">
      <c r="A467" s="160"/>
      <c r="B467" s="160"/>
      <c r="C467" s="160"/>
      <c r="D467" s="160"/>
      <c r="E467" s="160"/>
      <c r="F467" s="160"/>
      <c r="G467" s="173"/>
      <c r="H467" s="160"/>
      <c r="I467" s="160"/>
      <c r="J467" s="160"/>
    </row>
    <row r="468" spans="1:10" x14ac:dyDescent="0.2">
      <c r="A468" s="160"/>
      <c r="B468" s="160"/>
      <c r="C468" s="160"/>
      <c r="D468" s="160"/>
      <c r="E468" s="160"/>
      <c r="F468" s="160"/>
      <c r="G468" s="173"/>
      <c r="H468" s="160"/>
      <c r="I468" s="160"/>
      <c r="J468" s="160"/>
    </row>
    <row r="469" spans="1:10" x14ac:dyDescent="0.2">
      <c r="A469" s="160"/>
      <c r="B469" s="160"/>
      <c r="C469" s="160"/>
      <c r="D469" s="160"/>
      <c r="E469" s="160"/>
      <c r="F469" s="160"/>
      <c r="G469" s="173"/>
      <c r="H469" s="160"/>
      <c r="I469" s="160"/>
      <c r="J469" s="160"/>
    </row>
    <row r="470" spans="1:10" x14ac:dyDescent="0.2">
      <c r="A470" s="160"/>
      <c r="B470" s="160"/>
      <c r="C470" s="160"/>
      <c r="D470" s="160"/>
      <c r="E470" s="160"/>
      <c r="F470" s="160"/>
      <c r="G470" s="173"/>
      <c r="H470" s="160"/>
      <c r="I470" s="160"/>
      <c r="J470" s="160"/>
    </row>
    <row r="471" spans="1:10" x14ac:dyDescent="0.2">
      <c r="A471" s="160"/>
      <c r="B471" s="160"/>
      <c r="C471" s="160"/>
      <c r="D471" s="160"/>
      <c r="E471" s="160"/>
      <c r="F471" s="160"/>
      <c r="G471" s="173"/>
      <c r="H471" s="160"/>
      <c r="I471" s="160"/>
      <c r="J471" s="160"/>
    </row>
    <row r="472" spans="1:10" x14ac:dyDescent="0.2">
      <c r="A472" s="160"/>
      <c r="B472" s="160"/>
      <c r="C472" s="160"/>
      <c r="D472" s="160"/>
      <c r="E472" s="160"/>
      <c r="F472" s="160"/>
      <c r="G472" s="173"/>
      <c r="H472" s="160"/>
      <c r="I472" s="160"/>
      <c r="J472" s="160"/>
    </row>
    <row r="473" spans="1:10" x14ac:dyDescent="0.2">
      <c r="A473" s="160"/>
      <c r="B473" s="160"/>
      <c r="C473" s="160"/>
      <c r="D473" s="160"/>
      <c r="E473" s="160"/>
      <c r="F473" s="160"/>
      <c r="G473" s="173"/>
      <c r="H473" s="160"/>
      <c r="I473" s="160"/>
      <c r="J473" s="160"/>
    </row>
    <row r="474" spans="1:10" x14ac:dyDescent="0.2">
      <c r="A474" s="160"/>
      <c r="B474" s="160"/>
      <c r="C474" s="160"/>
      <c r="D474" s="160"/>
      <c r="E474" s="160"/>
      <c r="F474" s="160"/>
      <c r="G474" s="173"/>
      <c r="H474" s="160"/>
      <c r="I474" s="160"/>
      <c r="J474" s="160"/>
    </row>
    <row r="475" spans="1:10" x14ac:dyDescent="0.2">
      <c r="A475" s="160"/>
      <c r="B475" s="160"/>
      <c r="C475" s="160"/>
      <c r="D475" s="160"/>
      <c r="E475" s="160"/>
      <c r="F475" s="160"/>
      <c r="G475" s="173"/>
      <c r="H475" s="160"/>
      <c r="I475" s="160"/>
      <c r="J475" s="160"/>
    </row>
    <row r="476" spans="1:10" x14ac:dyDescent="0.2">
      <c r="A476" s="160"/>
      <c r="B476" s="160"/>
      <c r="C476" s="160"/>
      <c r="D476" s="160"/>
      <c r="E476" s="160"/>
      <c r="F476" s="160"/>
      <c r="G476" s="173"/>
      <c r="H476" s="160"/>
      <c r="I476" s="160"/>
      <c r="J476" s="160"/>
    </row>
    <row r="477" spans="1:10" x14ac:dyDescent="0.2">
      <c r="A477" s="160"/>
      <c r="B477" s="160"/>
      <c r="C477" s="160"/>
      <c r="D477" s="160"/>
      <c r="E477" s="160"/>
      <c r="F477" s="160"/>
      <c r="G477" s="173"/>
      <c r="H477" s="160"/>
      <c r="I477" s="160"/>
      <c r="J477" s="160"/>
    </row>
    <row r="478" spans="1:10" x14ac:dyDescent="0.2">
      <c r="A478" s="160"/>
      <c r="B478" s="160"/>
      <c r="C478" s="160"/>
      <c r="D478" s="160"/>
      <c r="E478" s="160"/>
      <c r="F478" s="160"/>
      <c r="G478" s="173"/>
      <c r="H478" s="160"/>
      <c r="I478" s="160"/>
      <c r="J478" s="160"/>
    </row>
    <row r="479" spans="1:10" x14ac:dyDescent="0.2">
      <c r="A479" s="160"/>
      <c r="B479" s="160"/>
      <c r="C479" s="160"/>
      <c r="D479" s="160"/>
      <c r="E479" s="160"/>
      <c r="F479" s="160"/>
      <c r="G479" s="173"/>
      <c r="H479" s="160"/>
      <c r="I479" s="160"/>
      <c r="J479" s="160"/>
    </row>
    <row r="480" spans="1:10" x14ac:dyDescent="0.2">
      <c r="A480" s="160"/>
      <c r="B480" s="160"/>
      <c r="C480" s="160"/>
      <c r="D480" s="160"/>
      <c r="E480" s="160"/>
      <c r="F480" s="160"/>
      <c r="G480" s="173"/>
      <c r="H480" s="160"/>
      <c r="I480" s="160"/>
      <c r="J480" s="160"/>
    </row>
    <row r="481" spans="1:10" x14ac:dyDescent="0.2">
      <c r="A481" s="160"/>
      <c r="B481" s="160"/>
      <c r="C481" s="160"/>
      <c r="D481" s="160"/>
      <c r="E481" s="160"/>
      <c r="F481" s="160"/>
      <c r="G481" s="173"/>
      <c r="H481" s="160"/>
      <c r="I481" s="160"/>
      <c r="J481" s="160"/>
    </row>
    <row r="482" spans="1:10" x14ac:dyDescent="0.2">
      <c r="A482" s="160"/>
      <c r="B482" s="160"/>
      <c r="C482" s="160"/>
      <c r="D482" s="160"/>
      <c r="E482" s="160"/>
      <c r="F482" s="160"/>
      <c r="G482" s="173"/>
      <c r="H482" s="160"/>
      <c r="I482" s="160"/>
      <c r="J482" s="160"/>
    </row>
    <row r="483" spans="1:10" x14ac:dyDescent="0.2">
      <c r="A483" s="160"/>
      <c r="B483" s="160"/>
      <c r="C483" s="160"/>
      <c r="D483" s="160"/>
      <c r="E483" s="160"/>
      <c r="F483" s="160"/>
      <c r="G483" s="173"/>
      <c r="H483" s="160"/>
      <c r="I483" s="160"/>
      <c r="J483" s="160"/>
    </row>
    <row r="484" spans="1:10" x14ac:dyDescent="0.2">
      <c r="A484" s="160"/>
      <c r="B484" s="160"/>
      <c r="C484" s="160"/>
      <c r="D484" s="160"/>
      <c r="E484" s="160"/>
      <c r="F484" s="160"/>
      <c r="G484" s="173"/>
      <c r="H484" s="160"/>
      <c r="I484" s="160"/>
      <c r="J484" s="160"/>
    </row>
    <row r="485" spans="1:10" x14ac:dyDescent="0.2">
      <c r="A485" s="160"/>
      <c r="B485" s="160"/>
      <c r="C485" s="160"/>
      <c r="D485" s="160"/>
      <c r="E485" s="160"/>
      <c r="F485" s="160"/>
      <c r="G485" s="173"/>
      <c r="H485" s="160"/>
      <c r="I485" s="160"/>
      <c r="J485" s="160"/>
    </row>
    <row r="486" spans="1:10" x14ac:dyDescent="0.2">
      <c r="A486" s="160"/>
      <c r="B486" s="160"/>
      <c r="C486" s="160"/>
      <c r="D486" s="160"/>
      <c r="E486" s="160"/>
      <c r="F486" s="160"/>
      <c r="G486" s="173"/>
      <c r="H486" s="160"/>
      <c r="I486" s="160"/>
      <c r="J486" s="160"/>
    </row>
    <row r="487" spans="1:10" x14ac:dyDescent="0.2">
      <c r="A487" s="160"/>
      <c r="B487" s="160"/>
      <c r="C487" s="160"/>
      <c r="D487" s="160"/>
      <c r="E487" s="160"/>
      <c r="F487" s="160"/>
      <c r="G487" s="173"/>
      <c r="H487" s="160"/>
      <c r="I487" s="160"/>
      <c r="J487" s="160"/>
    </row>
    <row r="488" spans="1:10" x14ac:dyDescent="0.2">
      <c r="A488" s="160"/>
      <c r="B488" s="160"/>
      <c r="C488" s="160"/>
      <c r="D488" s="160"/>
      <c r="E488" s="160"/>
      <c r="F488" s="160"/>
      <c r="G488" s="173"/>
      <c r="H488" s="160"/>
      <c r="I488" s="160"/>
      <c r="J488" s="160"/>
    </row>
    <row r="489" spans="1:10" x14ac:dyDescent="0.2">
      <c r="A489" s="160"/>
      <c r="B489" s="160"/>
      <c r="C489" s="160"/>
      <c r="D489" s="160"/>
      <c r="E489" s="160"/>
      <c r="F489" s="160"/>
      <c r="G489" s="173"/>
      <c r="H489" s="160"/>
      <c r="I489" s="160"/>
      <c r="J489" s="160"/>
    </row>
    <row r="490" spans="1:10" x14ac:dyDescent="0.2">
      <c r="A490" s="160"/>
      <c r="B490" s="160"/>
      <c r="C490" s="160"/>
      <c r="D490" s="160"/>
      <c r="E490" s="160"/>
      <c r="F490" s="160"/>
      <c r="G490" s="173"/>
      <c r="H490" s="160"/>
      <c r="I490" s="160"/>
      <c r="J490" s="160"/>
    </row>
    <row r="491" spans="1:10" x14ac:dyDescent="0.2">
      <c r="A491" s="160"/>
      <c r="B491" s="160"/>
      <c r="C491" s="160"/>
      <c r="D491" s="160"/>
      <c r="E491" s="160"/>
      <c r="F491" s="160"/>
      <c r="G491" s="173"/>
      <c r="H491" s="160"/>
      <c r="I491" s="160"/>
      <c r="J491" s="160"/>
    </row>
    <row r="492" spans="1:10" x14ac:dyDescent="0.2">
      <c r="A492" s="160"/>
      <c r="B492" s="160"/>
      <c r="C492" s="160"/>
      <c r="D492" s="160"/>
      <c r="E492" s="160"/>
      <c r="F492" s="160"/>
      <c r="G492" s="173"/>
      <c r="H492" s="160"/>
      <c r="I492" s="160"/>
      <c r="J492" s="160"/>
    </row>
    <row r="493" spans="1:10" x14ac:dyDescent="0.2">
      <c r="A493" s="160"/>
      <c r="B493" s="160"/>
      <c r="C493" s="160"/>
      <c r="D493" s="160"/>
      <c r="E493" s="160"/>
      <c r="F493" s="160"/>
      <c r="G493" s="173"/>
      <c r="H493" s="160"/>
      <c r="I493" s="160"/>
      <c r="J493" s="160"/>
    </row>
    <row r="494" spans="1:10" x14ac:dyDescent="0.2">
      <c r="A494" s="160"/>
      <c r="B494" s="160"/>
      <c r="C494" s="160"/>
      <c r="D494" s="160"/>
      <c r="E494" s="160"/>
      <c r="F494" s="160"/>
      <c r="G494" s="173"/>
      <c r="H494" s="160"/>
      <c r="I494" s="160"/>
      <c r="J494" s="160"/>
    </row>
    <row r="495" spans="1:10" x14ac:dyDescent="0.2">
      <c r="A495" s="160"/>
      <c r="B495" s="160"/>
      <c r="C495" s="160"/>
      <c r="D495" s="160"/>
      <c r="E495" s="160"/>
      <c r="F495" s="160"/>
      <c r="G495" s="173"/>
      <c r="H495" s="160"/>
      <c r="I495" s="160"/>
      <c r="J495" s="160"/>
    </row>
    <row r="496" spans="1:10" x14ac:dyDescent="0.2">
      <c r="A496" s="160"/>
      <c r="B496" s="160"/>
      <c r="C496" s="160"/>
      <c r="D496" s="160"/>
      <c r="E496" s="160"/>
      <c r="F496" s="160"/>
      <c r="G496" s="173"/>
      <c r="H496" s="160"/>
      <c r="I496" s="160"/>
      <c r="J496" s="160"/>
    </row>
    <row r="497" spans="1:10" x14ac:dyDescent="0.2">
      <c r="A497" s="160"/>
      <c r="B497" s="160"/>
      <c r="C497" s="160"/>
      <c r="D497" s="160"/>
      <c r="E497" s="160"/>
      <c r="F497" s="160"/>
      <c r="G497" s="173"/>
      <c r="H497" s="160"/>
      <c r="I497" s="160"/>
      <c r="J497" s="160"/>
    </row>
    <row r="498" spans="1:10" x14ac:dyDescent="0.2">
      <c r="A498" s="160"/>
      <c r="B498" s="160"/>
      <c r="C498" s="160"/>
      <c r="D498" s="160"/>
      <c r="E498" s="160"/>
      <c r="F498" s="160"/>
      <c r="G498" s="173"/>
      <c r="H498" s="160"/>
      <c r="I498" s="160"/>
      <c r="J498" s="160"/>
    </row>
    <row r="499" spans="1:10" x14ac:dyDescent="0.2">
      <c r="A499" s="160"/>
      <c r="B499" s="160"/>
      <c r="C499" s="160"/>
      <c r="D499" s="160"/>
      <c r="E499" s="160"/>
      <c r="F499" s="160"/>
      <c r="G499" s="173"/>
      <c r="H499" s="160"/>
      <c r="I499" s="160"/>
      <c r="J499" s="160"/>
    </row>
    <row r="500" spans="1:10" x14ac:dyDescent="0.2">
      <c r="A500" s="160"/>
      <c r="B500" s="160"/>
      <c r="C500" s="160"/>
      <c r="D500" s="160"/>
      <c r="E500" s="160"/>
      <c r="F500" s="160"/>
      <c r="G500" s="173"/>
      <c r="H500" s="160"/>
      <c r="I500" s="160"/>
      <c r="J500" s="160"/>
    </row>
    <row r="501" spans="1:10" x14ac:dyDescent="0.2">
      <c r="A501" s="160"/>
      <c r="B501" s="160"/>
      <c r="C501" s="160"/>
      <c r="D501" s="160"/>
      <c r="E501" s="160"/>
      <c r="F501" s="160"/>
      <c r="G501" s="173"/>
      <c r="H501" s="160"/>
      <c r="I501" s="160"/>
      <c r="J501" s="160"/>
    </row>
    <row r="502" spans="1:10" x14ac:dyDescent="0.2">
      <c r="A502" s="160"/>
      <c r="B502" s="160"/>
      <c r="C502" s="160"/>
      <c r="D502" s="160"/>
      <c r="E502" s="160"/>
      <c r="F502" s="160"/>
      <c r="G502" s="173"/>
      <c r="H502" s="160"/>
      <c r="I502" s="160"/>
      <c r="J502" s="160"/>
    </row>
    <row r="503" spans="1:10" x14ac:dyDescent="0.2">
      <c r="A503" s="160"/>
      <c r="B503" s="160"/>
      <c r="C503" s="160"/>
      <c r="D503" s="160"/>
      <c r="E503" s="160"/>
      <c r="F503" s="160"/>
      <c r="G503" s="173"/>
      <c r="H503" s="160"/>
      <c r="I503" s="160"/>
      <c r="J503" s="160"/>
    </row>
    <row r="504" spans="1:10" x14ac:dyDescent="0.2">
      <c r="A504" s="160"/>
      <c r="B504" s="160"/>
      <c r="C504" s="160"/>
      <c r="D504" s="160"/>
      <c r="E504" s="160"/>
      <c r="F504" s="160"/>
      <c r="G504" s="173"/>
      <c r="H504" s="160"/>
      <c r="I504" s="160"/>
      <c r="J504" s="160"/>
    </row>
    <row r="505" spans="1:10" x14ac:dyDescent="0.2">
      <c r="A505" s="160"/>
      <c r="B505" s="160"/>
      <c r="C505" s="160"/>
      <c r="D505" s="160"/>
      <c r="E505" s="160"/>
      <c r="F505" s="160"/>
      <c r="G505" s="173"/>
      <c r="H505" s="160"/>
      <c r="I505" s="160"/>
      <c r="J505" s="160"/>
    </row>
    <row r="506" spans="1:10" x14ac:dyDescent="0.2">
      <c r="A506" s="160"/>
      <c r="B506" s="160"/>
      <c r="C506" s="160"/>
      <c r="D506" s="160"/>
      <c r="E506" s="160"/>
      <c r="F506" s="160"/>
      <c r="G506" s="173"/>
      <c r="H506" s="160"/>
      <c r="I506" s="160"/>
      <c r="J506" s="160"/>
    </row>
    <row r="507" spans="1:10" x14ac:dyDescent="0.2">
      <c r="A507" s="160"/>
      <c r="B507" s="160"/>
      <c r="C507" s="160"/>
      <c r="D507" s="160"/>
      <c r="E507" s="160"/>
      <c r="F507" s="160"/>
      <c r="G507" s="173"/>
      <c r="H507" s="160"/>
      <c r="I507" s="160"/>
      <c r="J507" s="160"/>
    </row>
    <row r="508" spans="1:10" x14ac:dyDescent="0.2">
      <c r="A508" s="160"/>
      <c r="B508" s="160"/>
      <c r="C508" s="160"/>
      <c r="D508" s="160"/>
      <c r="E508" s="160"/>
      <c r="F508" s="160"/>
      <c r="G508" s="173"/>
      <c r="H508" s="160"/>
      <c r="I508" s="160"/>
      <c r="J508" s="160"/>
    </row>
    <row r="509" spans="1:10" x14ac:dyDescent="0.2">
      <c r="A509" s="160"/>
      <c r="B509" s="160"/>
      <c r="C509" s="160"/>
      <c r="D509" s="160"/>
      <c r="E509" s="160"/>
      <c r="F509" s="160"/>
      <c r="G509" s="173"/>
      <c r="H509" s="160"/>
      <c r="I509" s="160"/>
      <c r="J509" s="160"/>
    </row>
    <row r="510" spans="1:10" x14ac:dyDescent="0.2">
      <c r="A510" s="160"/>
      <c r="B510" s="160"/>
      <c r="C510" s="160"/>
      <c r="D510" s="160"/>
      <c r="E510" s="160"/>
      <c r="F510" s="160"/>
      <c r="G510" s="173"/>
      <c r="H510" s="160"/>
      <c r="I510" s="160"/>
      <c r="J510" s="160"/>
    </row>
    <row r="511" spans="1:10" x14ac:dyDescent="0.2">
      <c r="A511" s="160"/>
      <c r="B511" s="160"/>
      <c r="C511" s="160"/>
      <c r="D511" s="160"/>
      <c r="E511" s="160"/>
      <c r="F511" s="160"/>
      <c r="G511" s="173"/>
      <c r="H511" s="160"/>
      <c r="I511" s="160"/>
      <c r="J511" s="160"/>
    </row>
    <row r="512" spans="1:10" x14ac:dyDescent="0.2">
      <c r="A512" s="160"/>
      <c r="B512" s="160"/>
      <c r="C512" s="160"/>
      <c r="D512" s="160"/>
      <c r="E512" s="160"/>
      <c r="F512" s="160"/>
      <c r="G512" s="173"/>
      <c r="H512" s="160"/>
      <c r="I512" s="160"/>
      <c r="J512" s="160"/>
    </row>
    <row r="513" spans="1:10" x14ac:dyDescent="0.2">
      <c r="A513" s="160"/>
      <c r="B513" s="160"/>
      <c r="C513" s="160"/>
      <c r="D513" s="160"/>
      <c r="E513" s="160"/>
      <c r="F513" s="160"/>
      <c r="G513" s="173"/>
      <c r="H513" s="160"/>
      <c r="I513" s="160"/>
      <c r="J513" s="160"/>
    </row>
    <row r="514" spans="1:10" x14ac:dyDescent="0.2">
      <c r="A514" s="160"/>
      <c r="B514" s="160"/>
      <c r="C514" s="160"/>
      <c r="D514" s="160"/>
      <c r="E514" s="160"/>
      <c r="F514" s="160"/>
      <c r="G514" s="173"/>
      <c r="H514" s="160"/>
      <c r="I514" s="160"/>
      <c r="J514" s="160"/>
    </row>
    <row r="515" spans="1:10" x14ac:dyDescent="0.2">
      <c r="A515" s="160"/>
      <c r="B515" s="160"/>
      <c r="C515" s="160"/>
      <c r="D515" s="160"/>
      <c r="E515" s="160"/>
      <c r="F515" s="160"/>
      <c r="G515" s="173"/>
      <c r="H515" s="160"/>
      <c r="I515" s="160"/>
      <c r="J515" s="160"/>
    </row>
    <row r="516" spans="1:10" x14ac:dyDescent="0.2">
      <c r="A516" s="160"/>
      <c r="B516" s="160"/>
      <c r="C516" s="160"/>
      <c r="D516" s="160"/>
      <c r="E516" s="160"/>
      <c r="F516" s="160"/>
      <c r="G516" s="173"/>
      <c r="H516" s="160"/>
      <c r="I516" s="160"/>
      <c r="J516" s="160"/>
    </row>
    <row r="517" spans="1:10" x14ac:dyDescent="0.2">
      <c r="A517" s="160"/>
      <c r="B517" s="160"/>
      <c r="C517" s="160"/>
      <c r="D517" s="160"/>
      <c r="E517" s="160"/>
      <c r="F517" s="160"/>
      <c r="G517" s="173"/>
      <c r="H517" s="160"/>
      <c r="I517" s="160"/>
      <c r="J517" s="160"/>
    </row>
    <row r="518" spans="1:10" x14ac:dyDescent="0.2">
      <c r="A518" s="160"/>
      <c r="B518" s="160"/>
      <c r="C518" s="160"/>
      <c r="D518" s="160"/>
      <c r="E518" s="160"/>
      <c r="F518" s="160"/>
      <c r="G518" s="173"/>
      <c r="H518" s="160"/>
      <c r="I518" s="160"/>
      <c r="J518" s="160"/>
    </row>
    <row r="519" spans="1:10" x14ac:dyDescent="0.2">
      <c r="A519" s="160"/>
      <c r="B519" s="160"/>
      <c r="C519" s="160"/>
      <c r="D519" s="160"/>
      <c r="E519" s="160"/>
      <c r="F519" s="160"/>
      <c r="G519" s="173"/>
      <c r="H519" s="160"/>
      <c r="I519" s="160"/>
      <c r="J519" s="160"/>
    </row>
    <row r="520" spans="1:10" x14ac:dyDescent="0.2">
      <c r="A520" s="160"/>
      <c r="B520" s="160"/>
      <c r="C520" s="160"/>
      <c r="D520" s="160"/>
      <c r="E520" s="160"/>
      <c r="F520" s="160"/>
      <c r="G520" s="173"/>
      <c r="H520" s="160"/>
      <c r="I520" s="160"/>
      <c r="J520" s="160"/>
    </row>
    <row r="521" spans="1:10" x14ac:dyDescent="0.2">
      <c r="A521" s="160"/>
      <c r="B521" s="160"/>
      <c r="C521" s="160"/>
      <c r="D521" s="160"/>
      <c r="E521" s="160"/>
      <c r="F521" s="160"/>
      <c r="G521" s="173"/>
      <c r="H521" s="160"/>
      <c r="I521" s="160"/>
      <c r="J521" s="160"/>
    </row>
    <row r="522" spans="1:10" x14ac:dyDescent="0.2">
      <c r="A522" s="160"/>
      <c r="B522" s="160"/>
      <c r="C522" s="160"/>
      <c r="D522" s="160"/>
      <c r="E522" s="160"/>
      <c r="F522" s="160"/>
      <c r="G522" s="173"/>
      <c r="H522" s="160"/>
      <c r="I522" s="160"/>
      <c r="J522" s="160"/>
    </row>
    <row r="523" spans="1:10" x14ac:dyDescent="0.2">
      <c r="A523" s="160"/>
      <c r="B523" s="160"/>
      <c r="C523" s="160"/>
      <c r="D523" s="160"/>
      <c r="E523" s="160"/>
      <c r="F523" s="160"/>
      <c r="G523" s="173"/>
      <c r="H523" s="160"/>
      <c r="I523" s="160"/>
      <c r="J523" s="160"/>
    </row>
    <row r="524" spans="1:10" x14ac:dyDescent="0.2">
      <c r="A524" s="160"/>
      <c r="B524" s="160"/>
      <c r="C524" s="160"/>
      <c r="D524" s="160"/>
      <c r="E524" s="160"/>
      <c r="F524" s="160"/>
      <c r="G524" s="173"/>
      <c r="H524" s="160"/>
      <c r="I524" s="160"/>
      <c r="J524" s="160"/>
    </row>
    <row r="525" spans="1:10" x14ac:dyDescent="0.2">
      <c r="A525" s="160"/>
      <c r="B525" s="160"/>
      <c r="C525" s="160"/>
      <c r="D525" s="160"/>
      <c r="E525" s="160"/>
      <c r="F525" s="160"/>
      <c r="G525" s="173"/>
      <c r="H525" s="160"/>
      <c r="I525" s="160"/>
      <c r="J525" s="160"/>
    </row>
    <row r="526" spans="1:10" x14ac:dyDescent="0.2">
      <c r="A526" s="160"/>
      <c r="B526" s="160"/>
      <c r="C526" s="160"/>
      <c r="D526" s="160"/>
      <c r="E526" s="160"/>
      <c r="F526" s="160"/>
      <c r="G526" s="173"/>
      <c r="H526" s="160"/>
      <c r="I526" s="160"/>
      <c r="J526" s="160"/>
    </row>
    <row r="527" spans="1:10" x14ac:dyDescent="0.2">
      <c r="A527" s="160"/>
      <c r="B527" s="160"/>
      <c r="C527" s="160"/>
      <c r="D527" s="160"/>
      <c r="E527" s="160"/>
      <c r="F527" s="160"/>
      <c r="G527" s="173"/>
      <c r="H527" s="160"/>
      <c r="I527" s="160"/>
      <c r="J527" s="160"/>
    </row>
    <row r="528" spans="1:10" x14ac:dyDescent="0.2">
      <c r="A528" s="160"/>
      <c r="B528" s="160"/>
      <c r="C528" s="160"/>
      <c r="D528" s="160"/>
      <c r="E528" s="160"/>
      <c r="F528" s="160"/>
      <c r="G528" s="173"/>
      <c r="H528" s="160"/>
      <c r="I528" s="160"/>
      <c r="J528" s="160"/>
    </row>
    <row r="529" spans="1:10" x14ac:dyDescent="0.2">
      <c r="A529" s="160"/>
      <c r="B529" s="160"/>
      <c r="C529" s="160"/>
      <c r="D529" s="160"/>
      <c r="E529" s="160"/>
      <c r="F529" s="160"/>
      <c r="G529" s="173"/>
      <c r="H529" s="160"/>
      <c r="I529" s="160"/>
      <c r="J529" s="160"/>
    </row>
    <row r="530" spans="1:10" x14ac:dyDescent="0.2">
      <c r="A530" s="160"/>
      <c r="B530" s="160"/>
      <c r="C530" s="160"/>
      <c r="D530" s="160"/>
      <c r="E530" s="160"/>
      <c r="F530" s="160"/>
      <c r="G530" s="173"/>
      <c r="H530" s="160"/>
      <c r="I530" s="160"/>
      <c r="J530" s="160"/>
    </row>
    <row r="531" spans="1:10" x14ac:dyDescent="0.2">
      <c r="A531" s="160"/>
      <c r="B531" s="160"/>
      <c r="C531" s="160"/>
      <c r="D531" s="160"/>
      <c r="E531" s="160"/>
      <c r="F531" s="160"/>
      <c r="G531" s="173"/>
      <c r="H531" s="160"/>
      <c r="I531" s="160"/>
      <c r="J531" s="160"/>
    </row>
    <row r="532" spans="1:10" x14ac:dyDescent="0.2">
      <c r="A532" s="160"/>
      <c r="B532" s="160"/>
      <c r="C532" s="160"/>
      <c r="D532" s="160"/>
      <c r="E532" s="160"/>
      <c r="F532" s="160"/>
      <c r="G532" s="173"/>
      <c r="H532" s="160"/>
      <c r="I532" s="160"/>
      <c r="J532" s="160"/>
    </row>
    <row r="533" spans="1:10" x14ac:dyDescent="0.2">
      <c r="A533" s="160"/>
      <c r="B533" s="160"/>
      <c r="C533" s="160"/>
      <c r="D533" s="160"/>
      <c r="E533" s="160"/>
      <c r="F533" s="160"/>
      <c r="G533" s="173"/>
      <c r="H533" s="160"/>
      <c r="I533" s="160"/>
      <c r="J533" s="160"/>
    </row>
    <row r="534" spans="1:10" x14ac:dyDescent="0.2">
      <c r="A534" s="160"/>
      <c r="B534" s="160"/>
      <c r="C534" s="160"/>
      <c r="D534" s="160"/>
      <c r="E534" s="160"/>
      <c r="F534" s="160"/>
      <c r="G534" s="173"/>
      <c r="H534" s="160"/>
      <c r="I534" s="160"/>
      <c r="J534" s="160"/>
    </row>
    <row r="535" spans="1:10" x14ac:dyDescent="0.2">
      <c r="A535" s="160"/>
      <c r="B535" s="160"/>
      <c r="C535" s="160"/>
      <c r="D535" s="160"/>
      <c r="E535" s="160"/>
      <c r="F535" s="160"/>
      <c r="G535" s="173"/>
      <c r="H535" s="160"/>
      <c r="I535" s="160"/>
      <c r="J535" s="160"/>
    </row>
    <row r="536" spans="1:10" x14ac:dyDescent="0.2">
      <c r="A536" s="160"/>
      <c r="B536" s="160"/>
      <c r="C536" s="160"/>
      <c r="D536" s="160"/>
      <c r="E536" s="160"/>
      <c r="F536" s="160"/>
      <c r="G536" s="173"/>
      <c r="H536" s="160"/>
      <c r="I536" s="160"/>
      <c r="J536" s="160"/>
    </row>
    <row r="537" spans="1:10" x14ac:dyDescent="0.2">
      <c r="A537" s="160"/>
      <c r="B537" s="160"/>
      <c r="C537" s="160"/>
      <c r="D537" s="160"/>
      <c r="E537" s="160"/>
      <c r="F537" s="160"/>
      <c r="G537" s="173"/>
      <c r="H537" s="160"/>
      <c r="I537" s="160"/>
      <c r="J537" s="160"/>
    </row>
    <row r="538" spans="1:10" x14ac:dyDescent="0.2">
      <c r="A538" s="160"/>
      <c r="B538" s="160"/>
      <c r="C538" s="160"/>
      <c r="D538" s="160"/>
      <c r="E538" s="160"/>
      <c r="F538" s="160"/>
      <c r="G538" s="173"/>
      <c r="H538" s="160"/>
      <c r="I538" s="160"/>
      <c r="J538" s="160"/>
    </row>
    <row r="539" spans="1:10" x14ac:dyDescent="0.2">
      <c r="A539" s="160"/>
      <c r="B539" s="160"/>
      <c r="C539" s="160"/>
      <c r="D539" s="160"/>
      <c r="E539" s="160"/>
      <c r="F539" s="160"/>
      <c r="G539" s="173"/>
      <c r="H539" s="160"/>
      <c r="I539" s="160"/>
      <c r="J539" s="160"/>
    </row>
    <row r="540" spans="1:10" x14ac:dyDescent="0.2">
      <c r="A540" s="160"/>
      <c r="B540" s="160"/>
      <c r="C540" s="160"/>
      <c r="D540" s="160"/>
      <c r="E540" s="160"/>
      <c r="F540" s="160"/>
      <c r="G540" s="173"/>
      <c r="H540" s="160"/>
      <c r="I540" s="160"/>
      <c r="J540" s="160"/>
    </row>
    <row r="541" spans="1:10" x14ac:dyDescent="0.2">
      <c r="A541" s="160"/>
      <c r="B541" s="160"/>
      <c r="C541" s="160"/>
      <c r="D541" s="160"/>
      <c r="E541" s="160"/>
      <c r="F541" s="160"/>
      <c r="G541" s="173"/>
      <c r="H541" s="160"/>
      <c r="I541" s="160"/>
      <c r="J541" s="160"/>
    </row>
    <row r="542" spans="1:10" x14ac:dyDescent="0.2">
      <c r="A542" s="160"/>
      <c r="B542" s="160"/>
      <c r="C542" s="160"/>
      <c r="D542" s="160"/>
      <c r="E542" s="160"/>
      <c r="F542" s="160"/>
      <c r="G542" s="173"/>
      <c r="H542" s="160"/>
      <c r="I542" s="160"/>
      <c r="J542" s="160"/>
    </row>
    <row r="543" spans="1:10" x14ac:dyDescent="0.2">
      <c r="A543" s="160"/>
      <c r="B543" s="160"/>
      <c r="C543" s="160"/>
      <c r="D543" s="160"/>
      <c r="E543" s="160"/>
      <c r="F543" s="160"/>
      <c r="G543" s="173"/>
      <c r="H543" s="160"/>
      <c r="I543" s="160"/>
      <c r="J543" s="160"/>
    </row>
    <row r="544" spans="1:10" x14ac:dyDescent="0.2">
      <c r="A544" s="160"/>
      <c r="B544" s="160"/>
      <c r="C544" s="160"/>
      <c r="D544" s="160"/>
      <c r="E544" s="160"/>
      <c r="F544" s="160"/>
      <c r="G544" s="173"/>
      <c r="H544" s="160"/>
      <c r="I544" s="160"/>
      <c r="J544" s="160"/>
    </row>
    <row r="545" spans="1:10" x14ac:dyDescent="0.2">
      <c r="A545" s="160"/>
      <c r="B545" s="160"/>
      <c r="C545" s="160"/>
      <c r="D545" s="160"/>
      <c r="E545" s="160"/>
      <c r="F545" s="160"/>
      <c r="G545" s="173"/>
      <c r="H545" s="160"/>
      <c r="I545" s="160"/>
      <c r="J545" s="160"/>
    </row>
    <row r="546" spans="1:10" x14ac:dyDescent="0.2">
      <c r="A546" s="160"/>
      <c r="B546" s="160"/>
      <c r="C546" s="160"/>
      <c r="D546" s="160"/>
      <c r="E546" s="160"/>
      <c r="F546" s="160"/>
      <c r="G546" s="173"/>
      <c r="H546" s="160"/>
      <c r="I546" s="160"/>
      <c r="J546" s="160"/>
    </row>
    <row r="547" spans="1:10" x14ac:dyDescent="0.2">
      <c r="A547" s="160"/>
      <c r="B547" s="160"/>
      <c r="C547" s="160"/>
      <c r="D547" s="160"/>
      <c r="E547" s="160"/>
      <c r="F547" s="160"/>
      <c r="G547" s="173"/>
      <c r="H547" s="160"/>
      <c r="I547" s="160"/>
      <c r="J547" s="160"/>
    </row>
    <row r="548" spans="1:10" x14ac:dyDescent="0.2">
      <c r="A548" s="160"/>
      <c r="B548" s="160"/>
      <c r="C548" s="160"/>
      <c r="D548" s="160"/>
      <c r="E548" s="160"/>
      <c r="F548" s="160"/>
      <c r="G548" s="173"/>
      <c r="H548" s="160"/>
      <c r="I548" s="160"/>
      <c r="J548" s="160"/>
    </row>
    <row r="549" spans="1:10" x14ac:dyDescent="0.2">
      <c r="A549" s="160"/>
      <c r="B549" s="160"/>
      <c r="C549" s="160"/>
      <c r="D549" s="160"/>
      <c r="E549" s="160"/>
      <c r="F549" s="160"/>
      <c r="G549" s="173"/>
      <c r="H549" s="160"/>
      <c r="I549" s="160"/>
      <c r="J549" s="160"/>
    </row>
    <row r="550" spans="1:10" x14ac:dyDescent="0.2">
      <c r="A550" s="160"/>
      <c r="B550" s="160"/>
      <c r="C550" s="160"/>
      <c r="D550" s="160"/>
      <c r="E550" s="160"/>
      <c r="F550" s="160"/>
      <c r="G550" s="173"/>
      <c r="H550" s="160"/>
      <c r="I550" s="160"/>
      <c r="J550" s="160"/>
    </row>
    <row r="551" spans="1:10" x14ac:dyDescent="0.2">
      <c r="A551" s="160"/>
      <c r="B551" s="160"/>
      <c r="C551" s="160"/>
      <c r="D551" s="160"/>
      <c r="E551" s="160"/>
      <c r="F551" s="160"/>
      <c r="G551" s="173"/>
      <c r="H551" s="160"/>
      <c r="I551" s="160"/>
      <c r="J551" s="160"/>
    </row>
    <row r="552" spans="1:10" x14ac:dyDescent="0.2">
      <c r="A552" s="160"/>
      <c r="B552" s="160"/>
      <c r="C552" s="160"/>
      <c r="D552" s="160"/>
      <c r="E552" s="160"/>
      <c r="F552" s="160"/>
      <c r="G552" s="173"/>
      <c r="H552" s="160"/>
      <c r="I552" s="160"/>
      <c r="J552" s="160"/>
    </row>
    <row r="553" spans="1:10" x14ac:dyDescent="0.2">
      <c r="A553" s="160"/>
      <c r="B553" s="160"/>
      <c r="C553" s="160"/>
      <c r="D553" s="160"/>
      <c r="E553" s="160"/>
      <c r="F553" s="160"/>
      <c r="G553" s="173"/>
      <c r="H553" s="160"/>
      <c r="I553" s="160"/>
      <c r="J553" s="160"/>
    </row>
    <row r="554" spans="1:10" x14ac:dyDescent="0.2">
      <c r="A554" s="160"/>
      <c r="B554" s="160"/>
      <c r="C554" s="160"/>
      <c r="D554" s="160"/>
      <c r="E554" s="160"/>
      <c r="F554" s="160"/>
      <c r="G554" s="173"/>
      <c r="H554" s="160"/>
      <c r="I554" s="160"/>
      <c r="J554" s="160"/>
    </row>
    <row r="555" spans="1:10" x14ac:dyDescent="0.2">
      <c r="A555" s="160"/>
      <c r="B555" s="160"/>
      <c r="C555" s="160"/>
      <c r="D555" s="160"/>
      <c r="E555" s="160"/>
      <c r="F555" s="160"/>
      <c r="G555" s="173"/>
      <c r="H555" s="160"/>
      <c r="I555" s="160"/>
      <c r="J555" s="160"/>
    </row>
    <row r="556" spans="1:10" x14ac:dyDescent="0.2">
      <c r="A556" s="160"/>
      <c r="B556" s="160"/>
      <c r="C556" s="160"/>
      <c r="D556" s="160"/>
      <c r="E556" s="160"/>
      <c r="F556" s="160"/>
      <c r="G556" s="173"/>
      <c r="H556" s="160"/>
      <c r="I556" s="160"/>
      <c r="J556" s="160"/>
    </row>
    <row r="557" spans="1:10" x14ac:dyDescent="0.2">
      <c r="A557" s="160"/>
      <c r="B557" s="160"/>
      <c r="C557" s="160"/>
      <c r="D557" s="160"/>
      <c r="E557" s="160"/>
      <c r="F557" s="160"/>
      <c r="G557" s="173"/>
      <c r="H557" s="160"/>
      <c r="I557" s="160"/>
      <c r="J557" s="160"/>
    </row>
    <row r="558" spans="1:10" x14ac:dyDescent="0.2">
      <c r="A558" s="160"/>
      <c r="B558" s="160"/>
      <c r="C558" s="160"/>
      <c r="D558" s="160"/>
      <c r="E558" s="160"/>
      <c r="F558" s="160"/>
      <c r="G558" s="173"/>
      <c r="H558" s="160"/>
      <c r="I558" s="160"/>
      <c r="J558" s="160"/>
    </row>
    <row r="559" spans="1:10" x14ac:dyDescent="0.2">
      <c r="A559" s="160"/>
      <c r="B559" s="160"/>
      <c r="C559" s="160"/>
      <c r="D559" s="160"/>
      <c r="E559" s="160"/>
      <c r="F559" s="160"/>
      <c r="G559" s="173"/>
      <c r="H559" s="160"/>
      <c r="I559" s="160"/>
      <c r="J559" s="160"/>
    </row>
    <row r="560" spans="1:10" x14ac:dyDescent="0.2">
      <c r="A560" s="160"/>
      <c r="B560" s="160"/>
      <c r="C560" s="160"/>
      <c r="D560" s="160"/>
      <c r="E560" s="160"/>
      <c r="F560" s="160"/>
      <c r="G560" s="173"/>
      <c r="H560" s="160"/>
      <c r="I560" s="160"/>
      <c r="J560" s="160"/>
    </row>
    <row r="561" spans="1:10" x14ac:dyDescent="0.2">
      <c r="A561" s="160"/>
      <c r="B561" s="160"/>
      <c r="C561" s="160"/>
      <c r="D561" s="160"/>
      <c r="E561" s="160"/>
      <c r="F561" s="160"/>
      <c r="G561" s="173"/>
      <c r="H561" s="160"/>
      <c r="I561" s="160"/>
      <c r="J561" s="160"/>
    </row>
    <row r="562" spans="1:10" x14ac:dyDescent="0.2">
      <c r="A562" s="160"/>
      <c r="B562" s="160"/>
      <c r="C562" s="160"/>
      <c r="D562" s="160"/>
      <c r="E562" s="160"/>
      <c r="F562" s="160"/>
      <c r="G562" s="173"/>
      <c r="H562" s="160"/>
      <c r="I562" s="160"/>
      <c r="J562" s="160"/>
    </row>
    <row r="563" spans="1:10" x14ac:dyDescent="0.2">
      <c r="A563" s="160"/>
      <c r="B563" s="160"/>
      <c r="C563" s="160"/>
      <c r="D563" s="160"/>
      <c r="E563" s="160"/>
      <c r="F563" s="160"/>
      <c r="G563" s="173"/>
      <c r="H563" s="160"/>
      <c r="I563" s="160"/>
      <c r="J563" s="160"/>
    </row>
    <row r="564" spans="1:10" x14ac:dyDescent="0.2">
      <c r="A564" s="160"/>
      <c r="B564" s="160"/>
      <c r="C564" s="160"/>
      <c r="D564" s="160"/>
      <c r="E564" s="160"/>
      <c r="F564" s="160"/>
      <c r="G564" s="173"/>
      <c r="H564" s="160"/>
      <c r="I564" s="160"/>
      <c r="J564" s="160"/>
    </row>
    <row r="565" spans="1:10" x14ac:dyDescent="0.2">
      <c r="A565" s="160"/>
      <c r="B565" s="160"/>
      <c r="C565" s="160"/>
      <c r="D565" s="160"/>
      <c r="E565" s="160"/>
      <c r="F565" s="160"/>
      <c r="G565" s="173"/>
      <c r="H565" s="160"/>
      <c r="I565" s="160"/>
      <c r="J565" s="160"/>
    </row>
    <row r="566" spans="1:10" x14ac:dyDescent="0.2">
      <c r="A566" s="160"/>
      <c r="B566" s="160"/>
      <c r="C566" s="160"/>
      <c r="D566" s="160"/>
      <c r="E566" s="160"/>
      <c r="F566" s="160"/>
      <c r="G566" s="173"/>
      <c r="H566" s="160"/>
      <c r="I566" s="160"/>
      <c r="J566" s="160"/>
    </row>
    <row r="567" spans="1:10" x14ac:dyDescent="0.2">
      <c r="A567" s="160"/>
      <c r="B567" s="160"/>
      <c r="C567" s="160"/>
      <c r="D567" s="160"/>
      <c r="E567" s="160"/>
      <c r="F567" s="160"/>
      <c r="G567" s="173"/>
      <c r="H567" s="160"/>
      <c r="I567" s="160"/>
      <c r="J567" s="160"/>
    </row>
    <row r="568" spans="1:10" x14ac:dyDescent="0.2">
      <c r="A568" s="160"/>
      <c r="B568" s="160"/>
      <c r="C568" s="160"/>
      <c r="D568" s="160"/>
      <c r="E568" s="160"/>
      <c r="F568" s="160"/>
      <c r="G568" s="173"/>
      <c r="H568" s="160"/>
      <c r="I568" s="160"/>
      <c r="J568" s="160"/>
    </row>
    <row r="569" spans="1:10" x14ac:dyDescent="0.2">
      <c r="A569" s="160"/>
      <c r="B569" s="160"/>
      <c r="C569" s="160"/>
      <c r="D569" s="160"/>
      <c r="E569" s="160"/>
      <c r="F569" s="160"/>
      <c r="G569" s="173"/>
      <c r="H569" s="160"/>
      <c r="I569" s="160"/>
      <c r="J569" s="160"/>
    </row>
    <row r="570" spans="1:10" x14ac:dyDescent="0.2">
      <c r="A570" s="160"/>
      <c r="B570" s="160"/>
      <c r="C570" s="160"/>
      <c r="D570" s="160"/>
      <c r="E570" s="160"/>
      <c r="F570" s="160"/>
      <c r="G570" s="173"/>
      <c r="H570" s="160"/>
      <c r="I570" s="160"/>
      <c r="J570" s="160"/>
    </row>
    <row r="571" spans="1:10" x14ac:dyDescent="0.2">
      <c r="A571" s="160"/>
      <c r="B571" s="160"/>
      <c r="C571" s="160"/>
      <c r="D571" s="160"/>
      <c r="E571" s="160"/>
      <c r="F571" s="160"/>
      <c r="G571" s="173"/>
      <c r="H571" s="160"/>
      <c r="I571" s="160"/>
      <c r="J571" s="160"/>
    </row>
    <row r="572" spans="1:10" x14ac:dyDescent="0.2">
      <c r="A572" s="160"/>
      <c r="B572" s="160"/>
      <c r="C572" s="160"/>
      <c r="D572" s="160"/>
      <c r="E572" s="160"/>
      <c r="F572" s="160"/>
      <c r="G572" s="173"/>
      <c r="H572" s="160"/>
      <c r="I572" s="160"/>
      <c r="J572" s="160"/>
    </row>
    <row r="573" spans="1:10" x14ac:dyDescent="0.2">
      <c r="A573" s="160"/>
      <c r="B573" s="160"/>
      <c r="C573" s="160"/>
      <c r="D573" s="160"/>
      <c r="E573" s="160"/>
      <c r="F573" s="160"/>
      <c r="G573" s="173"/>
      <c r="H573" s="160"/>
      <c r="I573" s="160"/>
      <c r="J573" s="160"/>
    </row>
    <row r="574" spans="1:10" x14ac:dyDescent="0.2">
      <c r="A574" s="160"/>
      <c r="B574" s="160"/>
      <c r="C574" s="160"/>
      <c r="D574" s="160"/>
      <c r="E574" s="160"/>
      <c r="F574" s="160"/>
      <c r="G574" s="173"/>
      <c r="H574" s="160"/>
      <c r="I574" s="160"/>
      <c r="J574" s="160"/>
    </row>
    <row r="575" spans="1:10" x14ac:dyDescent="0.2">
      <c r="A575" s="160"/>
      <c r="B575" s="160"/>
      <c r="C575" s="160"/>
      <c r="D575" s="160"/>
      <c r="E575" s="160"/>
      <c r="F575" s="160"/>
      <c r="G575" s="173"/>
      <c r="H575" s="160"/>
      <c r="I575" s="160"/>
      <c r="J575" s="160"/>
    </row>
    <row r="576" spans="1:10" x14ac:dyDescent="0.2">
      <c r="A576" s="160"/>
      <c r="B576" s="160"/>
      <c r="C576" s="160"/>
      <c r="D576" s="160"/>
      <c r="E576" s="160"/>
      <c r="F576" s="160"/>
      <c r="G576" s="173"/>
      <c r="H576" s="160"/>
      <c r="I576" s="160"/>
      <c r="J576" s="160"/>
    </row>
    <row r="577" spans="1:10" x14ac:dyDescent="0.2">
      <c r="A577" s="160"/>
      <c r="B577" s="160"/>
      <c r="C577" s="160"/>
      <c r="D577" s="160"/>
      <c r="E577" s="160"/>
      <c r="F577" s="160"/>
      <c r="G577" s="173"/>
      <c r="H577" s="160"/>
      <c r="I577" s="160"/>
      <c r="J577" s="160"/>
    </row>
    <row r="578" spans="1:10" x14ac:dyDescent="0.2">
      <c r="A578" s="160"/>
      <c r="B578" s="160"/>
      <c r="C578" s="160"/>
      <c r="D578" s="160"/>
      <c r="E578" s="160"/>
      <c r="F578" s="160"/>
      <c r="G578" s="173"/>
      <c r="H578" s="160"/>
      <c r="I578" s="160"/>
      <c r="J578" s="160"/>
    </row>
    <row r="579" spans="1:10" x14ac:dyDescent="0.2">
      <c r="A579" s="160"/>
      <c r="B579" s="160"/>
      <c r="C579" s="160"/>
      <c r="D579" s="160"/>
      <c r="E579" s="160"/>
      <c r="F579" s="160"/>
      <c r="G579" s="173"/>
      <c r="H579" s="160"/>
      <c r="I579" s="160"/>
      <c r="J579" s="160"/>
    </row>
    <row r="580" spans="1:10" x14ac:dyDescent="0.2">
      <c r="A580" s="160"/>
      <c r="B580" s="160"/>
      <c r="C580" s="160"/>
      <c r="D580" s="160"/>
      <c r="E580" s="160"/>
      <c r="F580" s="160"/>
      <c r="G580" s="173"/>
      <c r="H580" s="160"/>
      <c r="I580" s="160"/>
      <c r="J580" s="160"/>
    </row>
    <row r="581" spans="1:10" x14ac:dyDescent="0.2">
      <c r="A581" s="160"/>
      <c r="B581" s="160"/>
      <c r="C581" s="160"/>
      <c r="D581" s="160"/>
      <c r="E581" s="160"/>
      <c r="F581" s="160"/>
      <c r="G581" s="173"/>
      <c r="H581" s="160"/>
      <c r="I581" s="160"/>
      <c r="J581" s="160"/>
    </row>
    <row r="582" spans="1:10" x14ac:dyDescent="0.2">
      <c r="A582" s="160"/>
      <c r="B582" s="160"/>
      <c r="C582" s="160"/>
      <c r="D582" s="160"/>
      <c r="E582" s="160"/>
      <c r="F582" s="160"/>
      <c r="G582" s="173"/>
      <c r="H582" s="160"/>
      <c r="I582" s="160"/>
      <c r="J582" s="160"/>
    </row>
    <row r="583" spans="1:10" x14ac:dyDescent="0.2">
      <c r="A583" s="160"/>
      <c r="B583" s="160"/>
      <c r="C583" s="160"/>
      <c r="D583" s="160"/>
      <c r="E583" s="160"/>
      <c r="F583" s="160"/>
      <c r="G583" s="173"/>
      <c r="H583" s="160"/>
      <c r="I583" s="160"/>
      <c r="J583" s="160"/>
    </row>
    <row r="584" spans="1:10" x14ac:dyDescent="0.2">
      <c r="A584" s="160"/>
      <c r="B584" s="160"/>
      <c r="C584" s="160"/>
      <c r="D584" s="160"/>
      <c r="E584" s="160"/>
      <c r="F584" s="160"/>
      <c r="G584" s="173"/>
      <c r="H584" s="160"/>
      <c r="I584" s="160"/>
      <c r="J584" s="160"/>
    </row>
    <row r="585" spans="1:10" x14ac:dyDescent="0.2">
      <c r="A585" s="160"/>
      <c r="B585" s="160"/>
      <c r="C585" s="160"/>
      <c r="D585" s="160"/>
      <c r="E585" s="160"/>
      <c r="F585" s="160"/>
      <c r="G585" s="173"/>
      <c r="H585" s="160"/>
      <c r="I585" s="160"/>
      <c r="J585" s="160"/>
    </row>
    <row r="586" spans="1:10" x14ac:dyDescent="0.2">
      <c r="A586" s="160"/>
      <c r="B586" s="160"/>
      <c r="C586" s="160"/>
      <c r="D586" s="160"/>
      <c r="E586" s="160"/>
      <c r="F586" s="160"/>
      <c r="G586" s="173"/>
      <c r="H586" s="160"/>
      <c r="I586" s="160"/>
      <c r="J586" s="160"/>
    </row>
    <row r="587" spans="1:10" x14ac:dyDescent="0.2">
      <c r="A587" s="160"/>
      <c r="B587" s="160"/>
      <c r="C587" s="160"/>
      <c r="D587" s="160"/>
      <c r="E587" s="160"/>
      <c r="F587" s="160"/>
      <c r="G587" s="173"/>
      <c r="H587" s="160"/>
      <c r="I587" s="160"/>
      <c r="J587" s="160"/>
    </row>
    <row r="588" spans="1:10" x14ac:dyDescent="0.2">
      <c r="A588" s="160"/>
      <c r="B588" s="160"/>
      <c r="C588" s="160"/>
      <c r="D588" s="160"/>
      <c r="E588" s="160"/>
      <c r="F588" s="160"/>
      <c r="G588" s="173"/>
      <c r="H588" s="160"/>
      <c r="I588" s="160"/>
      <c r="J588" s="160"/>
    </row>
    <row r="589" spans="1:10" x14ac:dyDescent="0.2">
      <c r="A589" s="160"/>
      <c r="B589" s="160"/>
      <c r="C589" s="160"/>
      <c r="D589" s="160"/>
      <c r="E589" s="160"/>
      <c r="F589" s="160"/>
      <c r="G589" s="173"/>
      <c r="H589" s="160"/>
      <c r="I589" s="160"/>
      <c r="J589" s="160"/>
    </row>
    <row r="590" spans="1:10" x14ac:dyDescent="0.2">
      <c r="A590" s="160"/>
      <c r="B590" s="160"/>
      <c r="C590" s="160"/>
      <c r="D590" s="160"/>
      <c r="E590" s="160"/>
      <c r="F590" s="160"/>
      <c r="G590" s="173"/>
      <c r="H590" s="160"/>
      <c r="I590" s="160"/>
      <c r="J590" s="160"/>
    </row>
    <row r="591" spans="1:10" x14ac:dyDescent="0.2">
      <c r="A591" s="160"/>
      <c r="B591" s="160"/>
      <c r="C591" s="160"/>
      <c r="D591" s="160"/>
      <c r="E591" s="160"/>
      <c r="F591" s="160"/>
      <c r="G591" s="173"/>
      <c r="H591" s="160"/>
      <c r="I591" s="160"/>
      <c r="J591" s="160"/>
    </row>
    <row r="592" spans="1:10" x14ac:dyDescent="0.2">
      <c r="A592" s="160"/>
      <c r="B592" s="160"/>
      <c r="C592" s="160"/>
      <c r="D592" s="160"/>
      <c r="E592" s="160"/>
      <c r="F592" s="160"/>
      <c r="G592" s="173"/>
      <c r="H592" s="160"/>
      <c r="I592" s="160"/>
      <c r="J592" s="160"/>
    </row>
    <row r="593" spans="1:10" x14ac:dyDescent="0.2">
      <c r="A593" s="160"/>
      <c r="B593" s="160"/>
      <c r="C593" s="160"/>
      <c r="D593" s="160"/>
      <c r="E593" s="160"/>
      <c r="F593" s="160"/>
      <c r="G593" s="173"/>
      <c r="H593" s="160"/>
      <c r="I593" s="160"/>
      <c r="J593" s="160"/>
    </row>
    <row r="594" spans="1:10" x14ac:dyDescent="0.2">
      <c r="A594" s="160"/>
      <c r="B594" s="160"/>
      <c r="C594" s="160"/>
      <c r="D594" s="160"/>
      <c r="E594" s="160"/>
      <c r="F594" s="160"/>
      <c r="G594" s="173"/>
      <c r="H594" s="160"/>
      <c r="I594" s="160"/>
      <c r="J594" s="160"/>
    </row>
    <row r="595" spans="1:10" x14ac:dyDescent="0.2">
      <c r="A595" s="160"/>
      <c r="B595" s="160"/>
      <c r="C595" s="160"/>
      <c r="D595" s="160"/>
      <c r="E595" s="160"/>
      <c r="F595" s="160"/>
      <c r="G595" s="173"/>
      <c r="H595" s="160"/>
      <c r="I595" s="160"/>
      <c r="J595" s="160"/>
    </row>
    <row r="596" spans="1:10" x14ac:dyDescent="0.2">
      <c r="A596" s="160"/>
      <c r="B596" s="160"/>
      <c r="C596" s="160"/>
      <c r="D596" s="160"/>
      <c r="E596" s="160"/>
      <c r="F596" s="160"/>
      <c r="G596" s="173"/>
      <c r="H596" s="160"/>
      <c r="I596" s="160"/>
      <c r="J596" s="160"/>
    </row>
    <row r="597" spans="1:10" x14ac:dyDescent="0.2">
      <c r="A597" s="160"/>
      <c r="B597" s="160"/>
      <c r="C597" s="160"/>
      <c r="D597" s="160"/>
      <c r="E597" s="160"/>
      <c r="F597" s="160"/>
      <c r="G597" s="173"/>
      <c r="H597" s="160"/>
      <c r="I597" s="160"/>
      <c r="J597" s="160"/>
    </row>
    <row r="598" spans="1:10" x14ac:dyDescent="0.2">
      <c r="A598" s="160"/>
      <c r="B598" s="160"/>
      <c r="C598" s="160"/>
      <c r="D598" s="160"/>
      <c r="E598" s="160"/>
      <c r="F598" s="160"/>
      <c r="G598" s="173"/>
      <c r="H598" s="160"/>
      <c r="I598" s="160"/>
      <c r="J598" s="160"/>
    </row>
    <row r="599" spans="1:10" x14ac:dyDescent="0.2">
      <c r="A599" s="160"/>
      <c r="B599" s="160"/>
      <c r="C599" s="160"/>
      <c r="D599" s="160"/>
      <c r="E599" s="160"/>
      <c r="F599" s="160"/>
      <c r="G599" s="173"/>
      <c r="H599" s="160"/>
      <c r="I599" s="160"/>
      <c r="J599" s="160"/>
    </row>
    <row r="600" spans="1:10" x14ac:dyDescent="0.2">
      <c r="A600" s="160"/>
      <c r="B600" s="160"/>
      <c r="C600" s="160"/>
      <c r="D600" s="160"/>
      <c r="E600" s="160"/>
      <c r="F600" s="160"/>
      <c r="G600" s="173"/>
      <c r="H600" s="160"/>
      <c r="I600" s="160"/>
      <c r="J600" s="160"/>
    </row>
    <row r="601" spans="1:10" x14ac:dyDescent="0.2">
      <c r="A601" s="160"/>
      <c r="B601" s="160"/>
      <c r="C601" s="160"/>
      <c r="D601" s="160"/>
      <c r="E601" s="160"/>
      <c r="F601" s="160"/>
      <c r="G601" s="173"/>
      <c r="H601" s="160"/>
      <c r="I601" s="160"/>
      <c r="J601" s="160"/>
    </row>
    <row r="602" spans="1:10" x14ac:dyDescent="0.2">
      <c r="A602" s="160"/>
      <c r="B602" s="160"/>
      <c r="C602" s="160"/>
      <c r="D602" s="160"/>
      <c r="E602" s="160"/>
      <c r="F602" s="160"/>
      <c r="G602" s="173"/>
      <c r="H602" s="160"/>
      <c r="I602" s="160"/>
      <c r="J602" s="160"/>
    </row>
    <row r="603" spans="1:10" x14ac:dyDescent="0.2">
      <c r="A603" s="160"/>
      <c r="B603" s="160"/>
      <c r="C603" s="160"/>
      <c r="D603" s="160"/>
      <c r="E603" s="160"/>
      <c r="F603" s="160"/>
      <c r="G603" s="173"/>
      <c r="H603" s="160"/>
      <c r="I603" s="160"/>
      <c r="J603" s="160"/>
    </row>
    <row r="604" spans="1:10" x14ac:dyDescent="0.2">
      <c r="A604" s="160"/>
      <c r="B604" s="160"/>
      <c r="C604" s="160"/>
      <c r="D604" s="160"/>
      <c r="E604" s="160"/>
      <c r="F604" s="160"/>
      <c r="G604" s="173"/>
      <c r="H604" s="160"/>
      <c r="I604" s="160"/>
      <c r="J604" s="160"/>
    </row>
    <row r="605" spans="1:10" x14ac:dyDescent="0.2">
      <c r="A605" s="160"/>
      <c r="B605" s="160"/>
      <c r="C605" s="160"/>
      <c r="D605" s="160"/>
      <c r="E605" s="160"/>
      <c r="F605" s="160"/>
      <c r="G605" s="173"/>
      <c r="H605" s="160"/>
      <c r="I605" s="160"/>
      <c r="J605" s="160"/>
    </row>
    <row r="606" spans="1:10" x14ac:dyDescent="0.2">
      <c r="A606" s="160"/>
      <c r="B606" s="160"/>
      <c r="C606" s="160"/>
      <c r="D606" s="160"/>
      <c r="E606" s="160"/>
      <c r="F606" s="160"/>
      <c r="G606" s="173"/>
      <c r="H606" s="160"/>
      <c r="I606" s="160"/>
      <c r="J606" s="160"/>
    </row>
    <row r="607" spans="1:10" x14ac:dyDescent="0.2">
      <c r="A607" s="160"/>
      <c r="B607" s="160"/>
      <c r="C607" s="160"/>
      <c r="D607" s="160"/>
      <c r="E607" s="160"/>
      <c r="F607" s="160"/>
      <c r="G607" s="173"/>
      <c r="H607" s="160"/>
      <c r="I607" s="160"/>
      <c r="J607" s="160"/>
    </row>
    <row r="608" spans="1:10" x14ac:dyDescent="0.2">
      <c r="A608" s="160"/>
      <c r="B608" s="160"/>
      <c r="C608" s="160"/>
      <c r="D608" s="160"/>
      <c r="E608" s="160"/>
      <c r="F608" s="160"/>
      <c r="G608" s="173"/>
      <c r="H608" s="160"/>
      <c r="I608" s="160"/>
      <c r="J608" s="160"/>
    </row>
    <row r="609" spans="1:10" x14ac:dyDescent="0.2">
      <c r="A609" s="160"/>
      <c r="B609" s="160"/>
      <c r="C609" s="160"/>
      <c r="D609" s="160"/>
      <c r="E609" s="160"/>
      <c r="F609" s="160"/>
      <c r="G609" s="173"/>
      <c r="H609" s="160"/>
      <c r="I609" s="160"/>
      <c r="J609" s="160"/>
    </row>
    <row r="610" spans="1:10" x14ac:dyDescent="0.2">
      <c r="A610" s="160"/>
      <c r="B610" s="160"/>
      <c r="C610" s="160"/>
      <c r="D610" s="160"/>
      <c r="E610" s="160"/>
      <c r="F610" s="160"/>
      <c r="G610" s="173"/>
      <c r="H610" s="160"/>
      <c r="I610" s="160"/>
      <c r="J610" s="160"/>
    </row>
    <row r="611" spans="1:10" x14ac:dyDescent="0.2">
      <c r="A611" s="160"/>
      <c r="B611" s="160"/>
      <c r="C611" s="160"/>
      <c r="D611" s="160"/>
      <c r="E611" s="160"/>
      <c r="F611" s="160"/>
      <c r="G611" s="173"/>
      <c r="H611" s="160"/>
      <c r="I611" s="160"/>
      <c r="J611" s="160"/>
    </row>
    <row r="612" spans="1:10" x14ac:dyDescent="0.2">
      <c r="A612" s="160"/>
      <c r="B612" s="160"/>
      <c r="C612" s="160"/>
      <c r="D612" s="160"/>
      <c r="E612" s="160"/>
      <c r="F612" s="160"/>
      <c r="G612" s="173"/>
      <c r="H612" s="160"/>
      <c r="I612" s="160"/>
      <c r="J612" s="160"/>
    </row>
    <row r="613" spans="1:10" x14ac:dyDescent="0.2">
      <c r="A613" s="160"/>
      <c r="B613" s="160"/>
      <c r="C613" s="160"/>
      <c r="D613" s="160"/>
      <c r="E613" s="160"/>
      <c r="F613" s="160"/>
      <c r="G613" s="173"/>
      <c r="H613" s="160"/>
      <c r="I613" s="160"/>
      <c r="J613" s="160"/>
    </row>
    <row r="614" spans="1:10" x14ac:dyDescent="0.2">
      <c r="A614" s="160"/>
      <c r="B614" s="160"/>
      <c r="C614" s="160"/>
      <c r="D614" s="160"/>
      <c r="E614" s="160"/>
      <c r="F614" s="160"/>
      <c r="G614" s="173"/>
      <c r="H614" s="160"/>
      <c r="I614" s="160"/>
      <c r="J614" s="160"/>
    </row>
    <row r="615" spans="1:10" x14ac:dyDescent="0.2">
      <c r="A615" s="160"/>
      <c r="B615" s="160"/>
      <c r="C615" s="160"/>
      <c r="D615" s="160"/>
      <c r="E615" s="160"/>
      <c r="F615" s="160"/>
      <c r="G615" s="173"/>
      <c r="H615" s="160"/>
      <c r="I615" s="160"/>
      <c r="J615" s="160"/>
    </row>
    <row r="616" spans="1:10" x14ac:dyDescent="0.2">
      <c r="A616" s="160"/>
      <c r="B616" s="160"/>
      <c r="C616" s="160"/>
      <c r="D616" s="160"/>
      <c r="E616" s="160"/>
      <c r="F616" s="160"/>
      <c r="G616" s="173"/>
      <c r="H616" s="160"/>
      <c r="I616" s="160"/>
      <c r="J616" s="160"/>
    </row>
    <row r="617" spans="1:10" x14ac:dyDescent="0.2">
      <c r="A617" s="160"/>
      <c r="B617" s="160"/>
      <c r="C617" s="160"/>
      <c r="D617" s="160"/>
      <c r="E617" s="160"/>
      <c r="F617" s="160"/>
      <c r="G617" s="173"/>
      <c r="H617" s="160"/>
      <c r="I617" s="160"/>
      <c r="J617" s="160"/>
    </row>
    <row r="618" spans="1:10" x14ac:dyDescent="0.2">
      <c r="A618" s="160"/>
      <c r="B618" s="160"/>
      <c r="C618" s="160"/>
      <c r="D618" s="160"/>
      <c r="E618" s="160"/>
      <c r="F618" s="160"/>
      <c r="G618" s="173"/>
      <c r="H618" s="160"/>
      <c r="I618" s="160"/>
      <c r="J618" s="160"/>
    </row>
    <row r="619" spans="1:10" x14ac:dyDescent="0.2">
      <c r="A619" s="160"/>
      <c r="B619" s="160"/>
      <c r="C619" s="160"/>
      <c r="D619" s="160"/>
      <c r="E619" s="160"/>
      <c r="F619" s="160"/>
      <c r="G619" s="173"/>
      <c r="H619" s="160"/>
      <c r="I619" s="160"/>
      <c r="J619" s="160"/>
    </row>
    <row r="620" spans="1:10" x14ac:dyDescent="0.2">
      <c r="A620" s="160"/>
      <c r="B620" s="160"/>
      <c r="C620" s="160"/>
      <c r="D620" s="160"/>
      <c r="E620" s="160"/>
      <c r="F620" s="160"/>
      <c r="G620" s="173"/>
      <c r="H620" s="160"/>
      <c r="I620" s="160"/>
      <c r="J620" s="160"/>
    </row>
    <row r="621" spans="1:10" x14ac:dyDescent="0.2">
      <c r="A621" s="160"/>
      <c r="B621" s="160"/>
      <c r="C621" s="160"/>
      <c r="D621" s="160"/>
      <c r="E621" s="160"/>
      <c r="F621" s="160"/>
      <c r="G621" s="173"/>
      <c r="H621" s="160"/>
      <c r="I621" s="160"/>
      <c r="J621" s="160"/>
    </row>
    <row r="622" spans="1:10" x14ac:dyDescent="0.2">
      <c r="A622" s="160"/>
      <c r="B622" s="160"/>
      <c r="C622" s="160"/>
      <c r="D622" s="160"/>
      <c r="E622" s="160"/>
      <c r="F622" s="160"/>
      <c r="G622" s="173"/>
      <c r="H622" s="160"/>
      <c r="I622" s="160"/>
      <c r="J622" s="160"/>
    </row>
    <row r="623" spans="1:10" x14ac:dyDescent="0.2">
      <c r="A623" s="160"/>
      <c r="B623" s="160"/>
      <c r="C623" s="160"/>
      <c r="D623" s="160"/>
      <c r="E623" s="160"/>
      <c r="F623" s="160"/>
      <c r="G623" s="173"/>
      <c r="H623" s="160"/>
      <c r="I623" s="160"/>
      <c r="J623" s="160"/>
    </row>
    <row r="624" spans="1:10" x14ac:dyDescent="0.2">
      <c r="A624" s="160"/>
      <c r="B624" s="160"/>
      <c r="C624" s="160"/>
      <c r="D624" s="160"/>
      <c r="E624" s="160"/>
      <c r="F624" s="160"/>
      <c r="G624" s="173"/>
      <c r="H624" s="160"/>
      <c r="I624" s="160"/>
      <c r="J624" s="160"/>
    </row>
    <row r="625" spans="1:10" x14ac:dyDescent="0.2">
      <c r="A625" s="160"/>
      <c r="B625" s="160"/>
      <c r="C625" s="160"/>
      <c r="D625" s="160"/>
      <c r="E625" s="160"/>
      <c r="F625" s="160"/>
      <c r="G625" s="173"/>
      <c r="H625" s="160"/>
      <c r="I625" s="160"/>
      <c r="J625" s="160"/>
    </row>
    <row r="626" spans="1:10" x14ac:dyDescent="0.2">
      <c r="A626" s="160"/>
      <c r="B626" s="160"/>
      <c r="C626" s="160"/>
      <c r="D626" s="160"/>
      <c r="E626" s="160"/>
      <c r="F626" s="160"/>
      <c r="G626" s="173"/>
      <c r="H626" s="160"/>
      <c r="I626" s="160"/>
      <c r="J626" s="160"/>
    </row>
    <row r="627" spans="1:10" x14ac:dyDescent="0.2">
      <c r="A627" s="160"/>
      <c r="B627" s="160"/>
      <c r="C627" s="160"/>
      <c r="D627" s="160"/>
      <c r="E627" s="160"/>
      <c r="F627" s="160"/>
      <c r="G627" s="173"/>
      <c r="H627" s="160"/>
      <c r="I627" s="160"/>
      <c r="J627" s="160"/>
    </row>
    <row r="628" spans="1:10" x14ac:dyDescent="0.2">
      <c r="A628" s="160"/>
      <c r="B628" s="160"/>
      <c r="C628" s="160"/>
      <c r="D628" s="160"/>
      <c r="E628" s="160"/>
      <c r="F628" s="160"/>
      <c r="G628" s="173"/>
      <c r="H628" s="160"/>
      <c r="I628" s="160"/>
      <c r="J628" s="160"/>
    </row>
    <row r="629" spans="1:10" x14ac:dyDescent="0.2">
      <c r="A629" s="160"/>
      <c r="B629" s="160"/>
      <c r="C629" s="160"/>
      <c r="D629" s="160"/>
      <c r="E629" s="160"/>
      <c r="F629" s="160"/>
      <c r="G629" s="173"/>
      <c r="H629" s="160"/>
      <c r="I629" s="160"/>
      <c r="J629" s="160"/>
    </row>
    <row r="630" spans="1:10" x14ac:dyDescent="0.2">
      <c r="A630" s="160"/>
      <c r="B630" s="160"/>
      <c r="C630" s="160"/>
      <c r="D630" s="160"/>
      <c r="E630" s="160"/>
      <c r="F630" s="160"/>
      <c r="G630" s="173"/>
      <c r="H630" s="160"/>
      <c r="I630" s="160"/>
      <c r="J630" s="160"/>
    </row>
    <row r="631" spans="1:10" x14ac:dyDescent="0.2">
      <c r="A631" s="160"/>
      <c r="B631" s="160"/>
      <c r="C631" s="160"/>
      <c r="D631" s="160"/>
      <c r="E631" s="160"/>
      <c r="F631" s="160"/>
      <c r="G631" s="173"/>
      <c r="H631" s="160"/>
      <c r="I631" s="160"/>
      <c r="J631" s="160"/>
    </row>
    <row r="632" spans="1:10" x14ac:dyDescent="0.2">
      <c r="A632" s="160"/>
      <c r="B632" s="160"/>
      <c r="C632" s="160"/>
      <c r="D632" s="160"/>
      <c r="E632" s="160"/>
      <c r="F632" s="160"/>
      <c r="G632" s="173"/>
      <c r="H632" s="160"/>
      <c r="I632" s="160"/>
      <c r="J632" s="160"/>
    </row>
    <row r="633" spans="1:10" x14ac:dyDescent="0.2">
      <c r="A633" s="160"/>
      <c r="B633" s="160"/>
      <c r="C633" s="160"/>
      <c r="D633" s="160"/>
      <c r="E633" s="160"/>
      <c r="F633" s="160"/>
      <c r="G633" s="173"/>
      <c r="H633" s="160"/>
      <c r="I633" s="160"/>
      <c r="J633" s="160"/>
    </row>
    <row r="634" spans="1:10" x14ac:dyDescent="0.2">
      <c r="A634" s="160"/>
      <c r="B634" s="160"/>
      <c r="C634" s="160"/>
      <c r="D634" s="160"/>
      <c r="E634" s="160"/>
      <c r="F634" s="160"/>
      <c r="G634" s="173"/>
      <c r="H634" s="160"/>
      <c r="I634" s="160"/>
      <c r="J634" s="160"/>
    </row>
    <row r="635" spans="1:10" x14ac:dyDescent="0.2">
      <c r="A635" s="160"/>
      <c r="B635" s="160"/>
      <c r="C635" s="160"/>
      <c r="D635" s="160"/>
      <c r="E635" s="160"/>
      <c r="F635" s="160"/>
      <c r="G635" s="173"/>
      <c r="H635" s="160"/>
      <c r="I635" s="160"/>
      <c r="J635" s="160"/>
    </row>
    <row r="636" spans="1:10" x14ac:dyDescent="0.2">
      <c r="A636" s="160"/>
      <c r="B636" s="160"/>
      <c r="C636" s="160"/>
      <c r="D636" s="160"/>
      <c r="E636" s="160"/>
      <c r="F636" s="160"/>
      <c r="G636" s="173"/>
      <c r="H636" s="160"/>
      <c r="I636" s="160"/>
      <c r="J636" s="160"/>
    </row>
    <row r="637" spans="1:10" x14ac:dyDescent="0.2">
      <c r="A637" s="160"/>
      <c r="B637" s="160"/>
      <c r="C637" s="160"/>
      <c r="D637" s="160"/>
      <c r="E637" s="160"/>
      <c r="F637" s="160"/>
      <c r="G637" s="173"/>
      <c r="H637" s="160"/>
      <c r="I637" s="160"/>
      <c r="J637" s="160"/>
    </row>
    <row r="638" spans="1:10" x14ac:dyDescent="0.2">
      <c r="A638" s="160"/>
      <c r="B638" s="160"/>
      <c r="C638" s="160"/>
      <c r="D638" s="160"/>
      <c r="E638" s="160"/>
      <c r="F638" s="160"/>
      <c r="G638" s="173"/>
      <c r="H638" s="160"/>
      <c r="I638" s="160"/>
      <c r="J638" s="160"/>
    </row>
    <row r="639" spans="1:10" x14ac:dyDescent="0.2">
      <c r="A639" s="160"/>
      <c r="B639" s="160"/>
      <c r="C639" s="160"/>
      <c r="D639" s="160"/>
      <c r="E639" s="160"/>
      <c r="F639" s="160"/>
      <c r="G639" s="173"/>
      <c r="H639" s="160"/>
      <c r="I639" s="160"/>
      <c r="J639" s="160"/>
    </row>
    <row r="640" spans="1:10" x14ac:dyDescent="0.2">
      <c r="A640" s="160"/>
      <c r="B640" s="160"/>
      <c r="C640" s="160"/>
      <c r="D640" s="160"/>
      <c r="E640" s="160"/>
      <c r="F640" s="160"/>
      <c r="G640" s="173"/>
      <c r="H640" s="160"/>
      <c r="I640" s="160"/>
      <c r="J640" s="160"/>
    </row>
    <row r="641" spans="1:10" x14ac:dyDescent="0.2">
      <c r="A641" s="160"/>
      <c r="B641" s="160"/>
      <c r="C641" s="160"/>
      <c r="D641" s="160"/>
      <c r="E641" s="160"/>
      <c r="F641" s="160"/>
      <c r="G641" s="173"/>
      <c r="H641" s="160"/>
      <c r="I641" s="160"/>
      <c r="J641" s="160"/>
    </row>
    <row r="642" spans="1:10" x14ac:dyDescent="0.2">
      <c r="A642" s="160"/>
      <c r="B642" s="160"/>
      <c r="C642" s="160"/>
      <c r="D642" s="160"/>
      <c r="E642" s="160"/>
      <c r="F642" s="160"/>
      <c r="G642" s="173"/>
      <c r="H642" s="160"/>
      <c r="I642" s="160"/>
      <c r="J642" s="160"/>
    </row>
    <row r="643" spans="1:10" x14ac:dyDescent="0.2">
      <c r="A643" s="160"/>
      <c r="B643" s="160"/>
      <c r="C643" s="160"/>
      <c r="D643" s="160"/>
      <c r="E643" s="160"/>
      <c r="F643" s="160"/>
      <c r="G643" s="173"/>
      <c r="H643" s="160"/>
      <c r="I643" s="160"/>
      <c r="J643" s="160"/>
    </row>
    <row r="644" spans="1:10" x14ac:dyDescent="0.2">
      <c r="A644" s="160"/>
      <c r="B644" s="160"/>
      <c r="C644" s="160"/>
      <c r="D644" s="160"/>
      <c r="E644" s="160"/>
      <c r="F644" s="160"/>
      <c r="G644" s="173"/>
      <c r="H644" s="160"/>
      <c r="I644" s="160"/>
      <c r="J644" s="160"/>
    </row>
    <row r="645" spans="1:10" x14ac:dyDescent="0.2">
      <c r="A645" s="160"/>
      <c r="B645" s="160"/>
      <c r="C645" s="160"/>
      <c r="D645" s="160"/>
      <c r="E645" s="160"/>
      <c r="F645" s="160"/>
      <c r="G645" s="173"/>
      <c r="H645" s="160"/>
      <c r="I645" s="160"/>
      <c r="J645" s="160"/>
    </row>
    <row r="646" spans="1:10" x14ac:dyDescent="0.2">
      <c r="A646" s="160"/>
      <c r="B646" s="160"/>
      <c r="C646" s="160"/>
      <c r="D646" s="160"/>
      <c r="E646" s="160"/>
      <c r="F646" s="160"/>
      <c r="G646" s="173"/>
      <c r="H646" s="160"/>
      <c r="I646" s="160"/>
      <c r="J646" s="160"/>
    </row>
    <row r="647" spans="1:10" x14ac:dyDescent="0.2">
      <c r="A647" s="160"/>
      <c r="B647" s="160"/>
      <c r="C647" s="160"/>
      <c r="D647" s="160"/>
      <c r="E647" s="160"/>
      <c r="F647" s="160"/>
      <c r="G647" s="173"/>
      <c r="H647" s="160"/>
      <c r="I647" s="160"/>
      <c r="J647" s="160"/>
    </row>
    <row r="648" spans="1:10" x14ac:dyDescent="0.2">
      <c r="A648" s="160"/>
      <c r="B648" s="160"/>
      <c r="C648" s="160"/>
      <c r="D648" s="160"/>
      <c r="E648" s="160"/>
      <c r="F648" s="160"/>
      <c r="G648" s="173"/>
      <c r="H648" s="160"/>
      <c r="I648" s="160"/>
      <c r="J648" s="160"/>
    </row>
    <row r="649" spans="1:10" x14ac:dyDescent="0.2">
      <c r="A649" s="160"/>
      <c r="B649" s="160"/>
      <c r="C649" s="160"/>
      <c r="D649" s="160"/>
      <c r="E649" s="160"/>
      <c r="F649" s="160"/>
      <c r="G649" s="173"/>
      <c r="H649" s="160"/>
      <c r="I649" s="160"/>
      <c r="J649" s="160"/>
    </row>
    <row r="650" spans="1:10" x14ac:dyDescent="0.2">
      <c r="A650" s="160"/>
      <c r="B650" s="160"/>
      <c r="C650" s="160"/>
      <c r="D650" s="160"/>
      <c r="E650" s="160"/>
      <c r="F650" s="160"/>
      <c r="G650" s="173"/>
      <c r="H650" s="160"/>
      <c r="I650" s="160"/>
      <c r="J650" s="160"/>
    </row>
    <row r="651" spans="1:10" x14ac:dyDescent="0.2">
      <c r="A651" s="160"/>
      <c r="B651" s="160"/>
      <c r="C651" s="160"/>
      <c r="D651" s="160"/>
      <c r="E651" s="160"/>
      <c r="F651" s="160"/>
      <c r="G651" s="173"/>
      <c r="H651" s="160"/>
      <c r="I651" s="160"/>
      <c r="J651" s="160"/>
    </row>
    <row r="652" spans="1:10" x14ac:dyDescent="0.2">
      <c r="A652" s="160"/>
      <c r="B652" s="160"/>
      <c r="C652" s="160"/>
      <c r="D652" s="160"/>
      <c r="E652" s="160"/>
      <c r="F652" s="160"/>
      <c r="G652" s="173"/>
      <c r="H652" s="160"/>
      <c r="I652" s="160"/>
      <c r="J652" s="160"/>
    </row>
    <row r="653" spans="1:10" x14ac:dyDescent="0.2">
      <c r="A653" s="160"/>
      <c r="B653" s="160"/>
      <c r="C653" s="160"/>
      <c r="D653" s="160"/>
      <c r="E653" s="160"/>
      <c r="F653" s="160"/>
      <c r="G653" s="173"/>
      <c r="H653" s="160"/>
      <c r="I653" s="160"/>
      <c r="J653" s="160"/>
    </row>
    <row r="654" spans="1:10" x14ac:dyDescent="0.2">
      <c r="A654" s="160"/>
      <c r="B654" s="160"/>
      <c r="C654" s="160"/>
      <c r="D654" s="160"/>
      <c r="E654" s="160"/>
      <c r="F654" s="160"/>
      <c r="G654" s="173"/>
      <c r="H654" s="160"/>
      <c r="I654" s="160"/>
      <c r="J654" s="160"/>
    </row>
    <row r="655" spans="1:10" x14ac:dyDescent="0.2">
      <c r="A655" s="160"/>
      <c r="B655" s="160"/>
      <c r="C655" s="160"/>
      <c r="D655" s="160"/>
      <c r="E655" s="160"/>
      <c r="F655" s="160"/>
      <c r="G655" s="173"/>
      <c r="H655" s="160"/>
      <c r="I655" s="160"/>
      <c r="J655" s="160"/>
    </row>
    <row r="656" spans="1:10" x14ac:dyDescent="0.2">
      <c r="A656" s="160"/>
      <c r="B656" s="160"/>
      <c r="C656" s="160"/>
      <c r="D656" s="160"/>
      <c r="E656" s="160"/>
      <c r="F656" s="160"/>
      <c r="G656" s="173"/>
      <c r="H656" s="160"/>
      <c r="I656" s="160"/>
      <c r="J656" s="160"/>
    </row>
    <row r="657" spans="1:10" x14ac:dyDescent="0.2">
      <c r="A657" s="160"/>
      <c r="B657" s="160"/>
      <c r="C657" s="160"/>
      <c r="D657" s="160"/>
      <c r="E657" s="160"/>
      <c r="F657" s="160"/>
      <c r="G657" s="173"/>
      <c r="H657" s="160"/>
      <c r="I657" s="160"/>
      <c r="J657" s="160"/>
    </row>
    <row r="658" spans="1:10" x14ac:dyDescent="0.2">
      <c r="A658" s="160"/>
      <c r="B658" s="160"/>
      <c r="C658" s="160"/>
      <c r="D658" s="160"/>
      <c r="E658" s="160"/>
      <c r="F658" s="160"/>
      <c r="G658" s="173"/>
      <c r="H658" s="160"/>
      <c r="I658" s="160"/>
      <c r="J658" s="160"/>
    </row>
    <row r="659" spans="1:10" x14ac:dyDescent="0.2">
      <c r="A659" s="160"/>
      <c r="B659" s="160"/>
      <c r="C659" s="160"/>
      <c r="D659" s="160"/>
      <c r="E659" s="160"/>
      <c r="F659" s="160"/>
      <c r="G659" s="173"/>
      <c r="H659" s="160"/>
      <c r="I659" s="160"/>
      <c r="J659" s="160"/>
    </row>
    <row r="660" spans="1:10" x14ac:dyDescent="0.2">
      <c r="A660" s="160"/>
      <c r="B660" s="160"/>
      <c r="C660" s="160"/>
      <c r="D660" s="160"/>
      <c r="E660" s="160"/>
      <c r="F660" s="160"/>
      <c r="G660" s="173"/>
      <c r="H660" s="160"/>
      <c r="I660" s="160"/>
      <c r="J660" s="160"/>
    </row>
    <row r="661" spans="1:10" x14ac:dyDescent="0.2">
      <c r="A661" s="160"/>
      <c r="B661" s="160"/>
      <c r="C661" s="160"/>
      <c r="D661" s="160"/>
      <c r="E661" s="160"/>
      <c r="F661" s="160"/>
      <c r="G661" s="173"/>
      <c r="H661" s="160"/>
      <c r="I661" s="160"/>
      <c r="J661" s="160"/>
    </row>
    <row r="662" spans="1:10" x14ac:dyDescent="0.2">
      <c r="A662" s="160"/>
      <c r="B662" s="160"/>
      <c r="C662" s="160"/>
      <c r="D662" s="160"/>
      <c r="E662" s="160"/>
      <c r="F662" s="160"/>
      <c r="G662" s="173"/>
      <c r="H662" s="160"/>
      <c r="I662" s="160"/>
      <c r="J662" s="160"/>
    </row>
    <row r="663" spans="1:10" x14ac:dyDescent="0.2">
      <c r="A663" s="160"/>
      <c r="B663" s="160"/>
      <c r="C663" s="160"/>
      <c r="D663" s="160"/>
      <c r="E663" s="160"/>
      <c r="F663" s="160"/>
      <c r="G663" s="173"/>
      <c r="H663" s="160"/>
      <c r="I663" s="160"/>
      <c r="J663" s="160"/>
    </row>
    <row r="664" spans="1:10" x14ac:dyDescent="0.2">
      <c r="A664" s="160"/>
      <c r="B664" s="160"/>
      <c r="C664" s="160"/>
      <c r="D664" s="160"/>
      <c r="E664" s="160"/>
      <c r="F664" s="160"/>
      <c r="G664" s="173"/>
      <c r="H664" s="160"/>
      <c r="I664" s="160"/>
      <c r="J664" s="160"/>
    </row>
    <row r="665" spans="1:10" x14ac:dyDescent="0.2">
      <c r="A665" s="160"/>
      <c r="B665" s="160"/>
      <c r="C665" s="160"/>
      <c r="D665" s="160"/>
      <c r="E665" s="160"/>
      <c r="F665" s="160"/>
      <c r="G665" s="173"/>
      <c r="H665" s="160"/>
      <c r="I665" s="160"/>
      <c r="J665" s="160"/>
    </row>
    <row r="666" spans="1:10" x14ac:dyDescent="0.2">
      <c r="A666" s="160"/>
      <c r="B666" s="160"/>
      <c r="C666" s="160"/>
      <c r="D666" s="160"/>
      <c r="E666" s="160"/>
      <c r="F666" s="160"/>
      <c r="G666" s="173"/>
      <c r="H666" s="160"/>
      <c r="I666" s="160"/>
      <c r="J666" s="160"/>
    </row>
    <row r="667" spans="1:10" x14ac:dyDescent="0.2">
      <c r="A667" s="160"/>
      <c r="B667" s="160"/>
      <c r="C667" s="160"/>
      <c r="D667" s="160"/>
      <c r="E667" s="160"/>
      <c r="F667" s="160"/>
      <c r="G667" s="173"/>
      <c r="H667" s="160"/>
      <c r="I667" s="160"/>
      <c r="J667" s="160"/>
    </row>
    <row r="668" spans="1:10" x14ac:dyDescent="0.2">
      <c r="A668" s="160"/>
      <c r="B668" s="160"/>
      <c r="C668" s="160"/>
      <c r="D668" s="160"/>
      <c r="E668" s="160"/>
      <c r="F668" s="160"/>
      <c r="G668" s="173"/>
      <c r="H668" s="160"/>
      <c r="I668" s="160"/>
      <c r="J668" s="160"/>
    </row>
    <row r="669" spans="1:10" x14ac:dyDescent="0.2">
      <c r="A669" s="160"/>
      <c r="B669" s="160"/>
      <c r="C669" s="160"/>
      <c r="D669" s="160"/>
      <c r="E669" s="160"/>
      <c r="F669" s="160"/>
      <c r="G669" s="173"/>
      <c r="H669" s="160"/>
      <c r="I669" s="160"/>
      <c r="J669" s="160"/>
    </row>
    <row r="670" spans="1:10" x14ac:dyDescent="0.2">
      <c r="A670" s="160"/>
      <c r="B670" s="160"/>
      <c r="C670" s="160"/>
      <c r="D670" s="160"/>
      <c r="E670" s="160"/>
      <c r="F670" s="160"/>
      <c r="G670" s="173"/>
      <c r="H670" s="160"/>
      <c r="I670" s="160"/>
      <c r="J670" s="160"/>
    </row>
    <row r="671" spans="1:10" x14ac:dyDescent="0.2">
      <c r="A671" s="160"/>
      <c r="B671" s="160"/>
      <c r="C671" s="160"/>
      <c r="D671" s="160"/>
      <c r="E671" s="160"/>
      <c r="F671" s="160"/>
      <c r="G671" s="173"/>
      <c r="H671" s="160"/>
      <c r="I671" s="160"/>
      <c r="J671" s="160"/>
    </row>
    <row r="672" spans="1:10" x14ac:dyDescent="0.2">
      <c r="A672" s="160"/>
      <c r="B672" s="160"/>
      <c r="C672" s="160"/>
      <c r="D672" s="160"/>
      <c r="E672" s="160"/>
      <c r="F672" s="160"/>
      <c r="G672" s="173"/>
      <c r="H672" s="160"/>
      <c r="I672" s="160"/>
      <c r="J672" s="160"/>
    </row>
    <row r="673" spans="1:10" x14ac:dyDescent="0.2">
      <c r="A673" s="160"/>
      <c r="B673" s="160"/>
      <c r="C673" s="160"/>
      <c r="D673" s="160"/>
      <c r="E673" s="160"/>
      <c r="F673" s="160"/>
      <c r="G673" s="173"/>
      <c r="H673" s="160"/>
      <c r="I673" s="160"/>
      <c r="J673" s="160"/>
    </row>
    <row r="674" spans="1:10" x14ac:dyDescent="0.2">
      <c r="A674" s="160"/>
      <c r="B674" s="160"/>
      <c r="C674" s="160"/>
      <c r="D674" s="160"/>
      <c r="E674" s="160"/>
      <c r="F674" s="160"/>
      <c r="G674" s="173"/>
      <c r="H674" s="160"/>
      <c r="I674" s="160"/>
      <c r="J674" s="160"/>
    </row>
    <row r="675" spans="1:10" x14ac:dyDescent="0.2">
      <c r="A675" s="160"/>
      <c r="B675" s="160"/>
      <c r="C675" s="160"/>
      <c r="D675" s="160"/>
      <c r="E675" s="160"/>
      <c r="F675" s="160"/>
      <c r="G675" s="173"/>
      <c r="H675" s="160"/>
      <c r="I675" s="160"/>
      <c r="J675" s="160"/>
    </row>
    <row r="676" spans="1:10" x14ac:dyDescent="0.2">
      <c r="A676" s="160"/>
      <c r="B676" s="160"/>
      <c r="C676" s="160"/>
      <c r="D676" s="160"/>
      <c r="E676" s="160"/>
      <c r="F676" s="160"/>
      <c r="G676" s="173"/>
      <c r="H676" s="160"/>
      <c r="I676" s="160"/>
      <c r="J676" s="160"/>
    </row>
    <row r="677" spans="1:10" x14ac:dyDescent="0.2">
      <c r="A677" s="160"/>
      <c r="B677" s="160"/>
      <c r="C677" s="160"/>
      <c r="D677" s="160"/>
      <c r="E677" s="160"/>
      <c r="F677" s="160"/>
      <c r="G677" s="173"/>
      <c r="H677" s="160"/>
      <c r="I677" s="160"/>
      <c r="J677" s="160"/>
    </row>
    <row r="678" spans="1:10" x14ac:dyDescent="0.2">
      <c r="A678" s="160"/>
      <c r="B678" s="160"/>
      <c r="C678" s="160"/>
      <c r="D678" s="160"/>
      <c r="E678" s="160"/>
      <c r="F678" s="160"/>
      <c r="G678" s="173"/>
      <c r="H678" s="160"/>
      <c r="I678" s="160"/>
      <c r="J678" s="160"/>
    </row>
    <row r="679" spans="1:10" x14ac:dyDescent="0.2">
      <c r="A679" s="160"/>
      <c r="B679" s="160"/>
      <c r="C679" s="160"/>
      <c r="D679" s="160"/>
      <c r="E679" s="160"/>
      <c r="F679" s="160"/>
      <c r="G679" s="173"/>
      <c r="H679" s="160"/>
      <c r="I679" s="160"/>
      <c r="J679" s="160"/>
    </row>
    <row r="680" spans="1:10" x14ac:dyDescent="0.2">
      <c r="A680" s="160"/>
      <c r="B680" s="160"/>
      <c r="C680" s="160"/>
      <c r="D680" s="160"/>
      <c r="E680" s="160"/>
      <c r="F680" s="160"/>
      <c r="G680" s="173"/>
      <c r="H680" s="160"/>
      <c r="I680" s="160"/>
      <c r="J680" s="160"/>
    </row>
    <row r="681" spans="1:10" x14ac:dyDescent="0.2">
      <c r="A681" s="160"/>
      <c r="B681" s="160"/>
      <c r="C681" s="160"/>
      <c r="D681" s="160"/>
      <c r="E681" s="160"/>
      <c r="F681" s="160"/>
      <c r="G681" s="173"/>
      <c r="H681" s="160"/>
      <c r="I681" s="160"/>
      <c r="J681" s="160"/>
    </row>
    <row r="682" spans="1:10" x14ac:dyDescent="0.2">
      <c r="A682" s="160"/>
      <c r="B682" s="160"/>
      <c r="C682" s="160"/>
      <c r="D682" s="160"/>
      <c r="E682" s="160"/>
      <c r="F682" s="160"/>
      <c r="G682" s="173"/>
      <c r="H682" s="160"/>
      <c r="I682" s="160"/>
      <c r="J682" s="160"/>
    </row>
    <row r="683" spans="1:10" x14ac:dyDescent="0.2">
      <c r="A683" s="160"/>
      <c r="B683" s="160"/>
      <c r="C683" s="160"/>
      <c r="D683" s="160"/>
      <c r="E683" s="160"/>
      <c r="F683" s="160"/>
      <c r="G683" s="173"/>
      <c r="H683" s="160"/>
      <c r="I683" s="160"/>
      <c r="J683" s="160"/>
    </row>
    <row r="684" spans="1:10" x14ac:dyDescent="0.2">
      <c r="A684" s="160"/>
      <c r="B684" s="160"/>
      <c r="C684" s="160"/>
      <c r="D684" s="160"/>
      <c r="E684" s="160"/>
      <c r="F684" s="160"/>
      <c r="G684" s="173"/>
      <c r="H684" s="160"/>
      <c r="I684" s="160"/>
      <c r="J684" s="160"/>
    </row>
    <row r="685" spans="1:10" x14ac:dyDescent="0.2">
      <c r="A685" s="160"/>
      <c r="B685" s="160"/>
      <c r="C685" s="160"/>
      <c r="D685" s="160"/>
      <c r="E685" s="160"/>
      <c r="F685" s="160"/>
      <c r="G685" s="173"/>
      <c r="H685" s="160"/>
      <c r="I685" s="160"/>
      <c r="J685" s="160"/>
    </row>
    <row r="686" spans="1:10" x14ac:dyDescent="0.2">
      <c r="A686" s="160"/>
      <c r="B686" s="160"/>
      <c r="C686" s="160"/>
      <c r="D686" s="160"/>
      <c r="E686" s="160"/>
      <c r="F686" s="160"/>
      <c r="G686" s="173"/>
      <c r="H686" s="160"/>
      <c r="I686" s="160"/>
      <c r="J686" s="160"/>
    </row>
    <row r="687" spans="1:10" x14ac:dyDescent="0.2">
      <c r="A687" s="160"/>
      <c r="B687" s="160"/>
      <c r="C687" s="160"/>
      <c r="D687" s="160"/>
      <c r="E687" s="160"/>
      <c r="F687" s="160"/>
      <c r="G687" s="173"/>
      <c r="H687" s="160"/>
      <c r="I687" s="160"/>
      <c r="J687" s="160"/>
    </row>
    <row r="688" spans="1:10" x14ac:dyDescent="0.2">
      <c r="A688" s="160"/>
      <c r="B688" s="160"/>
      <c r="C688" s="160"/>
      <c r="D688" s="160"/>
      <c r="E688" s="160"/>
      <c r="F688" s="160"/>
      <c r="G688" s="173"/>
      <c r="H688" s="160"/>
      <c r="I688" s="160"/>
      <c r="J688" s="160"/>
    </row>
    <row r="689" spans="1:10" x14ac:dyDescent="0.2">
      <c r="A689" s="160"/>
      <c r="B689" s="160"/>
      <c r="C689" s="160"/>
      <c r="D689" s="160"/>
      <c r="E689" s="160"/>
      <c r="F689" s="160"/>
      <c r="G689" s="173"/>
      <c r="H689" s="160"/>
      <c r="I689" s="160"/>
      <c r="J689" s="160"/>
    </row>
    <row r="690" spans="1:10" x14ac:dyDescent="0.2">
      <c r="A690" s="160"/>
      <c r="B690" s="160"/>
      <c r="C690" s="160"/>
      <c r="D690" s="160"/>
      <c r="E690" s="160"/>
      <c r="F690" s="160"/>
      <c r="G690" s="173"/>
      <c r="H690" s="160"/>
      <c r="I690" s="160"/>
      <c r="J690" s="160"/>
    </row>
    <row r="691" spans="1:10" x14ac:dyDescent="0.2">
      <c r="A691" s="160"/>
      <c r="B691" s="160"/>
      <c r="C691" s="160"/>
      <c r="D691" s="160"/>
      <c r="E691" s="160"/>
      <c r="F691" s="160"/>
      <c r="G691" s="173"/>
      <c r="H691" s="160"/>
      <c r="I691" s="160"/>
      <c r="J691" s="160"/>
    </row>
    <row r="692" spans="1:10" x14ac:dyDescent="0.2">
      <c r="A692" s="160"/>
      <c r="B692" s="160"/>
      <c r="C692" s="160"/>
      <c r="D692" s="160"/>
      <c r="E692" s="160"/>
      <c r="F692" s="160"/>
      <c r="G692" s="173"/>
      <c r="H692" s="160"/>
      <c r="I692" s="160"/>
      <c r="J692" s="160"/>
    </row>
    <row r="693" spans="1:10" x14ac:dyDescent="0.2">
      <c r="A693" s="160"/>
      <c r="B693" s="160"/>
      <c r="C693" s="160"/>
      <c r="D693" s="160"/>
      <c r="E693" s="160"/>
      <c r="F693" s="160"/>
      <c r="G693" s="173"/>
      <c r="H693" s="160"/>
      <c r="I693" s="160"/>
      <c r="J693" s="160"/>
    </row>
    <row r="694" spans="1:10" x14ac:dyDescent="0.2">
      <c r="A694" s="160"/>
      <c r="B694" s="160"/>
      <c r="C694" s="160"/>
      <c r="D694" s="160"/>
      <c r="E694" s="160"/>
      <c r="F694" s="160"/>
      <c r="G694" s="173"/>
      <c r="H694" s="160"/>
      <c r="I694" s="160"/>
      <c r="J694" s="160"/>
    </row>
    <row r="695" spans="1:10" x14ac:dyDescent="0.2">
      <c r="A695" s="160"/>
      <c r="B695" s="160"/>
      <c r="C695" s="160"/>
      <c r="D695" s="160"/>
      <c r="E695" s="160"/>
      <c r="F695" s="160"/>
      <c r="G695" s="173"/>
      <c r="H695" s="160"/>
      <c r="I695" s="160"/>
      <c r="J695" s="160"/>
    </row>
    <row r="696" spans="1:10" x14ac:dyDescent="0.2">
      <c r="A696" s="160"/>
      <c r="B696" s="160"/>
      <c r="C696" s="160"/>
      <c r="D696" s="160"/>
      <c r="E696" s="160"/>
      <c r="F696" s="160"/>
      <c r="G696" s="173"/>
      <c r="H696" s="160"/>
      <c r="I696" s="160"/>
      <c r="J696" s="160"/>
    </row>
    <row r="697" spans="1:10" x14ac:dyDescent="0.2">
      <c r="A697" s="160"/>
      <c r="B697" s="160"/>
      <c r="C697" s="160"/>
      <c r="D697" s="160"/>
      <c r="E697" s="160"/>
      <c r="F697" s="160"/>
      <c r="G697" s="173"/>
      <c r="H697" s="160"/>
      <c r="I697" s="160"/>
      <c r="J697" s="160"/>
    </row>
    <row r="698" spans="1:10" x14ac:dyDescent="0.2">
      <c r="A698" s="160"/>
      <c r="B698" s="160"/>
      <c r="C698" s="160"/>
      <c r="D698" s="160"/>
      <c r="E698" s="160"/>
      <c r="F698" s="160"/>
      <c r="G698" s="173"/>
      <c r="H698" s="160"/>
      <c r="I698" s="160"/>
      <c r="J698" s="160"/>
    </row>
    <row r="699" spans="1:10" x14ac:dyDescent="0.2">
      <c r="A699" s="160"/>
      <c r="B699" s="160"/>
      <c r="C699" s="160"/>
      <c r="D699" s="160"/>
      <c r="E699" s="160"/>
      <c r="F699" s="160"/>
      <c r="G699" s="173"/>
      <c r="H699" s="160"/>
      <c r="I699" s="160"/>
      <c r="J699" s="160"/>
    </row>
    <row r="700" spans="1:10" x14ac:dyDescent="0.2">
      <c r="A700" s="160"/>
      <c r="B700" s="160"/>
      <c r="C700" s="160"/>
      <c r="D700" s="160"/>
      <c r="E700" s="160"/>
      <c r="F700" s="160"/>
      <c r="G700" s="173"/>
      <c r="H700" s="160"/>
      <c r="I700" s="160"/>
      <c r="J700" s="160"/>
    </row>
    <row r="701" spans="1:10" x14ac:dyDescent="0.2">
      <c r="A701" s="160"/>
      <c r="B701" s="160"/>
      <c r="C701" s="160"/>
      <c r="D701" s="160"/>
      <c r="E701" s="160"/>
      <c r="F701" s="160"/>
      <c r="G701" s="173"/>
      <c r="H701" s="160"/>
      <c r="I701" s="160"/>
      <c r="J701" s="160"/>
    </row>
    <row r="702" spans="1:10" x14ac:dyDescent="0.2">
      <c r="A702" s="160"/>
      <c r="B702" s="160"/>
      <c r="C702" s="160"/>
      <c r="D702" s="160"/>
      <c r="E702" s="160"/>
      <c r="F702" s="160"/>
      <c r="G702" s="173"/>
      <c r="H702" s="160"/>
      <c r="I702" s="160"/>
      <c r="J702" s="160"/>
    </row>
    <row r="703" spans="1:10" x14ac:dyDescent="0.2">
      <c r="A703" s="160"/>
      <c r="B703" s="160"/>
      <c r="C703" s="160"/>
      <c r="D703" s="160"/>
      <c r="E703" s="160"/>
      <c r="F703" s="160"/>
      <c r="G703" s="173"/>
      <c r="H703" s="160"/>
      <c r="I703" s="160"/>
      <c r="J703" s="160"/>
    </row>
    <row r="704" spans="1:10" x14ac:dyDescent="0.2">
      <c r="A704" s="160"/>
      <c r="B704" s="160"/>
      <c r="C704" s="160"/>
      <c r="D704" s="160"/>
      <c r="E704" s="160"/>
      <c r="F704" s="160"/>
      <c r="G704" s="173"/>
      <c r="H704" s="160"/>
      <c r="I704" s="160"/>
      <c r="J704" s="160"/>
    </row>
    <row r="705" spans="1:10" x14ac:dyDescent="0.2">
      <c r="A705" s="160"/>
      <c r="B705" s="160"/>
      <c r="C705" s="160"/>
      <c r="D705" s="160"/>
      <c r="E705" s="160"/>
      <c r="F705" s="160"/>
      <c r="G705" s="173"/>
      <c r="H705" s="160"/>
      <c r="I705" s="160"/>
      <c r="J705" s="160"/>
    </row>
    <row r="706" spans="1:10" x14ac:dyDescent="0.2">
      <c r="A706" s="160"/>
      <c r="B706" s="160"/>
      <c r="C706" s="160"/>
      <c r="D706" s="160"/>
      <c r="E706" s="160"/>
      <c r="F706" s="160"/>
      <c r="G706" s="173"/>
      <c r="H706" s="160"/>
      <c r="I706" s="160"/>
      <c r="J706" s="160"/>
    </row>
    <row r="707" spans="1:10" x14ac:dyDescent="0.2">
      <c r="A707" s="160"/>
      <c r="B707" s="160"/>
      <c r="C707" s="160"/>
      <c r="D707" s="160"/>
      <c r="E707" s="160"/>
      <c r="F707" s="160"/>
      <c r="G707" s="173"/>
      <c r="H707" s="160"/>
      <c r="I707" s="160"/>
      <c r="J707" s="160"/>
    </row>
    <row r="708" spans="1:10" x14ac:dyDescent="0.2">
      <c r="A708" s="160"/>
      <c r="B708" s="160"/>
      <c r="C708" s="160"/>
      <c r="D708" s="160"/>
      <c r="E708" s="160"/>
      <c r="F708" s="160"/>
      <c r="G708" s="173"/>
      <c r="H708" s="160"/>
      <c r="I708" s="160"/>
      <c r="J708" s="160"/>
    </row>
    <row r="709" spans="1:10" x14ac:dyDescent="0.2">
      <c r="A709" s="160"/>
      <c r="B709" s="160"/>
      <c r="C709" s="160"/>
      <c r="D709" s="160"/>
      <c r="E709" s="160"/>
      <c r="F709" s="160"/>
      <c r="G709" s="173"/>
      <c r="H709" s="160"/>
      <c r="I709" s="160"/>
      <c r="J709" s="160"/>
    </row>
    <row r="710" spans="1:10" x14ac:dyDescent="0.2">
      <c r="A710" s="160"/>
      <c r="B710" s="160"/>
      <c r="C710" s="160"/>
      <c r="D710" s="160"/>
      <c r="E710" s="160"/>
      <c r="F710" s="160"/>
      <c r="G710" s="173"/>
      <c r="H710" s="160"/>
      <c r="I710" s="160"/>
      <c r="J710" s="160"/>
    </row>
    <row r="711" spans="1:10" x14ac:dyDescent="0.2">
      <c r="A711" s="160"/>
      <c r="B711" s="160"/>
      <c r="C711" s="160"/>
      <c r="D711" s="160"/>
      <c r="E711" s="160"/>
      <c r="F711" s="160"/>
      <c r="G711" s="173"/>
      <c r="H711" s="160"/>
      <c r="I711" s="160"/>
      <c r="J711" s="160"/>
    </row>
    <row r="712" spans="1:10" x14ac:dyDescent="0.2">
      <c r="A712" s="160"/>
      <c r="B712" s="160"/>
      <c r="C712" s="160"/>
      <c r="D712" s="160"/>
      <c r="E712" s="160"/>
      <c r="F712" s="160"/>
      <c r="G712" s="173"/>
      <c r="H712" s="160"/>
      <c r="I712" s="160"/>
      <c r="J712" s="160"/>
    </row>
    <row r="713" spans="1:10" x14ac:dyDescent="0.2">
      <c r="A713" s="160"/>
      <c r="B713" s="160"/>
      <c r="C713" s="160"/>
      <c r="D713" s="160"/>
      <c r="E713" s="160"/>
      <c r="F713" s="160"/>
      <c r="G713" s="173"/>
      <c r="H713" s="160"/>
      <c r="I713" s="160"/>
      <c r="J713" s="160"/>
    </row>
    <row r="714" spans="1:10" x14ac:dyDescent="0.2">
      <c r="A714" s="160"/>
      <c r="B714" s="160"/>
      <c r="C714" s="160"/>
      <c r="D714" s="160"/>
      <c r="E714" s="160"/>
      <c r="F714" s="160"/>
      <c r="G714" s="173"/>
      <c r="H714" s="160"/>
      <c r="I714" s="160"/>
      <c r="J714" s="160"/>
    </row>
    <row r="715" spans="1:10" x14ac:dyDescent="0.2">
      <c r="A715" s="160"/>
      <c r="B715" s="160"/>
      <c r="C715" s="160"/>
      <c r="D715" s="160"/>
      <c r="E715" s="160"/>
      <c r="F715" s="160"/>
      <c r="G715" s="173"/>
      <c r="H715" s="160"/>
      <c r="I715" s="160"/>
      <c r="J715" s="160"/>
    </row>
    <row r="716" spans="1:10" x14ac:dyDescent="0.2">
      <c r="A716" s="160"/>
      <c r="B716" s="160"/>
      <c r="C716" s="160"/>
      <c r="D716" s="160"/>
      <c r="E716" s="160"/>
      <c r="F716" s="160"/>
      <c r="G716" s="173"/>
      <c r="H716" s="160"/>
      <c r="I716" s="160"/>
      <c r="J716" s="160"/>
    </row>
    <row r="717" spans="1:10" x14ac:dyDescent="0.2">
      <c r="A717" s="160"/>
      <c r="B717" s="160"/>
      <c r="C717" s="160"/>
      <c r="D717" s="160"/>
      <c r="E717" s="160"/>
      <c r="F717" s="160"/>
      <c r="G717" s="173"/>
      <c r="H717" s="160"/>
      <c r="I717" s="160"/>
      <c r="J717" s="160"/>
    </row>
    <row r="718" spans="1:10" x14ac:dyDescent="0.2">
      <c r="A718" s="160"/>
      <c r="B718" s="160"/>
      <c r="C718" s="160"/>
      <c r="D718" s="160"/>
      <c r="E718" s="160"/>
      <c r="F718" s="160"/>
      <c r="G718" s="173"/>
      <c r="H718" s="160"/>
      <c r="I718" s="160"/>
      <c r="J718" s="160"/>
    </row>
    <row r="719" spans="1:10" x14ac:dyDescent="0.2">
      <c r="A719" s="160"/>
      <c r="B719" s="160"/>
      <c r="C719" s="160"/>
      <c r="D719" s="160"/>
      <c r="E719" s="160"/>
      <c r="F719" s="160"/>
      <c r="G719" s="173"/>
      <c r="H719" s="160"/>
      <c r="I719" s="160"/>
      <c r="J719" s="160"/>
    </row>
    <row r="720" spans="1:10" x14ac:dyDescent="0.2">
      <c r="A720" s="160"/>
      <c r="B720" s="160"/>
      <c r="C720" s="160"/>
      <c r="D720" s="160"/>
      <c r="E720" s="160"/>
      <c r="F720" s="160"/>
      <c r="G720" s="173"/>
      <c r="H720" s="160"/>
      <c r="I720" s="160"/>
      <c r="J720" s="160"/>
    </row>
    <row r="721" spans="1:10" x14ac:dyDescent="0.2">
      <c r="A721" s="160"/>
      <c r="B721" s="160"/>
      <c r="C721" s="160"/>
      <c r="D721" s="160"/>
      <c r="E721" s="160"/>
      <c r="F721" s="160"/>
      <c r="G721" s="173"/>
      <c r="H721" s="160"/>
      <c r="I721" s="160"/>
      <c r="J721" s="160"/>
    </row>
    <row r="722" spans="1:10" x14ac:dyDescent="0.2">
      <c r="A722" s="160"/>
      <c r="B722" s="160"/>
      <c r="C722" s="160"/>
      <c r="D722" s="160"/>
      <c r="E722" s="160"/>
      <c r="F722" s="160"/>
      <c r="G722" s="173"/>
      <c r="H722" s="160"/>
      <c r="I722" s="160"/>
      <c r="J722" s="160"/>
    </row>
    <row r="723" spans="1:10" x14ac:dyDescent="0.2">
      <c r="A723" s="160"/>
      <c r="B723" s="160"/>
      <c r="C723" s="160"/>
      <c r="D723" s="160"/>
      <c r="E723" s="160"/>
      <c r="F723" s="160"/>
      <c r="G723" s="173"/>
      <c r="H723" s="160"/>
      <c r="I723" s="160"/>
      <c r="J723" s="160"/>
    </row>
    <row r="724" spans="1:10" x14ac:dyDescent="0.2">
      <c r="A724" s="160"/>
      <c r="B724" s="160"/>
      <c r="C724" s="160"/>
      <c r="D724" s="160"/>
      <c r="E724" s="160"/>
      <c r="F724" s="160"/>
      <c r="G724" s="173"/>
      <c r="H724" s="160"/>
      <c r="I724" s="160"/>
      <c r="J724" s="160"/>
    </row>
    <row r="725" spans="1:10" x14ac:dyDescent="0.2">
      <c r="A725" s="160"/>
      <c r="B725" s="160"/>
      <c r="C725" s="160"/>
      <c r="D725" s="160"/>
      <c r="E725" s="160"/>
      <c r="F725" s="160"/>
      <c r="G725" s="173"/>
      <c r="H725" s="160"/>
      <c r="I725" s="160"/>
      <c r="J725" s="160"/>
    </row>
    <row r="726" spans="1:10" x14ac:dyDescent="0.2">
      <c r="A726" s="160"/>
      <c r="B726" s="160"/>
      <c r="C726" s="160"/>
      <c r="D726" s="160"/>
      <c r="E726" s="160"/>
      <c r="F726" s="160"/>
      <c r="G726" s="173"/>
      <c r="H726" s="160"/>
      <c r="I726" s="160"/>
      <c r="J726" s="160"/>
    </row>
    <row r="727" spans="1:10" x14ac:dyDescent="0.2">
      <c r="A727" s="160"/>
      <c r="B727" s="160"/>
      <c r="C727" s="160"/>
      <c r="D727" s="160"/>
      <c r="E727" s="160"/>
      <c r="F727" s="160"/>
      <c r="G727" s="173"/>
      <c r="H727" s="160"/>
      <c r="I727" s="160"/>
      <c r="J727" s="160"/>
    </row>
    <row r="728" spans="1:10" x14ac:dyDescent="0.2">
      <c r="A728" s="160"/>
      <c r="B728" s="160"/>
      <c r="C728" s="160"/>
      <c r="D728" s="160"/>
      <c r="E728" s="160"/>
      <c r="F728" s="160"/>
      <c r="G728" s="173"/>
      <c r="H728" s="160"/>
      <c r="I728" s="160"/>
      <c r="J728" s="160"/>
    </row>
    <row r="729" spans="1:10" x14ac:dyDescent="0.2">
      <c r="A729" s="160"/>
      <c r="B729" s="160"/>
      <c r="C729" s="160"/>
      <c r="D729" s="160"/>
      <c r="E729" s="160"/>
      <c r="F729" s="160"/>
      <c r="G729" s="173"/>
      <c r="H729" s="160"/>
      <c r="I729" s="160"/>
      <c r="J729" s="160"/>
    </row>
    <row r="730" spans="1:10" x14ac:dyDescent="0.2">
      <c r="A730" s="160"/>
      <c r="B730" s="160"/>
      <c r="C730" s="160"/>
      <c r="D730" s="160"/>
      <c r="E730" s="160"/>
      <c r="F730" s="160"/>
      <c r="G730" s="173"/>
      <c r="H730" s="160"/>
      <c r="I730" s="160"/>
      <c r="J730" s="160"/>
    </row>
    <row r="731" spans="1:10" x14ac:dyDescent="0.2">
      <c r="A731" s="160"/>
      <c r="B731" s="160"/>
      <c r="C731" s="160"/>
      <c r="D731" s="160"/>
      <c r="E731" s="160"/>
      <c r="F731" s="160"/>
      <c r="G731" s="173"/>
      <c r="H731" s="160"/>
      <c r="I731" s="160"/>
      <c r="J731" s="160"/>
    </row>
    <row r="732" spans="1:10" x14ac:dyDescent="0.2">
      <c r="A732" s="160"/>
      <c r="B732" s="160"/>
      <c r="C732" s="160"/>
      <c r="D732" s="160"/>
      <c r="E732" s="160"/>
      <c r="F732" s="160"/>
      <c r="G732" s="173"/>
      <c r="H732" s="160"/>
      <c r="I732" s="160"/>
      <c r="J732" s="160"/>
    </row>
    <row r="733" spans="1:10" x14ac:dyDescent="0.2">
      <c r="A733" s="160"/>
      <c r="B733" s="160"/>
      <c r="C733" s="160"/>
      <c r="D733" s="160"/>
      <c r="E733" s="160"/>
      <c r="F733" s="160"/>
      <c r="G733" s="173"/>
      <c r="H733" s="160"/>
      <c r="I733" s="160"/>
      <c r="J733" s="160"/>
    </row>
    <row r="734" spans="1:10" x14ac:dyDescent="0.2">
      <c r="A734" s="160"/>
      <c r="B734" s="160"/>
      <c r="C734" s="160"/>
      <c r="D734" s="160"/>
      <c r="E734" s="160"/>
      <c r="F734" s="160"/>
      <c r="G734" s="173"/>
      <c r="H734" s="160"/>
      <c r="I734" s="160"/>
      <c r="J734" s="160"/>
    </row>
    <row r="735" spans="1:10" x14ac:dyDescent="0.2">
      <c r="A735" s="160"/>
      <c r="B735" s="160"/>
      <c r="C735" s="160"/>
      <c r="D735" s="160"/>
      <c r="E735" s="160"/>
      <c r="F735" s="160"/>
      <c r="G735" s="173"/>
      <c r="H735" s="160"/>
      <c r="I735" s="160"/>
      <c r="J735" s="160"/>
    </row>
    <row r="736" spans="1:10" x14ac:dyDescent="0.2">
      <c r="A736" s="160"/>
      <c r="B736" s="160"/>
      <c r="C736" s="160"/>
      <c r="D736" s="160"/>
      <c r="E736" s="160"/>
      <c r="F736" s="160"/>
      <c r="G736" s="173"/>
      <c r="H736" s="160"/>
      <c r="I736" s="160"/>
      <c r="J736" s="160"/>
    </row>
    <row r="737" spans="1:10" x14ac:dyDescent="0.2">
      <c r="A737" s="160"/>
      <c r="B737" s="160"/>
      <c r="C737" s="160"/>
      <c r="D737" s="160"/>
      <c r="E737" s="160"/>
      <c r="F737" s="160"/>
      <c r="G737" s="173"/>
      <c r="H737" s="160"/>
      <c r="I737" s="160"/>
      <c r="J737" s="160"/>
    </row>
    <row r="738" spans="1:10" x14ac:dyDescent="0.2">
      <c r="A738" s="160"/>
      <c r="B738" s="160"/>
      <c r="C738" s="160"/>
      <c r="D738" s="160"/>
      <c r="E738" s="160"/>
      <c r="F738" s="160"/>
      <c r="G738" s="173"/>
      <c r="H738" s="160"/>
      <c r="I738" s="160"/>
      <c r="J738" s="160"/>
    </row>
    <row r="739" spans="1:10" x14ac:dyDescent="0.2">
      <c r="A739" s="160"/>
      <c r="B739" s="160"/>
      <c r="C739" s="160"/>
      <c r="D739" s="160"/>
      <c r="E739" s="160"/>
      <c r="F739" s="160"/>
      <c r="G739" s="173"/>
      <c r="H739" s="160"/>
      <c r="I739" s="160"/>
      <c r="J739" s="160"/>
    </row>
    <row r="740" spans="1:10" x14ac:dyDescent="0.2">
      <c r="A740" s="160"/>
      <c r="B740" s="160"/>
      <c r="C740" s="160"/>
      <c r="D740" s="160"/>
      <c r="E740" s="160"/>
      <c r="F740" s="160"/>
      <c r="G740" s="173"/>
      <c r="H740" s="160"/>
      <c r="I740" s="160"/>
      <c r="J740" s="160"/>
    </row>
    <row r="741" spans="1:10" x14ac:dyDescent="0.2">
      <c r="A741" s="160"/>
      <c r="B741" s="160"/>
      <c r="C741" s="160"/>
      <c r="D741" s="160"/>
      <c r="E741" s="160"/>
      <c r="F741" s="160"/>
      <c r="G741" s="173"/>
      <c r="H741" s="160"/>
      <c r="I741" s="160"/>
      <c r="J741" s="160"/>
    </row>
    <row r="742" spans="1:10" x14ac:dyDescent="0.2">
      <c r="A742" s="160"/>
      <c r="B742" s="160"/>
      <c r="C742" s="160"/>
      <c r="D742" s="160"/>
      <c r="E742" s="160"/>
      <c r="F742" s="160"/>
      <c r="G742" s="173"/>
      <c r="H742" s="160"/>
      <c r="I742" s="160"/>
      <c r="J742" s="160"/>
    </row>
    <row r="743" spans="1:10" x14ac:dyDescent="0.2">
      <c r="A743" s="160"/>
      <c r="B743" s="160"/>
      <c r="C743" s="160"/>
      <c r="D743" s="160"/>
      <c r="E743" s="160"/>
      <c r="F743" s="160"/>
      <c r="G743" s="173"/>
      <c r="H743" s="160"/>
      <c r="I743" s="160"/>
      <c r="J743" s="160"/>
    </row>
    <row r="744" spans="1:10" x14ac:dyDescent="0.2">
      <c r="A744" s="160"/>
      <c r="B744" s="160"/>
      <c r="C744" s="160"/>
      <c r="D744" s="160"/>
      <c r="E744" s="160"/>
      <c r="F744" s="160"/>
      <c r="G744" s="173"/>
      <c r="H744" s="160"/>
      <c r="I744" s="160"/>
      <c r="J744" s="160"/>
    </row>
    <row r="745" spans="1:10" x14ac:dyDescent="0.2">
      <c r="A745" s="160"/>
      <c r="B745" s="160"/>
      <c r="C745" s="160"/>
      <c r="D745" s="160"/>
      <c r="E745" s="160"/>
      <c r="F745" s="160"/>
      <c r="G745" s="173"/>
      <c r="H745" s="160"/>
      <c r="I745" s="160"/>
      <c r="J745" s="160"/>
    </row>
    <row r="746" spans="1:10" x14ac:dyDescent="0.2">
      <c r="A746" s="160"/>
      <c r="B746" s="160"/>
      <c r="C746" s="160"/>
      <c r="D746" s="160"/>
      <c r="E746" s="160"/>
      <c r="F746" s="160"/>
      <c r="G746" s="173"/>
      <c r="H746" s="160"/>
      <c r="I746" s="160"/>
      <c r="J746" s="160"/>
    </row>
    <row r="747" spans="1:10" x14ac:dyDescent="0.2">
      <c r="A747" s="160"/>
      <c r="B747" s="160"/>
      <c r="C747" s="160"/>
      <c r="D747" s="160"/>
      <c r="E747" s="160"/>
      <c r="F747" s="160"/>
      <c r="G747" s="173"/>
      <c r="H747" s="160"/>
      <c r="I747" s="160"/>
      <c r="J747" s="160"/>
    </row>
    <row r="748" spans="1:10" x14ac:dyDescent="0.2">
      <c r="A748" s="160"/>
      <c r="B748" s="160"/>
      <c r="C748" s="160"/>
      <c r="D748" s="160"/>
      <c r="E748" s="160"/>
      <c r="F748" s="160"/>
      <c r="G748" s="173"/>
      <c r="H748" s="160"/>
      <c r="I748" s="160"/>
      <c r="J748" s="160"/>
    </row>
    <row r="749" spans="1:10" x14ac:dyDescent="0.2">
      <c r="A749" s="160"/>
      <c r="B749" s="160"/>
      <c r="C749" s="160"/>
      <c r="D749" s="160"/>
      <c r="E749" s="160"/>
      <c r="F749" s="160"/>
      <c r="G749" s="173"/>
      <c r="H749" s="160"/>
      <c r="I749" s="160"/>
      <c r="J749" s="160"/>
    </row>
    <row r="750" spans="1:10" x14ac:dyDescent="0.2">
      <c r="A750" s="160"/>
      <c r="B750" s="160"/>
      <c r="C750" s="160"/>
      <c r="D750" s="160"/>
      <c r="E750" s="160"/>
      <c r="F750" s="160"/>
      <c r="G750" s="173"/>
      <c r="H750" s="160"/>
      <c r="I750" s="160"/>
      <c r="J750" s="160"/>
    </row>
    <row r="751" spans="1:10" x14ac:dyDescent="0.2">
      <c r="A751" s="160"/>
      <c r="B751" s="160"/>
      <c r="C751" s="160"/>
      <c r="D751" s="160"/>
      <c r="E751" s="160"/>
      <c r="F751" s="160"/>
      <c r="G751" s="173"/>
      <c r="H751" s="160"/>
      <c r="I751" s="160"/>
      <c r="J751" s="160"/>
    </row>
    <row r="752" spans="1:10" x14ac:dyDescent="0.2">
      <c r="A752" s="160"/>
      <c r="B752" s="160"/>
      <c r="C752" s="160"/>
      <c r="D752" s="160"/>
      <c r="E752" s="160"/>
      <c r="F752" s="160"/>
      <c r="G752" s="173"/>
      <c r="H752" s="160"/>
      <c r="I752" s="160"/>
      <c r="J752" s="160"/>
    </row>
    <row r="753" spans="1:10" x14ac:dyDescent="0.2">
      <c r="A753" s="160"/>
      <c r="B753" s="160"/>
      <c r="C753" s="160"/>
      <c r="D753" s="160"/>
      <c r="E753" s="160"/>
      <c r="F753" s="160"/>
      <c r="G753" s="173"/>
      <c r="H753" s="160"/>
      <c r="I753" s="160"/>
      <c r="J753" s="160"/>
    </row>
    <row r="754" spans="1:10" x14ac:dyDescent="0.2">
      <c r="A754" s="160"/>
      <c r="B754" s="160"/>
      <c r="C754" s="160"/>
      <c r="D754" s="160"/>
      <c r="E754" s="160"/>
      <c r="F754" s="160"/>
      <c r="G754" s="173"/>
      <c r="H754" s="160"/>
      <c r="I754" s="160"/>
      <c r="J754" s="160"/>
    </row>
    <row r="755" spans="1:10" x14ac:dyDescent="0.2">
      <c r="A755" s="160"/>
      <c r="B755" s="160"/>
      <c r="C755" s="160"/>
      <c r="D755" s="160"/>
      <c r="E755" s="160"/>
      <c r="F755" s="160"/>
      <c r="G755" s="173"/>
      <c r="H755" s="160"/>
      <c r="I755" s="160"/>
      <c r="J755" s="160"/>
    </row>
    <row r="756" spans="1:10" x14ac:dyDescent="0.2">
      <c r="A756" s="160"/>
      <c r="B756" s="160"/>
      <c r="C756" s="160"/>
      <c r="D756" s="160"/>
      <c r="E756" s="160"/>
      <c r="F756" s="160"/>
      <c r="G756" s="173"/>
      <c r="H756" s="160"/>
      <c r="I756" s="160"/>
      <c r="J756" s="160"/>
    </row>
    <row r="757" spans="1:10" x14ac:dyDescent="0.2">
      <c r="A757" s="160"/>
      <c r="B757" s="160"/>
      <c r="C757" s="160"/>
      <c r="D757" s="160"/>
      <c r="E757" s="160"/>
      <c r="F757" s="160"/>
      <c r="G757" s="173"/>
      <c r="H757" s="160"/>
      <c r="I757" s="160"/>
      <c r="J757" s="160"/>
    </row>
    <row r="758" spans="1:10" x14ac:dyDescent="0.2">
      <c r="A758" s="160"/>
      <c r="B758" s="160"/>
      <c r="C758" s="160"/>
      <c r="D758" s="160"/>
      <c r="E758" s="160"/>
      <c r="F758" s="160"/>
      <c r="G758" s="173"/>
      <c r="H758" s="160"/>
      <c r="I758" s="160"/>
      <c r="J758" s="160"/>
    </row>
    <row r="759" spans="1:10" x14ac:dyDescent="0.2">
      <c r="A759" s="160"/>
      <c r="B759" s="160"/>
      <c r="C759" s="160"/>
      <c r="D759" s="160"/>
      <c r="E759" s="160"/>
      <c r="F759" s="160"/>
      <c r="G759" s="173"/>
      <c r="H759" s="160"/>
      <c r="I759" s="160"/>
      <c r="J759" s="160"/>
    </row>
    <row r="760" spans="1:10" x14ac:dyDescent="0.2">
      <c r="A760" s="160"/>
      <c r="B760" s="160"/>
      <c r="C760" s="160"/>
      <c r="D760" s="160"/>
      <c r="E760" s="160"/>
      <c r="F760" s="160"/>
      <c r="G760" s="173"/>
      <c r="H760" s="160"/>
      <c r="I760" s="160"/>
      <c r="J760" s="160"/>
    </row>
    <row r="761" spans="1:10" x14ac:dyDescent="0.2">
      <c r="A761" s="160"/>
      <c r="B761" s="160"/>
      <c r="C761" s="160"/>
      <c r="D761" s="160"/>
      <c r="E761" s="160"/>
      <c r="F761" s="160"/>
      <c r="G761" s="173"/>
      <c r="H761" s="160"/>
      <c r="I761" s="160"/>
      <c r="J761" s="160"/>
    </row>
    <row r="762" spans="1:10" x14ac:dyDescent="0.2">
      <c r="A762" s="160"/>
      <c r="B762" s="160"/>
      <c r="C762" s="160"/>
      <c r="D762" s="160"/>
      <c r="E762" s="160"/>
      <c r="F762" s="160"/>
      <c r="G762" s="173"/>
      <c r="H762" s="160"/>
      <c r="I762" s="160"/>
      <c r="J762" s="160"/>
    </row>
    <row r="763" spans="1:10" x14ac:dyDescent="0.2">
      <c r="A763" s="160"/>
      <c r="B763" s="160"/>
      <c r="C763" s="160"/>
      <c r="D763" s="160"/>
      <c r="E763" s="160"/>
      <c r="F763" s="160"/>
      <c r="G763" s="173"/>
      <c r="H763" s="160"/>
      <c r="I763" s="160"/>
      <c r="J763" s="160"/>
    </row>
    <row r="764" spans="1:10" x14ac:dyDescent="0.2">
      <c r="A764" s="160"/>
      <c r="B764" s="160"/>
      <c r="C764" s="160"/>
      <c r="D764" s="160"/>
      <c r="E764" s="160"/>
      <c r="F764" s="160"/>
      <c r="G764" s="173"/>
      <c r="H764" s="160"/>
      <c r="I764" s="160"/>
      <c r="J764" s="160"/>
    </row>
    <row r="765" spans="1:10" x14ac:dyDescent="0.2">
      <c r="A765" s="160"/>
      <c r="B765" s="160"/>
      <c r="C765" s="160"/>
      <c r="D765" s="160"/>
      <c r="E765" s="160"/>
      <c r="F765" s="160"/>
      <c r="G765" s="173"/>
      <c r="H765" s="160"/>
      <c r="I765" s="160"/>
      <c r="J765" s="160"/>
    </row>
    <row r="766" spans="1:10" x14ac:dyDescent="0.2">
      <c r="A766" s="160"/>
      <c r="B766" s="160"/>
      <c r="C766" s="160"/>
      <c r="D766" s="160"/>
      <c r="E766" s="160"/>
      <c r="F766" s="160"/>
      <c r="G766" s="173"/>
      <c r="H766" s="160"/>
      <c r="I766" s="160"/>
      <c r="J766" s="160"/>
    </row>
    <row r="767" spans="1:10" x14ac:dyDescent="0.2">
      <c r="A767" s="160"/>
      <c r="B767" s="160"/>
      <c r="C767" s="160"/>
      <c r="D767" s="160"/>
      <c r="E767" s="160"/>
      <c r="F767" s="160"/>
      <c r="G767" s="173"/>
      <c r="H767" s="160"/>
      <c r="I767" s="160"/>
      <c r="J767" s="160"/>
    </row>
    <row r="768" spans="1:10" x14ac:dyDescent="0.2">
      <c r="A768" s="160"/>
      <c r="B768" s="160"/>
      <c r="C768" s="160"/>
      <c r="D768" s="160"/>
      <c r="E768" s="160"/>
      <c r="F768" s="160"/>
      <c r="G768" s="173"/>
      <c r="H768" s="160"/>
      <c r="I768" s="160"/>
      <c r="J768" s="160"/>
    </row>
    <row r="769" spans="1:10" x14ac:dyDescent="0.2">
      <c r="A769" s="160"/>
      <c r="B769" s="160"/>
      <c r="C769" s="160"/>
      <c r="D769" s="160"/>
      <c r="E769" s="160"/>
      <c r="F769" s="160"/>
      <c r="G769" s="173"/>
      <c r="H769" s="160"/>
      <c r="I769" s="160"/>
      <c r="J769" s="160"/>
    </row>
    <row r="770" spans="1:10" x14ac:dyDescent="0.2">
      <c r="A770" s="160"/>
      <c r="B770" s="160"/>
      <c r="C770" s="160"/>
      <c r="D770" s="160"/>
      <c r="E770" s="160"/>
      <c r="F770" s="160"/>
      <c r="G770" s="173"/>
      <c r="H770" s="160"/>
      <c r="I770" s="160"/>
      <c r="J770" s="160"/>
    </row>
    <row r="771" spans="1:10" x14ac:dyDescent="0.2">
      <c r="A771" s="160"/>
      <c r="B771" s="160"/>
      <c r="C771" s="160"/>
      <c r="D771" s="160"/>
      <c r="E771" s="160"/>
      <c r="F771" s="160"/>
      <c r="G771" s="173"/>
      <c r="H771" s="160"/>
      <c r="I771" s="160"/>
      <c r="J771" s="160"/>
    </row>
    <row r="772" spans="1:10" x14ac:dyDescent="0.2">
      <c r="A772" s="160"/>
      <c r="B772" s="160"/>
      <c r="C772" s="160"/>
      <c r="D772" s="160"/>
      <c r="E772" s="160"/>
      <c r="F772" s="160"/>
      <c r="G772" s="173"/>
      <c r="H772" s="160"/>
      <c r="I772" s="160"/>
      <c r="J772" s="160"/>
    </row>
    <row r="773" spans="1:10" x14ac:dyDescent="0.2">
      <c r="A773" s="160"/>
      <c r="B773" s="160"/>
      <c r="C773" s="160"/>
      <c r="D773" s="160"/>
      <c r="E773" s="160"/>
      <c r="F773" s="160"/>
      <c r="G773" s="173"/>
      <c r="H773" s="160"/>
      <c r="I773" s="160"/>
      <c r="J773" s="160"/>
    </row>
    <row r="774" spans="1:10" x14ac:dyDescent="0.2">
      <c r="A774" s="160"/>
      <c r="B774" s="160"/>
      <c r="C774" s="160"/>
      <c r="D774" s="160"/>
      <c r="E774" s="160"/>
      <c r="F774" s="160"/>
      <c r="G774" s="173"/>
      <c r="H774" s="160"/>
      <c r="I774" s="160"/>
      <c r="J774" s="160"/>
    </row>
    <row r="775" spans="1:10" x14ac:dyDescent="0.2">
      <c r="A775" s="160"/>
      <c r="B775" s="160"/>
      <c r="C775" s="160"/>
      <c r="D775" s="160"/>
      <c r="E775" s="160"/>
      <c r="F775" s="160"/>
      <c r="G775" s="173"/>
      <c r="H775" s="160"/>
      <c r="I775" s="160"/>
      <c r="J775" s="160"/>
    </row>
    <row r="776" spans="1:10" x14ac:dyDescent="0.2">
      <c r="A776" s="160"/>
      <c r="B776" s="160"/>
      <c r="C776" s="160"/>
      <c r="D776" s="160"/>
      <c r="E776" s="160"/>
      <c r="F776" s="160"/>
      <c r="G776" s="173"/>
      <c r="H776" s="160"/>
      <c r="I776" s="160"/>
      <c r="J776" s="160"/>
    </row>
    <row r="777" spans="1:10" x14ac:dyDescent="0.2">
      <c r="A777" s="160"/>
      <c r="B777" s="160"/>
      <c r="C777" s="160"/>
      <c r="D777" s="160"/>
      <c r="E777" s="160"/>
      <c r="F777" s="160"/>
      <c r="G777" s="173"/>
      <c r="H777" s="160"/>
      <c r="I777" s="160"/>
      <c r="J777" s="160"/>
    </row>
    <row r="778" spans="1:10" x14ac:dyDescent="0.2">
      <c r="A778" s="160"/>
      <c r="B778" s="160"/>
      <c r="C778" s="160"/>
      <c r="D778" s="160"/>
      <c r="E778" s="160"/>
      <c r="F778" s="160"/>
      <c r="G778" s="173"/>
      <c r="H778" s="160"/>
      <c r="I778" s="160"/>
      <c r="J778" s="160"/>
    </row>
    <row r="779" spans="1:10" x14ac:dyDescent="0.2">
      <c r="A779" s="160"/>
      <c r="B779" s="160"/>
      <c r="C779" s="160"/>
      <c r="D779" s="160"/>
      <c r="E779" s="160"/>
      <c r="F779" s="160"/>
      <c r="G779" s="173"/>
      <c r="H779" s="160"/>
      <c r="I779" s="160"/>
      <c r="J779" s="160"/>
    </row>
    <row r="780" spans="1:10" x14ac:dyDescent="0.2">
      <c r="A780" s="160"/>
      <c r="B780" s="160"/>
      <c r="C780" s="160"/>
      <c r="D780" s="160"/>
      <c r="E780" s="160"/>
      <c r="F780" s="160"/>
      <c r="G780" s="173"/>
      <c r="H780" s="160"/>
      <c r="I780" s="160"/>
      <c r="J780" s="160"/>
    </row>
    <row r="781" spans="1:10" x14ac:dyDescent="0.2">
      <c r="A781" s="160"/>
      <c r="B781" s="160"/>
      <c r="C781" s="160"/>
      <c r="D781" s="160"/>
      <c r="E781" s="160"/>
      <c r="F781" s="160"/>
      <c r="G781" s="173"/>
      <c r="H781" s="160"/>
      <c r="I781" s="160"/>
      <c r="J781" s="160"/>
    </row>
    <row r="782" spans="1:10" x14ac:dyDescent="0.2">
      <c r="A782" s="160"/>
      <c r="B782" s="160"/>
      <c r="C782" s="160"/>
      <c r="D782" s="160"/>
      <c r="E782" s="160"/>
      <c r="F782" s="160"/>
      <c r="G782" s="173"/>
      <c r="H782" s="160"/>
      <c r="I782" s="160"/>
      <c r="J782" s="160"/>
    </row>
    <row r="783" spans="1:10" x14ac:dyDescent="0.2">
      <c r="A783" s="160"/>
      <c r="B783" s="160"/>
      <c r="C783" s="160"/>
      <c r="D783" s="160"/>
      <c r="E783" s="160"/>
      <c r="F783" s="160"/>
      <c r="G783" s="173"/>
      <c r="H783" s="160"/>
      <c r="I783" s="160"/>
      <c r="J783" s="160"/>
    </row>
    <row r="784" spans="1:10" x14ac:dyDescent="0.2">
      <c r="A784" s="160"/>
      <c r="B784" s="160"/>
      <c r="C784" s="160"/>
      <c r="D784" s="160"/>
      <c r="E784" s="160"/>
      <c r="F784" s="160"/>
      <c r="G784" s="173"/>
      <c r="H784" s="160"/>
      <c r="I784" s="160"/>
      <c r="J784" s="160"/>
    </row>
    <row r="785" spans="1:10" x14ac:dyDescent="0.2">
      <c r="A785" s="160"/>
      <c r="B785" s="160"/>
      <c r="C785" s="160"/>
      <c r="D785" s="160"/>
      <c r="E785" s="160"/>
      <c r="F785" s="160"/>
      <c r="G785" s="173"/>
      <c r="H785" s="160"/>
      <c r="I785" s="160"/>
      <c r="J785" s="160"/>
    </row>
    <row r="786" spans="1:10" x14ac:dyDescent="0.2">
      <c r="A786" s="160"/>
      <c r="B786" s="160"/>
      <c r="C786" s="160"/>
      <c r="D786" s="160"/>
      <c r="E786" s="160"/>
      <c r="F786" s="160"/>
      <c r="G786" s="173"/>
      <c r="H786" s="160"/>
      <c r="I786" s="160"/>
      <c r="J786" s="160"/>
    </row>
    <row r="787" spans="1:10" x14ac:dyDescent="0.2">
      <c r="A787" s="160"/>
      <c r="B787" s="160"/>
      <c r="C787" s="160"/>
      <c r="D787" s="160"/>
      <c r="E787" s="160"/>
      <c r="F787" s="160"/>
      <c r="G787" s="173"/>
      <c r="H787" s="160"/>
      <c r="I787" s="160"/>
      <c r="J787" s="160"/>
    </row>
    <row r="788" spans="1:10" x14ac:dyDescent="0.2">
      <c r="A788" s="160"/>
      <c r="B788" s="160"/>
      <c r="C788" s="160"/>
      <c r="D788" s="160"/>
      <c r="E788" s="160"/>
      <c r="F788" s="160"/>
      <c r="G788" s="173"/>
      <c r="H788" s="160"/>
      <c r="I788" s="160"/>
      <c r="J788" s="160"/>
    </row>
    <row r="789" spans="1:10" x14ac:dyDescent="0.2">
      <c r="A789" s="160"/>
      <c r="B789" s="160"/>
      <c r="C789" s="160"/>
      <c r="D789" s="160"/>
      <c r="E789" s="160"/>
      <c r="F789" s="160"/>
      <c r="G789" s="173"/>
      <c r="H789" s="160"/>
      <c r="I789" s="160"/>
      <c r="J789" s="160"/>
    </row>
    <row r="790" spans="1:10" x14ac:dyDescent="0.2">
      <c r="A790" s="160"/>
      <c r="B790" s="160"/>
      <c r="C790" s="160"/>
      <c r="D790" s="160"/>
      <c r="E790" s="160"/>
      <c r="F790" s="160"/>
      <c r="G790" s="173"/>
      <c r="H790" s="160"/>
      <c r="I790" s="160"/>
      <c r="J790" s="160"/>
    </row>
    <row r="791" spans="1:10" x14ac:dyDescent="0.2">
      <c r="A791" s="160"/>
      <c r="B791" s="160"/>
      <c r="C791" s="160"/>
      <c r="D791" s="160"/>
      <c r="E791" s="160"/>
      <c r="F791" s="160"/>
      <c r="G791" s="173"/>
      <c r="H791" s="160"/>
      <c r="I791" s="160"/>
      <c r="J791" s="160"/>
    </row>
    <row r="792" spans="1:10" x14ac:dyDescent="0.2">
      <c r="A792" s="160"/>
      <c r="B792" s="160"/>
      <c r="C792" s="160"/>
      <c r="D792" s="160"/>
      <c r="E792" s="160"/>
      <c r="F792" s="160"/>
      <c r="G792" s="173"/>
      <c r="H792" s="160"/>
      <c r="I792" s="160"/>
      <c r="J792" s="160"/>
    </row>
    <row r="793" spans="1:10" x14ac:dyDescent="0.2">
      <c r="A793" s="160"/>
      <c r="B793" s="160"/>
      <c r="C793" s="160"/>
      <c r="D793" s="160"/>
      <c r="E793" s="160"/>
      <c r="F793" s="160"/>
      <c r="G793" s="173"/>
      <c r="H793" s="160"/>
      <c r="I793" s="160"/>
      <c r="J793" s="160"/>
    </row>
    <row r="794" spans="1:10" x14ac:dyDescent="0.2">
      <c r="A794" s="160"/>
      <c r="B794" s="160"/>
      <c r="C794" s="160"/>
      <c r="D794" s="160"/>
      <c r="E794" s="160"/>
      <c r="F794" s="160"/>
      <c r="G794" s="173"/>
      <c r="H794" s="160"/>
      <c r="I794" s="160"/>
      <c r="J794" s="160"/>
    </row>
    <row r="795" spans="1:10" x14ac:dyDescent="0.2">
      <c r="A795" s="160"/>
      <c r="B795" s="160"/>
      <c r="C795" s="160"/>
      <c r="D795" s="160"/>
      <c r="E795" s="160"/>
      <c r="F795" s="160"/>
      <c r="G795" s="173"/>
      <c r="H795" s="160"/>
      <c r="I795" s="160"/>
      <c r="J795" s="160"/>
    </row>
    <row r="796" spans="1:10" x14ac:dyDescent="0.2">
      <c r="A796" s="160"/>
      <c r="B796" s="160"/>
      <c r="C796" s="160"/>
      <c r="D796" s="160"/>
      <c r="E796" s="160"/>
      <c r="F796" s="160"/>
      <c r="G796" s="173"/>
      <c r="H796" s="160"/>
      <c r="I796" s="160"/>
      <c r="J796" s="160"/>
    </row>
    <row r="797" spans="1:10" x14ac:dyDescent="0.2">
      <c r="A797" s="160"/>
      <c r="B797" s="160"/>
      <c r="C797" s="160"/>
      <c r="D797" s="160"/>
      <c r="E797" s="160"/>
      <c r="F797" s="160"/>
      <c r="G797" s="173"/>
      <c r="H797" s="160"/>
      <c r="I797" s="160"/>
      <c r="J797" s="160"/>
    </row>
    <row r="798" spans="1:10" x14ac:dyDescent="0.2">
      <c r="A798" s="160"/>
      <c r="B798" s="160"/>
      <c r="C798" s="160"/>
      <c r="D798" s="160"/>
      <c r="E798" s="160"/>
      <c r="F798" s="160"/>
      <c r="G798" s="173"/>
      <c r="H798" s="160"/>
      <c r="I798" s="160"/>
      <c r="J798" s="160"/>
    </row>
    <row r="799" spans="1:10" x14ac:dyDescent="0.2">
      <c r="A799" s="160"/>
      <c r="B799" s="160"/>
      <c r="C799" s="160"/>
      <c r="D799" s="160"/>
      <c r="E799" s="160"/>
      <c r="F799" s="160"/>
      <c r="G799" s="173"/>
      <c r="H799" s="160"/>
      <c r="I799" s="160"/>
      <c r="J799" s="160"/>
    </row>
    <row r="800" spans="1:10" x14ac:dyDescent="0.2">
      <c r="A800" s="160"/>
      <c r="B800" s="160"/>
      <c r="C800" s="160"/>
      <c r="D800" s="160"/>
      <c r="E800" s="160"/>
      <c r="F800" s="160"/>
      <c r="G800" s="173"/>
      <c r="H800" s="160"/>
      <c r="I800" s="160"/>
      <c r="J800" s="160"/>
    </row>
    <row r="801" spans="1:10" x14ac:dyDescent="0.2">
      <c r="A801" s="160"/>
      <c r="B801" s="160"/>
      <c r="C801" s="160"/>
      <c r="D801" s="160"/>
      <c r="E801" s="160"/>
      <c r="F801" s="160"/>
      <c r="G801" s="173"/>
      <c r="H801" s="160"/>
      <c r="I801" s="160"/>
      <c r="J801" s="160"/>
    </row>
    <row r="802" spans="1:10" x14ac:dyDescent="0.2">
      <c r="A802" s="160"/>
      <c r="B802" s="160"/>
      <c r="C802" s="160"/>
      <c r="D802" s="160"/>
      <c r="E802" s="160"/>
      <c r="F802" s="160"/>
      <c r="G802" s="173"/>
      <c r="H802" s="160"/>
      <c r="I802" s="160"/>
      <c r="J802" s="160"/>
    </row>
    <row r="803" spans="1:10" x14ac:dyDescent="0.2">
      <c r="A803" s="160"/>
      <c r="B803" s="160"/>
      <c r="C803" s="160"/>
      <c r="D803" s="160"/>
      <c r="E803" s="160"/>
      <c r="F803" s="160"/>
      <c r="G803" s="173"/>
      <c r="H803" s="160"/>
      <c r="I803" s="160"/>
      <c r="J803" s="160"/>
    </row>
    <row r="804" spans="1:10" x14ac:dyDescent="0.2">
      <c r="A804" s="160"/>
      <c r="B804" s="160"/>
      <c r="C804" s="160"/>
      <c r="D804" s="160"/>
      <c r="E804" s="160"/>
      <c r="F804" s="160"/>
      <c r="G804" s="173"/>
      <c r="H804" s="160"/>
      <c r="I804" s="160"/>
      <c r="J804" s="160"/>
    </row>
    <row r="805" spans="1:10" x14ac:dyDescent="0.2">
      <c r="A805" s="160"/>
      <c r="B805" s="160"/>
      <c r="C805" s="160"/>
      <c r="D805" s="160"/>
      <c r="E805" s="160"/>
      <c r="F805" s="160"/>
      <c r="G805" s="173"/>
      <c r="H805" s="160"/>
      <c r="I805" s="160"/>
      <c r="J805" s="160"/>
    </row>
    <row r="806" spans="1:10" x14ac:dyDescent="0.2">
      <c r="A806" s="160"/>
      <c r="B806" s="160"/>
      <c r="C806" s="160"/>
      <c r="D806" s="160"/>
      <c r="E806" s="160"/>
      <c r="F806" s="160"/>
      <c r="G806" s="173"/>
      <c r="H806" s="160"/>
      <c r="I806" s="160"/>
      <c r="J806" s="160"/>
    </row>
    <row r="807" spans="1:10" x14ac:dyDescent="0.2">
      <c r="A807" s="160"/>
      <c r="B807" s="160"/>
      <c r="C807" s="160"/>
      <c r="D807" s="160"/>
      <c r="E807" s="160"/>
      <c r="F807" s="160"/>
      <c r="G807" s="173"/>
      <c r="H807" s="160"/>
      <c r="I807" s="160"/>
      <c r="J807" s="160"/>
    </row>
    <row r="808" spans="1:10" x14ac:dyDescent="0.2">
      <c r="A808" s="160"/>
      <c r="B808" s="160"/>
      <c r="C808" s="160"/>
      <c r="D808" s="160"/>
      <c r="E808" s="160"/>
      <c r="F808" s="160"/>
      <c r="G808" s="173"/>
      <c r="H808" s="160"/>
      <c r="I808" s="160"/>
      <c r="J808" s="160"/>
    </row>
    <row r="809" spans="1:10" x14ac:dyDescent="0.2">
      <c r="A809" s="160"/>
      <c r="B809" s="160"/>
      <c r="C809" s="160"/>
      <c r="D809" s="160"/>
      <c r="E809" s="160"/>
      <c r="F809" s="160"/>
      <c r="G809" s="173"/>
      <c r="H809" s="160"/>
      <c r="I809" s="160"/>
      <c r="J809" s="160"/>
    </row>
    <row r="810" spans="1:10" x14ac:dyDescent="0.2">
      <c r="A810" s="160"/>
      <c r="B810" s="160"/>
      <c r="C810" s="160"/>
      <c r="D810" s="160"/>
      <c r="E810" s="160"/>
      <c r="F810" s="160"/>
      <c r="G810" s="173"/>
      <c r="H810" s="160"/>
      <c r="I810" s="160"/>
      <c r="J810" s="160"/>
    </row>
    <row r="811" spans="1:10" x14ac:dyDescent="0.2">
      <c r="A811" s="160"/>
      <c r="B811" s="160"/>
      <c r="C811" s="160"/>
      <c r="D811" s="160"/>
      <c r="E811" s="160"/>
      <c r="F811" s="160"/>
      <c r="G811" s="173"/>
      <c r="H811" s="160"/>
      <c r="I811" s="160"/>
      <c r="J811" s="160"/>
    </row>
    <row r="812" spans="1:10" x14ac:dyDescent="0.2">
      <c r="A812" s="160"/>
      <c r="B812" s="160"/>
      <c r="C812" s="160"/>
      <c r="D812" s="160"/>
      <c r="E812" s="160"/>
      <c r="F812" s="160"/>
      <c r="G812" s="173"/>
      <c r="H812" s="160"/>
      <c r="I812" s="160"/>
      <c r="J812" s="160"/>
    </row>
    <row r="813" spans="1:10" x14ac:dyDescent="0.2">
      <c r="A813" s="160"/>
      <c r="B813" s="160"/>
      <c r="C813" s="160"/>
      <c r="D813" s="160"/>
      <c r="E813" s="160"/>
      <c r="F813" s="160"/>
      <c r="G813" s="173"/>
      <c r="H813" s="160"/>
      <c r="I813" s="160"/>
      <c r="J813" s="160"/>
    </row>
    <row r="814" spans="1:10" x14ac:dyDescent="0.2">
      <c r="A814" s="160"/>
      <c r="B814" s="160"/>
      <c r="C814" s="160"/>
      <c r="D814" s="160"/>
      <c r="E814" s="160"/>
      <c r="F814" s="160"/>
      <c r="G814" s="173"/>
      <c r="H814" s="160"/>
      <c r="I814" s="160"/>
      <c r="J814" s="160"/>
    </row>
    <row r="815" spans="1:10" x14ac:dyDescent="0.2">
      <c r="A815" s="160"/>
      <c r="B815" s="160"/>
      <c r="C815" s="160"/>
      <c r="D815" s="160"/>
      <c r="E815" s="160"/>
      <c r="F815" s="160"/>
      <c r="G815" s="173"/>
      <c r="H815" s="160"/>
      <c r="I815" s="160"/>
      <c r="J815" s="160"/>
    </row>
    <row r="816" spans="1:10" x14ac:dyDescent="0.2">
      <c r="A816" s="160"/>
      <c r="B816" s="160"/>
      <c r="C816" s="160"/>
      <c r="D816" s="160"/>
      <c r="E816" s="160"/>
      <c r="F816" s="160"/>
      <c r="G816" s="173"/>
      <c r="H816" s="160"/>
      <c r="I816" s="160"/>
      <c r="J816" s="160"/>
    </row>
    <row r="817" spans="1:10" x14ac:dyDescent="0.2">
      <c r="A817" s="160"/>
      <c r="B817" s="160"/>
      <c r="C817" s="160"/>
      <c r="D817" s="160"/>
      <c r="E817" s="160"/>
      <c r="F817" s="160"/>
      <c r="G817" s="173"/>
      <c r="H817" s="160"/>
      <c r="I817" s="160"/>
      <c r="J817" s="160"/>
    </row>
    <row r="818" spans="1:10" x14ac:dyDescent="0.2">
      <c r="A818" s="160"/>
      <c r="B818" s="160"/>
      <c r="C818" s="160"/>
      <c r="D818" s="160"/>
      <c r="E818" s="160"/>
      <c r="F818" s="160"/>
      <c r="G818" s="173"/>
      <c r="H818" s="160"/>
      <c r="I818" s="160"/>
      <c r="J818" s="160"/>
    </row>
    <row r="819" spans="1:10" x14ac:dyDescent="0.2">
      <c r="A819" s="160"/>
      <c r="B819" s="160"/>
      <c r="C819" s="160"/>
      <c r="D819" s="160"/>
      <c r="E819" s="160"/>
      <c r="F819" s="160"/>
      <c r="G819" s="173"/>
      <c r="H819" s="160"/>
      <c r="I819" s="160"/>
      <c r="J819" s="160"/>
    </row>
    <row r="820" spans="1:10" x14ac:dyDescent="0.2">
      <c r="A820" s="160"/>
      <c r="B820" s="160"/>
      <c r="C820" s="160"/>
      <c r="D820" s="160"/>
      <c r="E820" s="160"/>
      <c r="F820" s="160"/>
      <c r="G820" s="173"/>
      <c r="H820" s="160"/>
      <c r="I820" s="160"/>
      <c r="J820" s="160"/>
    </row>
    <row r="821" spans="1:10" x14ac:dyDescent="0.2">
      <c r="A821" s="160"/>
      <c r="B821" s="160"/>
      <c r="C821" s="160"/>
      <c r="D821" s="160"/>
      <c r="E821" s="160"/>
      <c r="F821" s="160"/>
      <c r="G821" s="173"/>
      <c r="H821" s="160"/>
      <c r="I821" s="160"/>
      <c r="J821" s="160"/>
    </row>
    <row r="822" spans="1:10" x14ac:dyDescent="0.2">
      <c r="A822" s="160"/>
      <c r="B822" s="160"/>
      <c r="C822" s="160"/>
      <c r="D822" s="160"/>
      <c r="E822" s="160"/>
      <c r="F822" s="160"/>
      <c r="G822" s="173"/>
      <c r="H822" s="160"/>
      <c r="I822" s="160"/>
      <c r="J822" s="160"/>
    </row>
    <row r="823" spans="1:10" x14ac:dyDescent="0.2">
      <c r="A823" s="160"/>
      <c r="B823" s="160"/>
      <c r="C823" s="160"/>
      <c r="D823" s="160"/>
      <c r="E823" s="160"/>
      <c r="F823" s="160"/>
      <c r="G823" s="173"/>
      <c r="H823" s="160"/>
      <c r="I823" s="160"/>
      <c r="J823" s="160"/>
    </row>
    <row r="824" spans="1:10" x14ac:dyDescent="0.2">
      <c r="A824" s="160"/>
      <c r="B824" s="160"/>
      <c r="C824" s="160"/>
      <c r="D824" s="160"/>
      <c r="E824" s="160"/>
      <c r="F824" s="160"/>
      <c r="G824" s="173"/>
      <c r="H824" s="160"/>
      <c r="I824" s="160"/>
      <c r="J824" s="160"/>
    </row>
    <row r="825" spans="1:10" x14ac:dyDescent="0.2">
      <c r="A825" s="160"/>
      <c r="B825" s="160"/>
      <c r="C825" s="160"/>
      <c r="D825" s="160"/>
      <c r="E825" s="160"/>
      <c r="F825" s="160"/>
      <c r="G825" s="173"/>
      <c r="H825" s="160"/>
      <c r="I825" s="160"/>
      <c r="J825" s="160"/>
    </row>
    <row r="826" spans="1:10" x14ac:dyDescent="0.2">
      <c r="A826" s="160"/>
      <c r="B826" s="160"/>
      <c r="C826" s="160"/>
      <c r="D826" s="160"/>
      <c r="E826" s="160"/>
      <c r="F826" s="160"/>
      <c r="G826" s="173"/>
      <c r="H826" s="160"/>
      <c r="I826" s="160"/>
      <c r="J826" s="160"/>
    </row>
    <row r="827" spans="1:10" x14ac:dyDescent="0.2">
      <c r="A827" s="160"/>
      <c r="B827" s="160"/>
      <c r="C827" s="160"/>
      <c r="D827" s="160"/>
      <c r="E827" s="160"/>
      <c r="F827" s="160"/>
      <c r="G827" s="173"/>
      <c r="H827" s="160"/>
      <c r="I827" s="160"/>
      <c r="J827" s="160"/>
    </row>
    <row r="828" spans="1:10" x14ac:dyDescent="0.2">
      <c r="A828" s="160"/>
      <c r="B828" s="160"/>
      <c r="C828" s="160"/>
      <c r="D828" s="160"/>
      <c r="E828" s="160"/>
      <c r="F828" s="160"/>
      <c r="G828" s="173"/>
      <c r="H828" s="160"/>
      <c r="I828" s="160"/>
      <c r="J828" s="160"/>
    </row>
    <row r="829" spans="1:10" x14ac:dyDescent="0.2">
      <c r="A829" s="160"/>
      <c r="B829" s="160"/>
      <c r="C829" s="160"/>
      <c r="D829" s="160"/>
      <c r="E829" s="160"/>
      <c r="F829" s="160"/>
      <c r="G829" s="173"/>
      <c r="H829" s="160"/>
      <c r="I829" s="160"/>
      <c r="J829" s="160"/>
    </row>
    <row r="830" spans="1:10" x14ac:dyDescent="0.2">
      <c r="A830" s="160"/>
      <c r="B830" s="160"/>
      <c r="C830" s="160"/>
      <c r="D830" s="160"/>
      <c r="E830" s="160"/>
      <c r="F830" s="160"/>
      <c r="G830" s="173"/>
      <c r="H830" s="160"/>
      <c r="I830" s="160"/>
      <c r="J830" s="160"/>
    </row>
    <row r="831" spans="1:10" x14ac:dyDescent="0.2">
      <c r="A831" s="160"/>
      <c r="B831" s="160"/>
      <c r="C831" s="160"/>
      <c r="D831" s="160"/>
      <c r="E831" s="160"/>
      <c r="F831" s="160"/>
      <c r="G831" s="173"/>
      <c r="H831" s="160"/>
      <c r="I831" s="160"/>
      <c r="J831" s="160"/>
    </row>
    <row r="832" spans="1:10" x14ac:dyDescent="0.2">
      <c r="A832" s="160"/>
      <c r="B832" s="160"/>
      <c r="C832" s="160"/>
      <c r="D832" s="160"/>
      <c r="E832" s="160"/>
      <c r="F832" s="160"/>
      <c r="G832" s="173"/>
      <c r="H832" s="160"/>
      <c r="I832" s="160"/>
      <c r="J832" s="160"/>
    </row>
    <row r="833" spans="1:10" x14ac:dyDescent="0.2">
      <c r="A833" s="160"/>
      <c r="B833" s="160"/>
      <c r="C833" s="160"/>
      <c r="D833" s="160"/>
      <c r="E833" s="160"/>
      <c r="F833" s="160"/>
      <c r="G833" s="173"/>
      <c r="H833" s="160"/>
      <c r="I833" s="160"/>
      <c r="J833" s="160"/>
    </row>
    <row r="834" spans="1:10" x14ac:dyDescent="0.2">
      <c r="A834" s="160"/>
      <c r="B834" s="160"/>
      <c r="C834" s="160"/>
      <c r="D834" s="160"/>
      <c r="E834" s="160"/>
      <c r="F834" s="160"/>
      <c r="G834" s="173"/>
      <c r="H834" s="160"/>
      <c r="I834" s="160"/>
      <c r="J834" s="160"/>
    </row>
    <row r="835" spans="1:10" x14ac:dyDescent="0.2">
      <c r="A835" s="160"/>
      <c r="B835" s="160"/>
      <c r="C835" s="160"/>
      <c r="D835" s="160"/>
      <c r="E835" s="160"/>
      <c r="F835" s="160"/>
      <c r="G835" s="173"/>
      <c r="H835" s="160"/>
      <c r="I835" s="160"/>
      <c r="J835" s="160"/>
    </row>
    <row r="836" spans="1:10" x14ac:dyDescent="0.2">
      <c r="A836" s="160"/>
      <c r="B836" s="160"/>
      <c r="C836" s="160"/>
      <c r="D836" s="160"/>
      <c r="E836" s="160"/>
      <c r="F836" s="160"/>
      <c r="G836" s="173"/>
      <c r="H836" s="160"/>
      <c r="I836" s="160"/>
      <c r="J836" s="160"/>
    </row>
    <row r="837" spans="1:10" x14ac:dyDescent="0.2">
      <c r="A837" s="160"/>
      <c r="B837" s="160"/>
      <c r="C837" s="160"/>
      <c r="D837" s="160"/>
      <c r="E837" s="160"/>
      <c r="F837" s="160"/>
      <c r="G837" s="173"/>
      <c r="H837" s="160"/>
      <c r="I837" s="160"/>
      <c r="J837" s="160"/>
    </row>
    <row r="838" spans="1:10" x14ac:dyDescent="0.2">
      <c r="A838" s="160"/>
      <c r="B838" s="160"/>
      <c r="C838" s="160"/>
      <c r="D838" s="160"/>
      <c r="E838" s="160"/>
      <c r="F838" s="160"/>
      <c r="G838" s="173"/>
      <c r="H838" s="160"/>
      <c r="I838" s="160"/>
      <c r="J838" s="160"/>
    </row>
    <row r="839" spans="1:10" x14ac:dyDescent="0.2">
      <c r="A839" s="160"/>
      <c r="B839" s="160"/>
      <c r="C839" s="160"/>
      <c r="D839" s="160"/>
      <c r="E839" s="160"/>
      <c r="F839" s="160"/>
      <c r="G839" s="173"/>
      <c r="H839" s="160"/>
      <c r="I839" s="160"/>
      <c r="J839" s="160"/>
    </row>
    <row r="840" spans="1:10" x14ac:dyDescent="0.2">
      <c r="A840" s="160"/>
      <c r="B840" s="160"/>
      <c r="C840" s="160"/>
      <c r="D840" s="160"/>
      <c r="E840" s="160"/>
      <c r="F840" s="160"/>
      <c r="G840" s="173"/>
      <c r="H840" s="160"/>
      <c r="I840" s="160"/>
      <c r="J840" s="160"/>
    </row>
    <row r="841" spans="1:10" x14ac:dyDescent="0.2">
      <c r="A841" s="160"/>
      <c r="B841" s="160"/>
      <c r="C841" s="160"/>
      <c r="D841" s="160"/>
      <c r="E841" s="160"/>
      <c r="F841" s="160"/>
      <c r="G841" s="173"/>
      <c r="H841" s="160"/>
      <c r="I841" s="160"/>
      <c r="J841" s="160"/>
    </row>
    <row r="842" spans="1:10" x14ac:dyDescent="0.2">
      <c r="A842" s="160"/>
      <c r="B842" s="160"/>
      <c r="C842" s="160"/>
      <c r="D842" s="160"/>
      <c r="E842" s="160"/>
      <c r="F842" s="160"/>
      <c r="G842" s="173"/>
      <c r="H842" s="160"/>
      <c r="I842" s="160"/>
      <c r="J842" s="160"/>
    </row>
    <row r="843" spans="1:10" x14ac:dyDescent="0.2">
      <c r="A843" s="160"/>
      <c r="B843" s="160"/>
      <c r="C843" s="160"/>
      <c r="D843" s="160"/>
      <c r="E843" s="160"/>
      <c r="F843" s="160"/>
      <c r="G843" s="173"/>
      <c r="H843" s="160"/>
      <c r="I843" s="160"/>
      <c r="J843" s="160"/>
    </row>
    <row r="844" spans="1:10" x14ac:dyDescent="0.2">
      <c r="A844" s="160"/>
      <c r="B844" s="160"/>
      <c r="C844" s="160"/>
      <c r="D844" s="160"/>
      <c r="E844" s="160"/>
      <c r="F844" s="160"/>
      <c r="G844" s="173"/>
      <c r="H844" s="160"/>
      <c r="I844" s="160"/>
      <c r="J844" s="160"/>
    </row>
    <row r="845" spans="1:10" x14ac:dyDescent="0.2">
      <c r="A845" s="160"/>
      <c r="B845" s="160"/>
      <c r="C845" s="160"/>
      <c r="D845" s="160"/>
      <c r="E845" s="160"/>
      <c r="F845" s="160"/>
      <c r="G845" s="173"/>
      <c r="H845" s="160"/>
      <c r="I845" s="160"/>
      <c r="J845" s="160"/>
    </row>
    <row r="846" spans="1:10" x14ac:dyDescent="0.2">
      <c r="A846" s="160"/>
      <c r="B846" s="160"/>
      <c r="C846" s="160"/>
      <c r="D846" s="160"/>
      <c r="E846" s="160"/>
      <c r="F846" s="160"/>
      <c r="G846" s="173"/>
      <c r="H846" s="160"/>
      <c r="I846" s="160"/>
      <c r="J846" s="160"/>
    </row>
    <row r="847" spans="1:10" x14ac:dyDescent="0.2">
      <c r="A847" s="160"/>
      <c r="B847" s="160"/>
      <c r="C847" s="160"/>
      <c r="D847" s="160"/>
      <c r="E847" s="160"/>
      <c r="F847" s="160"/>
      <c r="G847" s="173"/>
      <c r="H847" s="160"/>
      <c r="I847" s="160"/>
      <c r="J847" s="160"/>
    </row>
    <row r="848" spans="1:10" x14ac:dyDescent="0.2">
      <c r="A848" s="160"/>
      <c r="B848" s="160"/>
      <c r="C848" s="160"/>
      <c r="D848" s="160"/>
      <c r="E848" s="160"/>
      <c r="F848" s="160"/>
      <c r="G848" s="173"/>
      <c r="H848" s="160"/>
      <c r="I848" s="160"/>
      <c r="J848" s="160"/>
    </row>
    <row r="849" spans="1:10" x14ac:dyDescent="0.2">
      <c r="A849" s="160"/>
      <c r="B849" s="160"/>
      <c r="C849" s="160"/>
      <c r="D849" s="160"/>
      <c r="E849" s="160"/>
      <c r="F849" s="160"/>
      <c r="G849" s="173"/>
      <c r="H849" s="160"/>
      <c r="I849" s="160"/>
      <c r="J849" s="160"/>
    </row>
    <row r="850" spans="1:10" x14ac:dyDescent="0.2">
      <c r="A850" s="160"/>
      <c r="B850" s="160"/>
      <c r="C850" s="160"/>
      <c r="D850" s="160"/>
      <c r="E850" s="160"/>
      <c r="F850" s="160"/>
      <c r="G850" s="173"/>
      <c r="H850" s="160"/>
      <c r="I850" s="160"/>
      <c r="J850" s="160"/>
    </row>
    <row r="851" spans="1:10" x14ac:dyDescent="0.2">
      <c r="A851" s="160"/>
      <c r="B851" s="160"/>
      <c r="C851" s="160"/>
      <c r="D851" s="160"/>
      <c r="E851" s="160"/>
      <c r="F851" s="160"/>
      <c r="G851" s="173"/>
      <c r="H851" s="160"/>
      <c r="I851" s="160"/>
      <c r="J851" s="160"/>
    </row>
    <row r="852" spans="1:10" x14ac:dyDescent="0.2">
      <c r="A852" s="160"/>
      <c r="B852" s="160"/>
      <c r="C852" s="160"/>
      <c r="D852" s="160"/>
      <c r="E852" s="160"/>
      <c r="F852" s="160"/>
      <c r="G852" s="173"/>
      <c r="H852" s="160"/>
      <c r="I852" s="160"/>
      <c r="J852" s="160"/>
    </row>
    <row r="853" spans="1:10" x14ac:dyDescent="0.2">
      <c r="A853" s="160"/>
      <c r="B853" s="160"/>
      <c r="C853" s="160"/>
      <c r="D853" s="160"/>
      <c r="E853" s="160"/>
      <c r="F853" s="160"/>
      <c r="G853" s="173"/>
      <c r="H853" s="160"/>
      <c r="I853" s="160"/>
      <c r="J853" s="160"/>
    </row>
    <row r="854" spans="1:10" x14ac:dyDescent="0.2">
      <c r="A854" s="160"/>
      <c r="B854" s="160"/>
      <c r="C854" s="160"/>
      <c r="D854" s="160"/>
      <c r="E854" s="160"/>
      <c r="F854" s="160"/>
      <c r="G854" s="173"/>
      <c r="H854" s="160"/>
      <c r="I854" s="160"/>
      <c r="J854" s="160"/>
    </row>
    <row r="855" spans="1:10" x14ac:dyDescent="0.2">
      <c r="A855" s="160"/>
      <c r="B855" s="160"/>
      <c r="C855" s="160"/>
      <c r="D855" s="160"/>
      <c r="E855" s="160"/>
      <c r="F855" s="160"/>
      <c r="G855" s="173"/>
      <c r="H855" s="160"/>
      <c r="I855" s="160"/>
      <c r="J855" s="160"/>
    </row>
    <row r="856" spans="1:10" x14ac:dyDescent="0.2">
      <c r="A856" s="160"/>
      <c r="B856" s="160"/>
      <c r="C856" s="160"/>
      <c r="D856" s="160"/>
      <c r="E856" s="160"/>
      <c r="F856" s="160"/>
      <c r="G856" s="173"/>
      <c r="H856" s="160"/>
      <c r="I856" s="160"/>
      <c r="J856" s="160"/>
    </row>
    <row r="857" spans="1:10" x14ac:dyDescent="0.2">
      <c r="A857" s="160"/>
      <c r="B857" s="160"/>
      <c r="C857" s="160"/>
      <c r="D857" s="160"/>
      <c r="E857" s="160"/>
      <c r="F857" s="160"/>
      <c r="G857" s="173"/>
      <c r="H857" s="160"/>
      <c r="I857" s="160"/>
      <c r="J857" s="160"/>
    </row>
    <row r="858" spans="1:10" x14ac:dyDescent="0.2">
      <c r="A858" s="160"/>
      <c r="B858" s="160"/>
      <c r="C858" s="160"/>
      <c r="D858" s="160"/>
      <c r="E858" s="160"/>
      <c r="F858" s="160"/>
      <c r="G858" s="173"/>
      <c r="H858" s="160"/>
      <c r="I858" s="160"/>
      <c r="J858" s="160"/>
    </row>
    <row r="859" spans="1:10" x14ac:dyDescent="0.2">
      <c r="A859" s="160"/>
      <c r="B859" s="160"/>
      <c r="C859" s="160"/>
      <c r="D859" s="160"/>
      <c r="E859" s="160"/>
      <c r="F859" s="160"/>
      <c r="G859" s="173"/>
      <c r="H859" s="160"/>
      <c r="I859" s="160"/>
      <c r="J859" s="160"/>
    </row>
    <row r="860" spans="1:10" x14ac:dyDescent="0.2">
      <c r="A860" s="160"/>
      <c r="B860" s="160"/>
      <c r="C860" s="160"/>
      <c r="D860" s="160"/>
      <c r="E860" s="160"/>
      <c r="F860" s="160"/>
      <c r="G860" s="173"/>
      <c r="H860" s="160"/>
      <c r="I860" s="160"/>
      <c r="J860" s="160"/>
    </row>
    <row r="861" spans="1:10" x14ac:dyDescent="0.2">
      <c r="A861" s="160"/>
      <c r="B861" s="160"/>
      <c r="C861" s="160"/>
      <c r="D861" s="160"/>
      <c r="E861" s="160"/>
      <c r="F861" s="160"/>
      <c r="G861" s="173"/>
      <c r="H861" s="160"/>
      <c r="I861" s="160"/>
      <c r="J861" s="160"/>
    </row>
    <row r="862" spans="1:10" x14ac:dyDescent="0.2">
      <c r="A862" s="160"/>
      <c r="B862" s="160"/>
      <c r="C862" s="160"/>
      <c r="D862" s="160"/>
      <c r="E862" s="160"/>
      <c r="F862" s="160"/>
      <c r="G862" s="173"/>
      <c r="H862" s="160"/>
      <c r="I862" s="160"/>
      <c r="J862" s="160"/>
    </row>
    <row r="863" spans="1:10" x14ac:dyDescent="0.2">
      <c r="A863" s="160"/>
      <c r="B863" s="160"/>
      <c r="C863" s="160"/>
      <c r="D863" s="160"/>
      <c r="E863" s="160"/>
      <c r="F863" s="160"/>
      <c r="G863" s="173"/>
      <c r="H863" s="160"/>
      <c r="I863" s="160"/>
      <c r="J863" s="160"/>
    </row>
    <row r="864" spans="1:10" x14ac:dyDescent="0.2">
      <c r="A864" s="160"/>
      <c r="B864" s="160"/>
      <c r="C864" s="160"/>
      <c r="D864" s="160"/>
      <c r="E864" s="160"/>
      <c r="F864" s="160"/>
      <c r="G864" s="173"/>
      <c r="H864" s="160"/>
      <c r="I864" s="160"/>
      <c r="J864" s="160"/>
    </row>
    <row r="865" spans="1:10" x14ac:dyDescent="0.2">
      <c r="A865" s="160"/>
      <c r="B865" s="160"/>
      <c r="C865" s="160"/>
      <c r="D865" s="160"/>
      <c r="E865" s="160"/>
      <c r="F865" s="160"/>
      <c r="G865" s="173"/>
      <c r="H865" s="160"/>
      <c r="I865" s="160"/>
      <c r="J865" s="160"/>
    </row>
    <row r="866" spans="1:10" x14ac:dyDescent="0.2">
      <c r="A866" s="160"/>
      <c r="B866" s="160"/>
      <c r="C866" s="160"/>
      <c r="D866" s="160"/>
      <c r="E866" s="160"/>
      <c r="F866" s="160"/>
      <c r="G866" s="173"/>
      <c r="H866" s="160"/>
      <c r="I866" s="160"/>
      <c r="J866" s="160"/>
    </row>
    <row r="867" spans="1:10" x14ac:dyDescent="0.2">
      <c r="A867" s="160"/>
      <c r="B867" s="160"/>
      <c r="C867" s="160"/>
      <c r="D867" s="160"/>
      <c r="E867" s="160"/>
      <c r="F867" s="160"/>
      <c r="G867" s="173"/>
      <c r="H867" s="160"/>
      <c r="I867" s="160"/>
      <c r="J867" s="160"/>
    </row>
    <row r="868" spans="1:10" x14ac:dyDescent="0.2">
      <c r="A868" s="160"/>
      <c r="B868" s="160"/>
      <c r="C868" s="160"/>
      <c r="D868" s="160"/>
      <c r="E868" s="160"/>
      <c r="F868" s="160"/>
      <c r="G868" s="173"/>
      <c r="H868" s="160"/>
      <c r="I868" s="160"/>
      <c r="J868" s="160"/>
    </row>
    <row r="869" spans="1:10" x14ac:dyDescent="0.2">
      <c r="A869" s="160"/>
      <c r="B869" s="160"/>
      <c r="C869" s="160"/>
      <c r="D869" s="160"/>
      <c r="E869" s="160"/>
      <c r="F869" s="160"/>
      <c r="G869" s="173"/>
      <c r="H869" s="160"/>
      <c r="I869" s="160"/>
      <c r="J869" s="160"/>
    </row>
    <row r="870" spans="1:10" x14ac:dyDescent="0.2">
      <c r="A870" s="160"/>
      <c r="B870" s="160"/>
      <c r="C870" s="160"/>
      <c r="D870" s="160"/>
      <c r="E870" s="160"/>
      <c r="F870" s="160"/>
      <c r="G870" s="173"/>
      <c r="H870" s="160"/>
      <c r="I870" s="160"/>
      <c r="J870" s="160"/>
    </row>
    <row r="871" spans="1:10" x14ac:dyDescent="0.2">
      <c r="A871" s="160"/>
      <c r="B871" s="160"/>
      <c r="C871" s="160"/>
      <c r="D871" s="160"/>
      <c r="E871" s="160"/>
      <c r="F871" s="160"/>
      <c r="G871" s="173"/>
      <c r="H871" s="160"/>
      <c r="I871" s="160"/>
      <c r="J871" s="160"/>
    </row>
    <row r="872" spans="1:10" x14ac:dyDescent="0.2">
      <c r="A872" s="160"/>
      <c r="B872" s="160"/>
      <c r="C872" s="160"/>
      <c r="D872" s="160"/>
      <c r="E872" s="160"/>
      <c r="F872" s="160"/>
      <c r="G872" s="173"/>
      <c r="H872" s="160"/>
      <c r="I872" s="160"/>
      <c r="J872" s="160"/>
    </row>
    <row r="873" spans="1:10" x14ac:dyDescent="0.2">
      <c r="A873" s="160"/>
      <c r="B873" s="160"/>
      <c r="C873" s="160"/>
      <c r="D873" s="160"/>
      <c r="E873" s="160"/>
      <c r="F873" s="160"/>
      <c r="G873" s="173"/>
      <c r="H873" s="160"/>
      <c r="I873" s="160"/>
      <c r="J873" s="160"/>
    </row>
    <row r="874" spans="1:10" x14ac:dyDescent="0.2">
      <c r="A874" s="160"/>
      <c r="B874" s="160"/>
      <c r="C874" s="160"/>
      <c r="D874" s="160"/>
      <c r="E874" s="160"/>
      <c r="F874" s="160"/>
      <c r="G874" s="173"/>
      <c r="H874" s="160"/>
      <c r="I874" s="160"/>
      <c r="J874" s="160"/>
    </row>
    <row r="875" spans="1:10" x14ac:dyDescent="0.2">
      <c r="A875" s="160"/>
      <c r="B875" s="160"/>
      <c r="C875" s="160"/>
      <c r="D875" s="160"/>
      <c r="E875" s="160"/>
      <c r="F875" s="160"/>
      <c r="G875" s="173"/>
      <c r="H875" s="160"/>
      <c r="I875" s="160"/>
      <c r="J875" s="160"/>
    </row>
    <row r="876" spans="1:10" x14ac:dyDescent="0.2">
      <c r="A876" s="160"/>
      <c r="B876" s="160"/>
      <c r="C876" s="160"/>
      <c r="D876" s="160"/>
      <c r="E876" s="160"/>
      <c r="F876" s="160"/>
      <c r="G876" s="173"/>
      <c r="H876" s="160"/>
      <c r="I876" s="160"/>
      <c r="J876" s="160"/>
    </row>
    <row r="877" spans="1:10" x14ac:dyDescent="0.2">
      <c r="A877" s="160"/>
      <c r="B877" s="160"/>
      <c r="C877" s="160"/>
      <c r="D877" s="160"/>
      <c r="E877" s="160"/>
      <c r="F877" s="160"/>
      <c r="G877" s="173"/>
      <c r="H877" s="160"/>
      <c r="I877" s="160"/>
      <c r="J877" s="160"/>
    </row>
    <row r="878" spans="1:10" x14ac:dyDescent="0.2">
      <c r="A878" s="160"/>
      <c r="B878" s="160"/>
      <c r="C878" s="160"/>
      <c r="D878" s="160"/>
      <c r="E878" s="160"/>
      <c r="F878" s="160"/>
      <c r="G878" s="173"/>
      <c r="H878" s="160"/>
      <c r="I878" s="160"/>
      <c r="J878" s="160"/>
    </row>
    <row r="879" spans="1:10" x14ac:dyDescent="0.2">
      <c r="A879" s="160"/>
      <c r="B879" s="160"/>
      <c r="C879" s="160"/>
      <c r="D879" s="160"/>
      <c r="E879" s="160"/>
      <c r="F879" s="160"/>
      <c r="G879" s="173"/>
      <c r="H879" s="160"/>
      <c r="I879" s="160"/>
      <c r="J879" s="160"/>
    </row>
    <row r="880" spans="1:10" x14ac:dyDescent="0.2">
      <c r="A880" s="160"/>
      <c r="B880" s="160"/>
      <c r="C880" s="160"/>
      <c r="D880" s="160"/>
      <c r="E880" s="160"/>
      <c r="F880" s="160"/>
      <c r="G880" s="173"/>
      <c r="H880" s="160"/>
      <c r="I880" s="160"/>
      <c r="J880" s="160"/>
    </row>
    <row r="881" spans="1:10" x14ac:dyDescent="0.2">
      <c r="A881" s="160"/>
      <c r="B881" s="160"/>
      <c r="C881" s="160"/>
      <c r="D881" s="160"/>
      <c r="E881" s="160"/>
      <c r="F881" s="160"/>
      <c r="G881" s="173"/>
      <c r="H881" s="160"/>
      <c r="I881" s="160"/>
      <c r="J881" s="160"/>
    </row>
    <row r="882" spans="1:10" x14ac:dyDescent="0.2">
      <c r="A882" s="160"/>
      <c r="B882" s="160"/>
      <c r="C882" s="160"/>
      <c r="D882" s="160"/>
      <c r="E882" s="160"/>
      <c r="F882" s="160"/>
      <c r="G882" s="173"/>
      <c r="H882" s="160"/>
      <c r="I882" s="160"/>
      <c r="J882" s="160"/>
    </row>
    <row r="883" spans="1:10" x14ac:dyDescent="0.2">
      <c r="A883" s="160"/>
      <c r="B883" s="160"/>
      <c r="C883" s="160"/>
      <c r="D883" s="160"/>
      <c r="E883" s="160"/>
      <c r="F883" s="160"/>
      <c r="G883" s="173"/>
      <c r="H883" s="160"/>
      <c r="I883" s="160"/>
      <c r="J883" s="160"/>
    </row>
    <row r="884" spans="1:10" x14ac:dyDescent="0.2">
      <c r="A884" s="160"/>
      <c r="B884" s="160"/>
      <c r="C884" s="160"/>
      <c r="D884" s="160"/>
      <c r="E884" s="160"/>
      <c r="F884" s="160"/>
      <c r="G884" s="173"/>
      <c r="H884" s="160"/>
      <c r="I884" s="160"/>
      <c r="J884" s="160"/>
    </row>
    <row r="885" spans="1:10" x14ac:dyDescent="0.2">
      <c r="A885" s="160"/>
      <c r="B885" s="160"/>
      <c r="C885" s="160"/>
      <c r="D885" s="160"/>
      <c r="E885" s="160"/>
      <c r="F885" s="160"/>
      <c r="G885" s="173"/>
      <c r="H885" s="160"/>
      <c r="I885" s="160"/>
      <c r="J885" s="160"/>
    </row>
    <row r="886" spans="1:10" x14ac:dyDescent="0.2">
      <c r="A886" s="160"/>
      <c r="B886" s="160"/>
      <c r="C886" s="160"/>
      <c r="D886" s="160"/>
      <c r="E886" s="160"/>
      <c r="F886" s="160"/>
      <c r="G886" s="173"/>
      <c r="H886" s="160"/>
      <c r="I886" s="160"/>
      <c r="J886" s="160"/>
    </row>
    <row r="887" spans="1:10" x14ac:dyDescent="0.2">
      <c r="A887" s="160"/>
      <c r="B887" s="160"/>
      <c r="C887" s="160"/>
      <c r="D887" s="160"/>
      <c r="E887" s="160"/>
      <c r="F887" s="160"/>
      <c r="G887" s="173"/>
      <c r="H887" s="160"/>
      <c r="I887" s="160"/>
      <c r="J887" s="160"/>
    </row>
    <row r="888" spans="1:10" x14ac:dyDescent="0.2">
      <c r="A888" s="160"/>
      <c r="B888" s="160"/>
      <c r="C888" s="160"/>
      <c r="D888" s="160"/>
      <c r="E888" s="160"/>
      <c r="F888" s="160"/>
      <c r="G888" s="173"/>
      <c r="H888" s="160"/>
      <c r="I888" s="160"/>
      <c r="J888" s="160"/>
    </row>
    <row r="889" spans="1:10" x14ac:dyDescent="0.2">
      <c r="A889" s="160"/>
      <c r="B889" s="160"/>
      <c r="C889" s="160"/>
      <c r="D889" s="160"/>
      <c r="E889" s="160"/>
      <c r="F889" s="160"/>
      <c r="G889" s="173"/>
      <c r="H889" s="160"/>
      <c r="I889" s="160"/>
      <c r="J889" s="160"/>
    </row>
    <row r="890" spans="1:10" x14ac:dyDescent="0.2">
      <c r="A890" s="160"/>
      <c r="B890" s="160"/>
      <c r="C890" s="160"/>
      <c r="D890" s="160"/>
      <c r="E890" s="160"/>
      <c r="F890" s="160"/>
      <c r="G890" s="173"/>
      <c r="H890" s="160"/>
      <c r="I890" s="160"/>
      <c r="J890" s="160"/>
    </row>
    <row r="891" spans="1:10" x14ac:dyDescent="0.2">
      <c r="A891" s="160"/>
      <c r="B891" s="160"/>
      <c r="C891" s="160"/>
      <c r="D891" s="160"/>
      <c r="E891" s="160"/>
      <c r="F891" s="160"/>
      <c r="G891" s="173"/>
      <c r="H891" s="160"/>
      <c r="I891" s="160"/>
      <c r="J891" s="160"/>
    </row>
    <row r="892" spans="1:10" x14ac:dyDescent="0.2">
      <c r="A892" s="160"/>
      <c r="B892" s="160"/>
      <c r="C892" s="160"/>
      <c r="D892" s="160"/>
      <c r="E892" s="160"/>
      <c r="F892" s="160"/>
      <c r="G892" s="173"/>
      <c r="H892" s="160"/>
      <c r="I892" s="160"/>
      <c r="J892" s="160"/>
    </row>
    <row r="893" spans="1:10" x14ac:dyDescent="0.2">
      <c r="A893" s="160"/>
      <c r="B893" s="160"/>
      <c r="C893" s="160"/>
      <c r="D893" s="160"/>
      <c r="E893" s="160"/>
      <c r="F893" s="160"/>
      <c r="G893" s="173"/>
      <c r="H893" s="160"/>
      <c r="I893" s="160"/>
      <c r="J893" s="160"/>
    </row>
    <row r="894" spans="1:10" x14ac:dyDescent="0.2">
      <c r="A894" s="160"/>
      <c r="B894" s="160"/>
      <c r="C894" s="160"/>
      <c r="D894" s="160"/>
      <c r="E894" s="160"/>
      <c r="F894" s="160"/>
      <c r="G894" s="173"/>
      <c r="H894" s="160"/>
      <c r="I894" s="160"/>
      <c r="J894" s="160"/>
    </row>
    <row r="895" spans="1:10" x14ac:dyDescent="0.2">
      <c r="A895" s="160"/>
      <c r="B895" s="160"/>
      <c r="C895" s="160"/>
      <c r="D895" s="160"/>
      <c r="E895" s="160"/>
      <c r="F895" s="160"/>
      <c r="G895" s="173"/>
      <c r="H895" s="160"/>
      <c r="I895" s="160"/>
      <c r="J895" s="160"/>
    </row>
    <row r="896" spans="1:10" x14ac:dyDescent="0.2">
      <c r="A896" s="160"/>
      <c r="B896" s="160"/>
      <c r="C896" s="160"/>
      <c r="D896" s="160"/>
      <c r="E896" s="160"/>
      <c r="F896" s="160"/>
      <c r="G896" s="173"/>
      <c r="H896" s="160"/>
      <c r="I896" s="160"/>
      <c r="J896" s="160"/>
    </row>
    <row r="897" spans="1:10" x14ac:dyDescent="0.2">
      <c r="A897" s="160"/>
      <c r="B897" s="160"/>
      <c r="C897" s="160"/>
      <c r="D897" s="160"/>
      <c r="E897" s="160"/>
      <c r="F897" s="160"/>
      <c r="G897" s="173"/>
      <c r="H897" s="160"/>
      <c r="I897" s="160"/>
      <c r="J897" s="160"/>
    </row>
    <row r="898" spans="1:10" x14ac:dyDescent="0.2">
      <c r="A898" s="160"/>
      <c r="B898" s="160"/>
      <c r="C898" s="160"/>
      <c r="D898" s="160"/>
      <c r="E898" s="160"/>
      <c r="F898" s="160"/>
      <c r="G898" s="173"/>
      <c r="H898" s="160"/>
      <c r="I898" s="160"/>
      <c r="J898" s="160"/>
    </row>
    <row r="899" spans="1:10" x14ac:dyDescent="0.2">
      <c r="A899" s="160"/>
      <c r="B899" s="160"/>
      <c r="C899" s="160"/>
      <c r="D899" s="160"/>
      <c r="E899" s="160"/>
      <c r="F899" s="160"/>
      <c r="G899" s="173"/>
      <c r="H899" s="160"/>
      <c r="I899" s="160"/>
      <c r="J899" s="160"/>
    </row>
    <row r="900" spans="1:10" x14ac:dyDescent="0.2">
      <c r="A900" s="160"/>
      <c r="B900" s="160"/>
      <c r="C900" s="160"/>
      <c r="D900" s="160"/>
      <c r="E900" s="160"/>
      <c r="F900" s="160"/>
      <c r="G900" s="173"/>
      <c r="H900" s="160"/>
      <c r="I900" s="160"/>
      <c r="J900" s="160"/>
    </row>
    <row r="901" spans="1:10" x14ac:dyDescent="0.2">
      <c r="A901" s="160"/>
      <c r="B901" s="160"/>
      <c r="C901" s="160"/>
      <c r="D901" s="160"/>
      <c r="E901" s="160"/>
      <c r="F901" s="160"/>
      <c r="G901" s="173"/>
      <c r="H901" s="160"/>
      <c r="I901" s="160"/>
      <c r="J901" s="160"/>
    </row>
    <row r="902" spans="1:10" x14ac:dyDescent="0.2">
      <c r="A902" s="160"/>
      <c r="B902" s="160"/>
      <c r="C902" s="160"/>
      <c r="D902" s="160"/>
      <c r="E902" s="160"/>
      <c r="F902" s="160"/>
      <c r="G902" s="173"/>
      <c r="H902" s="160"/>
      <c r="I902" s="160"/>
      <c r="J902" s="160"/>
    </row>
    <row r="903" spans="1:10" x14ac:dyDescent="0.2">
      <c r="A903" s="160"/>
      <c r="B903" s="160"/>
      <c r="C903" s="160"/>
      <c r="D903" s="160"/>
      <c r="E903" s="160"/>
      <c r="F903" s="160"/>
      <c r="G903" s="173"/>
      <c r="H903" s="160"/>
      <c r="I903" s="160"/>
      <c r="J903" s="160"/>
    </row>
    <row r="904" spans="1:10" x14ac:dyDescent="0.2">
      <c r="A904" s="160"/>
      <c r="B904" s="160"/>
      <c r="C904" s="160"/>
      <c r="D904" s="160"/>
      <c r="E904" s="160"/>
      <c r="F904" s="160"/>
      <c r="G904" s="173"/>
      <c r="H904" s="160"/>
      <c r="I904" s="160"/>
      <c r="J904" s="160"/>
    </row>
    <row r="905" spans="1:10" x14ac:dyDescent="0.2">
      <c r="A905" s="160"/>
      <c r="B905" s="160"/>
      <c r="C905" s="160"/>
      <c r="D905" s="160"/>
      <c r="E905" s="160"/>
      <c r="F905" s="160"/>
      <c r="G905" s="173"/>
      <c r="H905" s="160"/>
      <c r="I905" s="160"/>
      <c r="J905" s="160"/>
    </row>
    <row r="906" spans="1:10" x14ac:dyDescent="0.2">
      <c r="A906" s="160"/>
      <c r="B906" s="160"/>
      <c r="C906" s="160"/>
      <c r="D906" s="160"/>
      <c r="E906" s="160"/>
      <c r="F906" s="160"/>
      <c r="G906" s="173"/>
      <c r="H906" s="160"/>
      <c r="I906" s="160"/>
      <c r="J906" s="160"/>
    </row>
    <row r="907" spans="1:10" x14ac:dyDescent="0.2">
      <c r="A907" s="160"/>
      <c r="B907" s="160"/>
      <c r="C907" s="160"/>
      <c r="D907" s="160"/>
      <c r="E907" s="160"/>
      <c r="F907" s="160"/>
      <c r="G907" s="173"/>
      <c r="H907" s="160"/>
      <c r="I907" s="160"/>
      <c r="J907" s="160"/>
    </row>
    <row r="908" spans="1:10" x14ac:dyDescent="0.2">
      <c r="A908" s="160"/>
      <c r="B908" s="160"/>
      <c r="C908" s="160"/>
      <c r="D908" s="160"/>
      <c r="E908" s="160"/>
      <c r="F908" s="160"/>
      <c r="G908" s="173"/>
      <c r="H908" s="160"/>
      <c r="I908" s="160"/>
      <c r="J908" s="160"/>
    </row>
    <row r="909" spans="1:10" x14ac:dyDescent="0.2">
      <c r="A909" s="160"/>
      <c r="B909" s="160"/>
      <c r="C909" s="160"/>
      <c r="D909" s="160"/>
      <c r="E909" s="160"/>
      <c r="F909" s="160"/>
      <c r="G909" s="173"/>
      <c r="H909" s="160"/>
      <c r="I909" s="160"/>
      <c r="J909" s="160"/>
    </row>
    <row r="910" spans="1:10" x14ac:dyDescent="0.2">
      <c r="A910" s="160"/>
      <c r="B910" s="160"/>
      <c r="C910" s="160"/>
      <c r="D910" s="160"/>
      <c r="E910" s="160"/>
      <c r="F910" s="160"/>
      <c r="G910" s="173"/>
      <c r="H910" s="160"/>
      <c r="I910" s="160"/>
      <c r="J910" s="160"/>
    </row>
    <row r="911" spans="1:10" x14ac:dyDescent="0.2">
      <c r="A911" s="160"/>
      <c r="B911" s="160"/>
      <c r="C911" s="160"/>
      <c r="D911" s="160"/>
      <c r="E911" s="160"/>
      <c r="F911" s="160"/>
      <c r="G911" s="173"/>
      <c r="H911" s="160"/>
      <c r="I911" s="160"/>
      <c r="J911" s="160"/>
    </row>
    <row r="912" spans="1:10" x14ac:dyDescent="0.2">
      <c r="A912" s="160"/>
      <c r="B912" s="160"/>
      <c r="C912" s="160"/>
      <c r="D912" s="160"/>
      <c r="E912" s="160"/>
      <c r="F912" s="160"/>
      <c r="G912" s="173"/>
      <c r="H912" s="160"/>
      <c r="I912" s="160"/>
      <c r="J912" s="160"/>
    </row>
    <row r="913" spans="1:10" x14ac:dyDescent="0.2">
      <c r="A913" s="160"/>
      <c r="B913" s="160"/>
      <c r="C913" s="160"/>
      <c r="D913" s="160"/>
      <c r="E913" s="160"/>
      <c r="F913" s="160"/>
      <c r="G913" s="173"/>
      <c r="H913" s="160"/>
      <c r="I913" s="160"/>
      <c r="J913" s="160"/>
    </row>
    <row r="914" spans="1:10" x14ac:dyDescent="0.2">
      <c r="A914" s="160"/>
      <c r="B914" s="160"/>
      <c r="C914" s="160"/>
      <c r="D914" s="160"/>
      <c r="E914" s="160"/>
      <c r="F914" s="160"/>
      <c r="G914" s="173"/>
      <c r="H914" s="160"/>
      <c r="I914" s="160"/>
      <c r="J914" s="160"/>
    </row>
    <row r="915" spans="1:10" x14ac:dyDescent="0.2">
      <c r="A915" s="160"/>
      <c r="B915" s="160"/>
      <c r="C915" s="160"/>
      <c r="D915" s="160"/>
      <c r="E915" s="160"/>
      <c r="F915" s="160"/>
      <c r="G915" s="173"/>
      <c r="H915" s="160"/>
      <c r="I915" s="160"/>
      <c r="J915" s="160"/>
    </row>
    <row r="916" spans="1:10" x14ac:dyDescent="0.2">
      <c r="A916" s="160"/>
      <c r="B916" s="160"/>
      <c r="C916" s="160"/>
      <c r="D916" s="160"/>
      <c r="E916" s="160"/>
      <c r="F916" s="160"/>
      <c r="G916" s="173"/>
      <c r="H916" s="160"/>
      <c r="I916" s="160"/>
      <c r="J916" s="160"/>
    </row>
    <row r="917" spans="1:10" x14ac:dyDescent="0.2">
      <c r="A917" s="160"/>
      <c r="B917" s="160"/>
      <c r="C917" s="160"/>
      <c r="D917" s="160"/>
      <c r="E917" s="160"/>
      <c r="F917" s="160"/>
      <c r="G917" s="173"/>
      <c r="H917" s="160"/>
      <c r="I917" s="160"/>
      <c r="J917" s="160"/>
    </row>
    <row r="918" spans="1:10" x14ac:dyDescent="0.2">
      <c r="A918" s="160"/>
      <c r="B918" s="160"/>
      <c r="C918" s="160"/>
      <c r="D918" s="160"/>
      <c r="E918" s="160"/>
      <c r="F918" s="160"/>
      <c r="G918" s="173"/>
      <c r="H918" s="160"/>
      <c r="I918" s="160"/>
      <c r="J918" s="160"/>
    </row>
    <row r="919" spans="1:10" x14ac:dyDescent="0.2">
      <c r="A919" s="160"/>
      <c r="B919" s="160"/>
      <c r="C919" s="160"/>
      <c r="D919" s="160"/>
      <c r="E919" s="160"/>
      <c r="F919" s="160"/>
      <c r="G919" s="173"/>
      <c r="H919" s="160"/>
      <c r="I919" s="160"/>
      <c r="J919" s="160"/>
    </row>
    <row r="920" spans="1:10" x14ac:dyDescent="0.2">
      <c r="A920" s="160"/>
      <c r="B920" s="160"/>
      <c r="C920" s="160"/>
      <c r="D920" s="160"/>
      <c r="E920" s="160"/>
      <c r="F920" s="160"/>
      <c r="G920" s="173"/>
      <c r="H920" s="160"/>
      <c r="I920" s="160"/>
      <c r="J920" s="160"/>
    </row>
    <row r="921" spans="1:10" x14ac:dyDescent="0.2">
      <c r="A921" s="160"/>
      <c r="B921" s="160"/>
      <c r="C921" s="160"/>
      <c r="D921" s="160"/>
      <c r="E921" s="160"/>
      <c r="F921" s="160"/>
      <c r="G921" s="173"/>
      <c r="H921" s="160"/>
      <c r="I921" s="160"/>
      <c r="J921" s="160"/>
    </row>
    <row r="922" spans="1:10" x14ac:dyDescent="0.2">
      <c r="A922" s="160"/>
      <c r="B922" s="160"/>
      <c r="C922" s="160"/>
      <c r="D922" s="160"/>
      <c r="E922" s="160"/>
      <c r="F922" s="160"/>
      <c r="G922" s="173"/>
      <c r="H922" s="160"/>
      <c r="I922" s="160"/>
      <c r="J922" s="160"/>
    </row>
    <row r="923" spans="1:10" x14ac:dyDescent="0.2">
      <c r="A923" s="160"/>
      <c r="B923" s="160"/>
      <c r="C923" s="160"/>
      <c r="D923" s="160"/>
      <c r="E923" s="160"/>
      <c r="F923" s="160"/>
      <c r="G923" s="173"/>
      <c r="H923" s="160"/>
      <c r="I923" s="160"/>
      <c r="J923" s="160"/>
    </row>
    <row r="924" spans="1:10" x14ac:dyDescent="0.2">
      <c r="A924" s="160"/>
      <c r="B924" s="160"/>
      <c r="C924" s="160"/>
      <c r="D924" s="160"/>
      <c r="E924" s="160"/>
      <c r="F924" s="160"/>
      <c r="G924" s="173"/>
      <c r="H924" s="160"/>
      <c r="I924" s="160"/>
      <c r="J924" s="160"/>
    </row>
    <row r="925" spans="1:10" x14ac:dyDescent="0.2">
      <c r="A925" s="160"/>
      <c r="B925" s="160"/>
      <c r="C925" s="160"/>
      <c r="D925" s="160"/>
      <c r="E925" s="160"/>
      <c r="F925" s="160"/>
      <c r="G925" s="173"/>
      <c r="H925" s="160"/>
      <c r="I925" s="160"/>
      <c r="J925" s="160"/>
    </row>
    <row r="926" spans="1:10" x14ac:dyDescent="0.2">
      <c r="A926" s="160"/>
      <c r="B926" s="160"/>
      <c r="C926" s="160"/>
      <c r="D926" s="160"/>
      <c r="E926" s="160"/>
      <c r="F926" s="160"/>
      <c r="G926" s="173"/>
      <c r="H926" s="160"/>
      <c r="I926" s="160"/>
      <c r="J926" s="160"/>
    </row>
    <row r="927" spans="1:10" x14ac:dyDescent="0.2">
      <c r="A927" s="160"/>
      <c r="B927" s="160"/>
      <c r="C927" s="160"/>
      <c r="D927" s="160"/>
      <c r="E927" s="160"/>
      <c r="F927" s="160"/>
      <c r="G927" s="173"/>
      <c r="H927" s="160"/>
      <c r="I927" s="160"/>
      <c r="J927" s="160"/>
    </row>
    <row r="928" spans="1:10" x14ac:dyDescent="0.2">
      <c r="A928" s="160"/>
      <c r="B928" s="160"/>
      <c r="C928" s="160"/>
      <c r="D928" s="160"/>
      <c r="E928" s="160"/>
      <c r="F928" s="160"/>
      <c r="G928" s="173"/>
      <c r="H928" s="160"/>
      <c r="I928" s="160"/>
      <c r="J928" s="160"/>
    </row>
    <row r="929" spans="1:10" x14ac:dyDescent="0.2">
      <c r="A929" s="160"/>
      <c r="B929" s="160"/>
      <c r="C929" s="160"/>
      <c r="D929" s="160"/>
      <c r="E929" s="160"/>
      <c r="F929" s="160"/>
      <c r="G929" s="173"/>
      <c r="H929" s="160"/>
      <c r="I929" s="160"/>
      <c r="J929" s="160"/>
    </row>
    <row r="930" spans="1:10" x14ac:dyDescent="0.2">
      <c r="A930" s="160"/>
      <c r="B930" s="160"/>
      <c r="C930" s="160"/>
      <c r="D930" s="160"/>
      <c r="E930" s="160"/>
      <c r="F930" s="160"/>
      <c r="G930" s="173"/>
      <c r="H930" s="160"/>
      <c r="I930" s="160"/>
      <c r="J930" s="160"/>
    </row>
    <row r="931" spans="1:10" x14ac:dyDescent="0.2">
      <c r="A931" s="160"/>
      <c r="B931" s="160"/>
      <c r="C931" s="160"/>
      <c r="D931" s="160"/>
      <c r="E931" s="160"/>
      <c r="F931" s="160"/>
      <c r="G931" s="173"/>
      <c r="H931" s="160"/>
      <c r="I931" s="160"/>
      <c r="J931" s="160"/>
    </row>
    <row r="932" spans="1:10" x14ac:dyDescent="0.2">
      <c r="A932" s="160"/>
      <c r="B932" s="160"/>
      <c r="C932" s="160"/>
      <c r="D932" s="160"/>
      <c r="E932" s="160"/>
      <c r="F932" s="160"/>
      <c r="G932" s="173"/>
      <c r="H932" s="160"/>
      <c r="I932" s="160"/>
      <c r="J932" s="160"/>
    </row>
    <row r="933" spans="1:10" x14ac:dyDescent="0.2">
      <c r="A933" s="160"/>
      <c r="B933" s="160"/>
      <c r="C933" s="160"/>
      <c r="D933" s="160"/>
      <c r="E933" s="160"/>
      <c r="F933" s="160"/>
      <c r="G933" s="173"/>
      <c r="H933" s="160"/>
      <c r="I933" s="160"/>
      <c r="J933" s="160"/>
    </row>
    <row r="934" spans="1:10" x14ac:dyDescent="0.2">
      <c r="A934" s="160"/>
      <c r="B934" s="160"/>
      <c r="C934" s="160"/>
      <c r="D934" s="160"/>
      <c r="E934" s="160"/>
      <c r="F934" s="160"/>
      <c r="G934" s="173"/>
      <c r="H934" s="160"/>
      <c r="I934" s="160"/>
      <c r="J934" s="160"/>
    </row>
    <row r="935" spans="1:10" x14ac:dyDescent="0.2">
      <c r="A935" s="160"/>
      <c r="B935" s="160"/>
      <c r="C935" s="160"/>
      <c r="D935" s="160"/>
      <c r="E935" s="160"/>
      <c r="F935" s="160"/>
      <c r="G935" s="173"/>
      <c r="H935" s="160"/>
      <c r="I935" s="160"/>
      <c r="J935" s="160"/>
    </row>
    <row r="936" spans="1:10" x14ac:dyDescent="0.2">
      <c r="A936" s="160"/>
      <c r="B936" s="160"/>
      <c r="C936" s="160"/>
      <c r="D936" s="160"/>
      <c r="E936" s="160"/>
      <c r="F936" s="160"/>
      <c r="G936" s="173"/>
      <c r="H936" s="160"/>
      <c r="I936" s="160"/>
      <c r="J936" s="160"/>
    </row>
    <row r="937" spans="1:10" x14ac:dyDescent="0.2">
      <c r="A937" s="160"/>
      <c r="B937" s="160"/>
      <c r="C937" s="160"/>
      <c r="D937" s="160"/>
      <c r="E937" s="160"/>
      <c r="F937" s="160"/>
      <c r="G937" s="173"/>
      <c r="H937" s="160"/>
      <c r="I937" s="160"/>
      <c r="J937" s="160"/>
    </row>
    <row r="938" spans="1:10" x14ac:dyDescent="0.2">
      <c r="A938" s="160"/>
      <c r="B938" s="160"/>
      <c r="C938" s="160"/>
      <c r="D938" s="160"/>
      <c r="E938" s="160"/>
      <c r="F938" s="160"/>
      <c r="G938" s="173"/>
      <c r="H938" s="160"/>
      <c r="I938" s="160"/>
      <c r="J938" s="160"/>
    </row>
    <row r="939" spans="1:10" x14ac:dyDescent="0.2">
      <c r="A939" s="160"/>
      <c r="B939" s="160"/>
      <c r="C939" s="160"/>
      <c r="D939" s="160"/>
      <c r="E939" s="160"/>
      <c r="F939" s="160"/>
      <c r="G939" s="173"/>
      <c r="H939" s="160"/>
      <c r="I939" s="160"/>
      <c r="J939" s="160"/>
    </row>
    <row r="940" spans="1:10" x14ac:dyDescent="0.2">
      <c r="A940" s="160"/>
      <c r="B940" s="160"/>
      <c r="C940" s="160"/>
      <c r="D940" s="160"/>
      <c r="E940" s="160"/>
      <c r="F940" s="160"/>
      <c r="G940" s="173"/>
      <c r="H940" s="160"/>
      <c r="I940" s="160"/>
      <c r="J940" s="160"/>
    </row>
    <row r="941" spans="1:10" x14ac:dyDescent="0.2">
      <c r="A941" s="160"/>
      <c r="B941" s="160"/>
      <c r="C941" s="160"/>
      <c r="D941" s="160"/>
      <c r="E941" s="160"/>
      <c r="F941" s="160"/>
      <c r="G941" s="173"/>
      <c r="H941" s="160"/>
      <c r="I941" s="160"/>
      <c r="J941" s="160"/>
    </row>
    <row r="942" spans="1:10" x14ac:dyDescent="0.2">
      <c r="A942" s="160"/>
      <c r="B942" s="160"/>
      <c r="C942" s="160"/>
      <c r="D942" s="160"/>
      <c r="E942" s="160"/>
      <c r="F942" s="160"/>
      <c r="G942" s="173"/>
      <c r="H942" s="160"/>
      <c r="I942" s="160"/>
      <c r="J942" s="160"/>
    </row>
    <row r="943" spans="1:10" x14ac:dyDescent="0.2">
      <c r="A943" s="160"/>
      <c r="B943" s="160"/>
      <c r="C943" s="160"/>
      <c r="D943" s="160"/>
      <c r="E943" s="160"/>
      <c r="F943" s="160"/>
      <c r="G943" s="173"/>
      <c r="H943" s="160"/>
      <c r="I943" s="160"/>
      <c r="J943" s="160"/>
    </row>
    <row r="944" spans="1:10" x14ac:dyDescent="0.2">
      <c r="A944" s="160"/>
      <c r="B944" s="160"/>
      <c r="C944" s="160"/>
      <c r="D944" s="160"/>
      <c r="E944" s="160"/>
      <c r="F944" s="160"/>
      <c r="G944" s="173"/>
      <c r="H944" s="160"/>
      <c r="I944" s="160"/>
      <c r="J944" s="160"/>
    </row>
    <row r="945" spans="1:10" x14ac:dyDescent="0.2">
      <c r="A945" s="160"/>
      <c r="B945" s="160"/>
      <c r="C945" s="160"/>
      <c r="D945" s="160"/>
      <c r="E945" s="160"/>
      <c r="F945" s="160"/>
      <c r="G945" s="173"/>
      <c r="H945" s="160"/>
      <c r="I945" s="160"/>
      <c r="J945" s="160"/>
    </row>
    <row r="946" spans="1:10" x14ac:dyDescent="0.2">
      <c r="A946" s="160"/>
      <c r="B946" s="160"/>
      <c r="C946" s="160"/>
      <c r="D946" s="160"/>
      <c r="E946" s="160"/>
      <c r="F946" s="160"/>
      <c r="G946" s="173"/>
      <c r="H946" s="160"/>
      <c r="I946" s="160"/>
      <c r="J946" s="160"/>
    </row>
    <row r="947" spans="1:10" x14ac:dyDescent="0.2">
      <c r="A947" s="160"/>
      <c r="B947" s="160"/>
      <c r="C947" s="160"/>
      <c r="D947" s="160"/>
      <c r="E947" s="160"/>
      <c r="F947" s="160"/>
      <c r="G947" s="173"/>
      <c r="H947" s="160"/>
      <c r="I947" s="160"/>
      <c r="J947" s="160"/>
    </row>
    <row r="948" spans="1:10" x14ac:dyDescent="0.2">
      <c r="A948" s="160"/>
      <c r="B948" s="160"/>
      <c r="C948" s="160"/>
      <c r="D948" s="160"/>
      <c r="E948" s="160"/>
      <c r="F948" s="160"/>
      <c r="G948" s="173"/>
      <c r="H948" s="160"/>
      <c r="I948" s="160"/>
      <c r="J948" s="160"/>
    </row>
    <row r="949" spans="1:10" x14ac:dyDescent="0.2">
      <c r="A949" s="160"/>
      <c r="B949" s="160"/>
      <c r="C949" s="160"/>
      <c r="D949" s="160"/>
      <c r="E949" s="160"/>
      <c r="F949" s="160"/>
      <c r="G949" s="173"/>
      <c r="H949" s="160"/>
      <c r="I949" s="160"/>
      <c r="J949" s="160"/>
    </row>
    <row r="950" spans="1:10" x14ac:dyDescent="0.2">
      <c r="A950" s="160"/>
      <c r="B950" s="160"/>
      <c r="C950" s="160"/>
      <c r="D950" s="160"/>
      <c r="E950" s="160"/>
      <c r="F950" s="160"/>
      <c r="G950" s="173"/>
      <c r="H950" s="160"/>
      <c r="I950" s="160"/>
      <c r="J950" s="160"/>
    </row>
    <row r="951" spans="1:10" x14ac:dyDescent="0.2">
      <c r="A951" s="160"/>
      <c r="B951" s="160"/>
      <c r="C951" s="160"/>
      <c r="D951" s="160"/>
      <c r="E951" s="160"/>
      <c r="F951" s="160"/>
      <c r="G951" s="173"/>
      <c r="H951" s="160"/>
      <c r="I951" s="160"/>
      <c r="J951" s="160"/>
    </row>
    <row r="952" spans="1:10" x14ac:dyDescent="0.2">
      <c r="A952" s="160"/>
      <c r="B952" s="160"/>
      <c r="C952" s="160"/>
      <c r="D952" s="160"/>
      <c r="E952" s="160"/>
      <c r="F952" s="160"/>
      <c r="G952" s="173"/>
      <c r="H952" s="160"/>
      <c r="I952" s="160"/>
      <c r="J952" s="160"/>
    </row>
    <row r="953" spans="1:10" x14ac:dyDescent="0.2">
      <c r="A953" s="160"/>
      <c r="B953" s="160"/>
      <c r="C953" s="160"/>
      <c r="D953" s="160"/>
      <c r="E953" s="160"/>
      <c r="F953" s="160"/>
      <c r="G953" s="173"/>
      <c r="H953" s="160"/>
      <c r="I953" s="160"/>
      <c r="J953" s="160"/>
    </row>
    <row r="954" spans="1:10" x14ac:dyDescent="0.2">
      <c r="A954" s="160"/>
      <c r="B954" s="160"/>
      <c r="C954" s="160"/>
      <c r="D954" s="160"/>
      <c r="E954" s="160"/>
      <c r="F954" s="160"/>
      <c r="G954" s="173"/>
      <c r="H954" s="160"/>
      <c r="I954" s="160"/>
      <c r="J954" s="160"/>
    </row>
    <row r="955" spans="1:10" x14ac:dyDescent="0.2">
      <c r="A955" s="160"/>
      <c r="B955" s="160"/>
      <c r="C955" s="160"/>
      <c r="D955" s="160"/>
      <c r="E955" s="160"/>
      <c r="F955" s="160"/>
      <c r="G955" s="173"/>
      <c r="H955" s="160"/>
      <c r="I955" s="160"/>
      <c r="J955" s="160"/>
    </row>
    <row r="956" spans="1:10" x14ac:dyDescent="0.2">
      <c r="A956" s="160"/>
      <c r="B956" s="160"/>
      <c r="C956" s="160"/>
      <c r="D956" s="160"/>
      <c r="E956" s="160"/>
      <c r="F956" s="160"/>
      <c r="G956" s="173"/>
      <c r="H956" s="160"/>
      <c r="I956" s="160"/>
      <c r="J956" s="160"/>
    </row>
    <row r="957" spans="1:10" x14ac:dyDescent="0.2">
      <c r="A957" s="160"/>
      <c r="B957" s="160"/>
      <c r="C957" s="160"/>
      <c r="D957" s="160"/>
      <c r="E957" s="160"/>
      <c r="F957" s="160"/>
      <c r="G957" s="173"/>
      <c r="H957" s="160"/>
      <c r="I957" s="160"/>
      <c r="J957" s="160"/>
    </row>
    <row r="958" spans="1:10" x14ac:dyDescent="0.2">
      <c r="A958" s="160"/>
      <c r="B958" s="160"/>
      <c r="C958" s="160"/>
      <c r="D958" s="160"/>
      <c r="E958" s="160"/>
      <c r="F958" s="160"/>
      <c r="G958" s="173"/>
      <c r="H958" s="160"/>
      <c r="I958" s="160"/>
      <c r="J958" s="160"/>
    </row>
    <row r="959" spans="1:10" x14ac:dyDescent="0.2">
      <c r="A959" s="160"/>
      <c r="B959" s="160"/>
      <c r="C959" s="161"/>
      <c r="D959" s="161"/>
      <c r="E959" s="161"/>
      <c r="F959" s="161"/>
      <c r="G959" s="173"/>
      <c r="H959" s="160"/>
      <c r="I959" s="160"/>
      <c r="J959" s="160"/>
    </row>
    <row r="960" spans="1:10" x14ac:dyDescent="0.2">
      <c r="A960" s="160"/>
      <c r="B960" s="160"/>
      <c r="C960" s="160"/>
      <c r="D960" s="160"/>
      <c r="E960" s="160"/>
      <c r="F960" s="160"/>
      <c r="G960" s="173"/>
      <c r="H960" s="160"/>
      <c r="I960" s="160"/>
      <c r="J960" s="160"/>
    </row>
    <row r="961" spans="1:10" x14ac:dyDescent="0.2">
      <c r="A961" s="160"/>
      <c r="B961" s="160"/>
      <c r="C961" s="160"/>
      <c r="D961" s="160"/>
      <c r="E961" s="160"/>
      <c r="F961" s="160"/>
      <c r="G961" s="173"/>
      <c r="H961" s="160"/>
      <c r="I961" s="160"/>
      <c r="J961" s="160"/>
    </row>
    <row r="962" spans="1:10" x14ac:dyDescent="0.2">
      <c r="A962" s="160"/>
      <c r="B962" s="160"/>
      <c r="C962" s="160"/>
      <c r="D962" s="160"/>
      <c r="E962" s="160"/>
      <c r="F962" s="160"/>
      <c r="G962" s="173"/>
      <c r="H962" s="160"/>
      <c r="I962" s="160"/>
      <c r="J962" s="160"/>
    </row>
    <row r="963" spans="1:10" x14ac:dyDescent="0.2">
      <c r="A963" s="160"/>
      <c r="B963" s="160"/>
      <c r="C963" s="160"/>
      <c r="D963" s="160"/>
      <c r="E963" s="160"/>
      <c r="F963" s="160"/>
      <c r="G963" s="173"/>
      <c r="H963" s="160"/>
      <c r="I963" s="160"/>
      <c r="J963" s="160"/>
    </row>
    <row r="964" spans="1:10" x14ac:dyDescent="0.2">
      <c r="A964" s="160"/>
      <c r="B964" s="160"/>
      <c r="C964" s="160"/>
      <c r="D964" s="160"/>
      <c r="E964" s="160"/>
      <c r="F964" s="160"/>
      <c r="G964" s="173"/>
      <c r="H964" s="160"/>
      <c r="I964" s="160"/>
      <c r="J964" s="160"/>
    </row>
    <row r="965" spans="1:10" x14ac:dyDescent="0.2">
      <c r="A965" s="160"/>
      <c r="B965" s="160"/>
      <c r="C965" s="160"/>
      <c r="D965" s="160"/>
      <c r="E965" s="160"/>
      <c r="F965" s="160"/>
      <c r="G965" s="173"/>
      <c r="H965" s="160"/>
      <c r="I965" s="160"/>
      <c r="J965" s="160"/>
    </row>
    <row r="966" spans="1:10" x14ac:dyDescent="0.2">
      <c r="A966" s="160"/>
      <c r="B966" s="160"/>
      <c r="C966" s="160"/>
      <c r="D966" s="160"/>
      <c r="E966" s="160"/>
      <c r="F966" s="160"/>
      <c r="G966" s="173"/>
      <c r="H966" s="160"/>
      <c r="I966" s="160"/>
      <c r="J966" s="160"/>
    </row>
    <row r="967" spans="1:10" x14ac:dyDescent="0.2">
      <c r="A967" s="160"/>
      <c r="B967" s="160"/>
      <c r="C967" s="160"/>
      <c r="D967" s="160"/>
      <c r="E967" s="160"/>
      <c r="F967" s="160"/>
      <c r="G967" s="173"/>
      <c r="H967" s="160"/>
      <c r="I967" s="160"/>
      <c r="J967" s="160"/>
    </row>
    <row r="968" spans="1:10" x14ac:dyDescent="0.2">
      <c r="A968" s="160"/>
      <c r="B968" s="160"/>
      <c r="C968" s="160"/>
      <c r="D968" s="160"/>
      <c r="E968" s="160"/>
      <c r="F968" s="160"/>
      <c r="G968" s="173"/>
      <c r="H968" s="160"/>
      <c r="I968" s="160"/>
      <c r="J968" s="160"/>
    </row>
    <row r="969" spans="1:10" x14ac:dyDescent="0.2">
      <c r="A969" s="160"/>
      <c r="B969" s="160"/>
      <c r="C969" s="160"/>
      <c r="D969" s="160"/>
      <c r="E969" s="160"/>
      <c r="F969" s="160"/>
      <c r="G969" s="173"/>
      <c r="H969" s="160"/>
      <c r="I969" s="160"/>
      <c r="J969" s="160"/>
    </row>
    <row r="970" spans="1:10" x14ac:dyDescent="0.2">
      <c r="A970" s="160"/>
      <c r="B970" s="160"/>
      <c r="C970" s="160"/>
      <c r="D970" s="160"/>
      <c r="E970" s="160"/>
      <c r="F970" s="160"/>
      <c r="G970" s="173"/>
      <c r="H970" s="160"/>
      <c r="I970" s="160"/>
      <c r="J970" s="160"/>
    </row>
    <row r="971" spans="1:10" x14ac:dyDescent="0.2">
      <c r="A971" s="160"/>
      <c r="B971" s="160"/>
      <c r="C971" s="160"/>
      <c r="D971" s="160"/>
      <c r="E971" s="160"/>
      <c r="F971" s="160"/>
      <c r="G971" s="173"/>
      <c r="H971" s="160"/>
      <c r="I971" s="160"/>
      <c r="J971" s="160"/>
    </row>
    <row r="972" spans="1:10" x14ac:dyDescent="0.2">
      <c r="A972" s="160"/>
      <c r="B972" s="160"/>
      <c r="C972" s="160"/>
      <c r="D972" s="160"/>
      <c r="E972" s="160"/>
      <c r="F972" s="160"/>
      <c r="G972" s="173"/>
      <c r="H972" s="160"/>
      <c r="I972" s="160"/>
      <c r="J972" s="160"/>
    </row>
    <row r="973" spans="1:10" x14ac:dyDescent="0.2">
      <c r="A973" s="160"/>
      <c r="B973" s="160"/>
      <c r="C973" s="160"/>
      <c r="D973" s="160"/>
      <c r="E973" s="160"/>
      <c r="F973" s="160"/>
      <c r="G973" s="173"/>
      <c r="H973" s="160"/>
      <c r="I973" s="160"/>
      <c r="J973" s="160"/>
    </row>
    <row r="974" spans="1:10" x14ac:dyDescent="0.2">
      <c r="A974" s="160"/>
      <c r="B974" s="160"/>
      <c r="C974" s="160"/>
      <c r="D974" s="160"/>
      <c r="E974" s="160"/>
      <c r="F974" s="160"/>
      <c r="G974" s="173"/>
      <c r="H974" s="160"/>
      <c r="I974" s="160"/>
      <c r="J974" s="160"/>
    </row>
    <row r="975" spans="1:10" x14ac:dyDescent="0.2">
      <c r="A975" s="160"/>
      <c r="B975" s="160"/>
      <c r="C975" s="160"/>
      <c r="D975" s="160"/>
      <c r="E975" s="160"/>
      <c r="F975" s="160"/>
      <c r="G975" s="173"/>
      <c r="H975" s="160"/>
      <c r="I975" s="160"/>
      <c r="J975" s="160"/>
    </row>
    <row r="976" spans="1:10" x14ac:dyDescent="0.2">
      <c r="A976" s="160"/>
      <c r="B976" s="160"/>
      <c r="C976" s="160"/>
      <c r="D976" s="160"/>
      <c r="E976" s="160"/>
      <c r="F976" s="160"/>
      <c r="G976" s="173"/>
      <c r="H976" s="160"/>
      <c r="I976" s="160"/>
      <c r="J976" s="160"/>
    </row>
    <row r="977" spans="1:10" x14ac:dyDescent="0.2">
      <c r="A977" s="160"/>
      <c r="B977" s="160"/>
      <c r="C977" s="160"/>
      <c r="D977" s="160"/>
      <c r="E977" s="160"/>
      <c r="F977" s="160"/>
      <c r="G977" s="173"/>
      <c r="H977" s="160"/>
      <c r="I977" s="160"/>
      <c r="J977" s="160"/>
    </row>
    <row r="978" spans="1:10" x14ac:dyDescent="0.2">
      <c r="A978" s="160"/>
      <c r="B978" s="160"/>
      <c r="C978" s="160"/>
      <c r="D978" s="160"/>
      <c r="E978" s="160"/>
      <c r="F978" s="160"/>
      <c r="G978" s="173"/>
      <c r="H978" s="160"/>
      <c r="I978" s="160"/>
      <c r="J978" s="160"/>
    </row>
    <row r="979" spans="1:10" x14ac:dyDescent="0.2">
      <c r="A979" s="160"/>
      <c r="B979" s="160"/>
      <c r="C979" s="160"/>
      <c r="D979" s="160"/>
      <c r="E979" s="160"/>
      <c r="F979" s="160"/>
      <c r="G979" s="173"/>
      <c r="H979" s="160"/>
      <c r="I979" s="160"/>
      <c r="J979" s="160"/>
    </row>
    <row r="980" spans="1:10" x14ac:dyDescent="0.2">
      <c r="A980" s="160"/>
      <c r="B980" s="160"/>
      <c r="C980" s="160"/>
      <c r="D980" s="160"/>
      <c r="E980" s="160"/>
      <c r="F980" s="160"/>
      <c r="G980" s="173"/>
      <c r="H980" s="160"/>
      <c r="I980" s="160"/>
      <c r="J980" s="160"/>
    </row>
    <row r="981" spans="1:10" x14ac:dyDescent="0.2">
      <c r="A981" s="160"/>
      <c r="B981" s="160"/>
      <c r="C981" s="160"/>
      <c r="D981" s="160"/>
      <c r="E981" s="160"/>
      <c r="F981" s="160"/>
      <c r="G981" s="173"/>
      <c r="H981" s="160"/>
      <c r="I981" s="160"/>
      <c r="J981" s="160"/>
    </row>
    <row r="982" spans="1:10" x14ac:dyDescent="0.2">
      <c r="A982" s="160"/>
      <c r="B982" s="160"/>
      <c r="C982" s="160"/>
      <c r="D982" s="160"/>
      <c r="E982" s="160"/>
      <c r="F982" s="160"/>
      <c r="G982" s="173"/>
      <c r="H982" s="160"/>
      <c r="I982" s="160"/>
      <c r="J982" s="160"/>
    </row>
    <row r="983" spans="1:10" x14ac:dyDescent="0.2">
      <c r="A983" s="160"/>
      <c r="B983" s="160"/>
      <c r="C983" s="160"/>
      <c r="D983" s="160"/>
      <c r="E983" s="160"/>
      <c r="F983" s="160"/>
      <c r="G983" s="173"/>
      <c r="H983" s="160"/>
      <c r="I983" s="160"/>
      <c r="J983" s="160"/>
    </row>
    <row r="984" spans="1:10" x14ac:dyDescent="0.2">
      <c r="A984" s="160"/>
      <c r="B984" s="160"/>
      <c r="C984" s="160"/>
      <c r="D984" s="160"/>
      <c r="E984" s="160"/>
      <c r="F984" s="160"/>
      <c r="G984" s="173"/>
      <c r="H984" s="160"/>
      <c r="I984" s="160"/>
      <c r="J984" s="160"/>
    </row>
    <row r="985" spans="1:10" x14ac:dyDescent="0.2">
      <c r="A985" s="160"/>
      <c r="B985" s="160"/>
      <c r="C985" s="160"/>
      <c r="D985" s="160"/>
      <c r="E985" s="160"/>
      <c r="F985" s="160"/>
      <c r="G985" s="173"/>
      <c r="H985" s="160"/>
      <c r="I985" s="160"/>
      <c r="J985" s="160"/>
    </row>
    <row r="986" spans="1:10" x14ac:dyDescent="0.2">
      <c r="A986" s="160"/>
      <c r="B986" s="160"/>
      <c r="C986" s="160"/>
      <c r="D986" s="160"/>
      <c r="E986" s="160"/>
      <c r="F986" s="160"/>
      <c r="G986" s="173"/>
      <c r="H986" s="160"/>
      <c r="I986" s="160"/>
      <c r="J986" s="160"/>
    </row>
    <row r="987" spans="1:10" x14ac:dyDescent="0.2">
      <c r="A987" s="160"/>
      <c r="B987" s="160"/>
      <c r="C987" s="160"/>
      <c r="D987" s="160"/>
      <c r="E987" s="160"/>
      <c r="F987" s="160"/>
      <c r="G987" s="173"/>
      <c r="H987" s="160"/>
      <c r="I987" s="160"/>
      <c r="J987" s="160"/>
    </row>
    <row r="988" spans="1:10" x14ac:dyDescent="0.2">
      <c r="A988" s="160"/>
      <c r="B988" s="160"/>
      <c r="C988" s="160"/>
      <c r="D988" s="160"/>
      <c r="E988" s="160"/>
      <c r="F988" s="160"/>
      <c r="G988" s="173"/>
      <c r="H988" s="160"/>
      <c r="I988" s="160"/>
      <c r="J988" s="160"/>
    </row>
    <row r="989" spans="1:10" x14ac:dyDescent="0.2">
      <c r="A989" s="160"/>
      <c r="B989" s="160"/>
      <c r="C989" s="160"/>
      <c r="D989" s="160"/>
      <c r="E989" s="160"/>
      <c r="F989" s="160"/>
      <c r="G989" s="173"/>
      <c r="H989" s="160"/>
      <c r="I989" s="160"/>
      <c r="J989" s="160"/>
    </row>
    <row r="990" spans="1:10" x14ac:dyDescent="0.2">
      <c r="A990" s="160"/>
      <c r="B990" s="160"/>
      <c r="C990" s="160"/>
      <c r="D990" s="160"/>
      <c r="E990" s="160"/>
      <c r="F990" s="160"/>
      <c r="G990" s="173"/>
      <c r="H990" s="160"/>
      <c r="I990" s="160"/>
      <c r="J990" s="160"/>
    </row>
    <row r="991" spans="1:10" x14ac:dyDescent="0.2">
      <c r="A991" s="160"/>
      <c r="B991" s="160"/>
      <c r="C991" s="160"/>
      <c r="D991" s="160"/>
      <c r="E991" s="160"/>
      <c r="F991" s="160"/>
      <c r="G991" s="173"/>
      <c r="H991" s="160"/>
      <c r="I991" s="160"/>
      <c r="J991" s="160"/>
    </row>
    <row r="992" spans="1:10" x14ac:dyDescent="0.2">
      <c r="A992" s="160"/>
      <c r="B992" s="160"/>
      <c r="C992" s="160"/>
      <c r="D992" s="160"/>
      <c r="E992" s="160"/>
      <c r="F992" s="160"/>
      <c r="G992" s="173"/>
      <c r="H992" s="160"/>
      <c r="I992" s="160"/>
      <c r="J992" s="160"/>
    </row>
    <row r="993" spans="1:10" x14ac:dyDescent="0.2">
      <c r="A993" s="160"/>
      <c r="B993" s="160"/>
      <c r="C993" s="160"/>
      <c r="D993" s="160"/>
      <c r="E993" s="160"/>
      <c r="F993" s="160"/>
      <c r="G993" s="173"/>
      <c r="H993" s="160"/>
      <c r="I993" s="160"/>
      <c r="J993" s="160"/>
    </row>
    <row r="994" spans="1:10" x14ac:dyDescent="0.2">
      <c r="A994" s="160"/>
      <c r="B994" s="160"/>
      <c r="C994" s="160"/>
      <c r="D994" s="160"/>
      <c r="E994" s="160"/>
      <c r="F994" s="160"/>
      <c r="G994" s="173"/>
      <c r="H994" s="160"/>
      <c r="I994" s="160"/>
      <c r="J994" s="160"/>
    </row>
    <row r="995" spans="1:10" x14ac:dyDescent="0.2">
      <c r="A995" s="160"/>
      <c r="B995" s="160"/>
      <c r="C995" s="160"/>
      <c r="D995" s="160"/>
      <c r="E995" s="160"/>
      <c r="F995" s="160"/>
      <c r="G995" s="173"/>
      <c r="H995" s="160"/>
      <c r="I995" s="160"/>
      <c r="J995" s="160"/>
    </row>
    <row r="996" spans="1:10" x14ac:dyDescent="0.2">
      <c r="A996" s="160"/>
      <c r="B996" s="160"/>
      <c r="C996" s="160"/>
      <c r="D996" s="160"/>
      <c r="E996" s="160"/>
      <c r="F996" s="160"/>
      <c r="G996" s="173"/>
      <c r="H996" s="160"/>
      <c r="I996" s="160"/>
      <c r="J996" s="160"/>
    </row>
    <row r="997" spans="1:10" x14ac:dyDescent="0.2">
      <c r="A997" s="160"/>
      <c r="B997" s="160"/>
      <c r="C997" s="160"/>
      <c r="D997" s="160"/>
      <c r="E997" s="160"/>
      <c r="F997" s="160"/>
      <c r="G997" s="173"/>
      <c r="H997" s="160"/>
      <c r="I997" s="160"/>
      <c r="J997" s="160"/>
    </row>
    <row r="998" spans="1:10" x14ac:dyDescent="0.2">
      <c r="A998" s="160"/>
      <c r="B998" s="160"/>
      <c r="C998" s="160"/>
      <c r="D998" s="160"/>
      <c r="E998" s="160"/>
      <c r="F998" s="160"/>
      <c r="G998" s="173"/>
      <c r="H998" s="160"/>
      <c r="I998" s="160"/>
      <c r="J998" s="160"/>
    </row>
    <row r="999" spans="1:10" x14ac:dyDescent="0.2">
      <c r="A999" s="160"/>
      <c r="B999" s="160"/>
      <c r="C999" s="160"/>
      <c r="D999" s="160"/>
      <c r="E999" s="160"/>
      <c r="F999" s="160"/>
      <c r="G999" s="173"/>
      <c r="H999" s="160"/>
      <c r="I999" s="160"/>
      <c r="J999" s="160"/>
    </row>
    <row r="1000" spans="1:10" x14ac:dyDescent="0.2">
      <c r="A1000" s="160"/>
      <c r="B1000" s="160"/>
      <c r="C1000" s="160"/>
      <c r="D1000" s="160"/>
      <c r="E1000" s="160"/>
      <c r="F1000" s="160"/>
      <c r="G1000" s="173"/>
      <c r="H1000" s="160"/>
      <c r="I1000" s="160"/>
      <c r="J1000" s="160"/>
    </row>
    <row r="1001" spans="1:10" x14ac:dyDescent="0.2">
      <c r="A1001" s="160"/>
      <c r="B1001" s="160"/>
      <c r="C1001" s="160"/>
      <c r="D1001" s="160"/>
      <c r="E1001" s="160"/>
      <c r="F1001" s="160"/>
      <c r="G1001" s="173"/>
      <c r="H1001" s="160"/>
      <c r="I1001" s="160"/>
      <c r="J1001" s="160"/>
    </row>
    <row r="1002" spans="1:10" x14ac:dyDescent="0.2">
      <c r="A1002" s="160"/>
      <c r="B1002" s="160"/>
      <c r="C1002" s="160"/>
      <c r="D1002" s="160"/>
      <c r="E1002" s="160"/>
      <c r="F1002" s="160"/>
      <c r="G1002" s="173"/>
      <c r="H1002" s="160"/>
      <c r="I1002" s="160"/>
      <c r="J1002" s="160"/>
    </row>
    <row r="1003" spans="1:10" x14ac:dyDescent="0.2">
      <c r="A1003" s="160"/>
      <c r="B1003" s="160"/>
      <c r="C1003" s="160"/>
      <c r="D1003" s="160"/>
      <c r="E1003" s="160"/>
      <c r="F1003" s="160"/>
      <c r="G1003" s="173"/>
      <c r="H1003" s="160"/>
      <c r="I1003" s="160"/>
      <c r="J1003" s="160"/>
    </row>
    <row r="1004" spans="1:10" x14ac:dyDescent="0.2">
      <c r="A1004" s="160"/>
      <c r="B1004" s="160"/>
      <c r="C1004" s="160"/>
      <c r="D1004" s="160"/>
      <c r="E1004" s="160"/>
      <c r="F1004" s="160"/>
      <c r="G1004" s="173"/>
      <c r="H1004" s="160"/>
      <c r="I1004" s="160"/>
      <c r="J1004" s="160"/>
    </row>
    <row r="1005" spans="1:10" x14ac:dyDescent="0.2">
      <c r="A1005" s="160"/>
      <c r="B1005" s="160"/>
      <c r="C1005" s="160"/>
      <c r="D1005" s="160"/>
      <c r="E1005" s="160"/>
      <c r="F1005" s="160"/>
      <c r="G1005" s="173"/>
      <c r="H1005" s="160"/>
      <c r="I1005" s="160"/>
      <c r="J1005" s="160"/>
    </row>
    <row r="1006" spans="1:10" x14ac:dyDescent="0.2">
      <c r="A1006" s="160"/>
      <c r="B1006" s="160"/>
      <c r="C1006" s="160"/>
      <c r="D1006" s="160"/>
      <c r="E1006" s="160"/>
      <c r="F1006" s="160"/>
      <c r="G1006" s="173"/>
      <c r="H1006" s="160"/>
      <c r="I1006" s="160"/>
      <c r="J1006" s="160"/>
    </row>
    <row r="1007" spans="1:10" x14ac:dyDescent="0.2">
      <c r="A1007" s="160"/>
      <c r="B1007" s="160"/>
      <c r="C1007" s="160"/>
      <c r="D1007" s="160"/>
      <c r="E1007" s="160"/>
      <c r="F1007" s="160"/>
      <c r="G1007" s="173"/>
      <c r="H1007" s="160"/>
      <c r="I1007" s="160"/>
      <c r="J1007" s="160"/>
    </row>
    <row r="1008" spans="1:10" x14ac:dyDescent="0.2">
      <c r="A1008" s="160"/>
      <c r="B1008" s="160"/>
      <c r="C1008" s="160"/>
      <c r="D1008" s="160"/>
      <c r="E1008" s="160"/>
      <c r="F1008" s="160"/>
      <c r="G1008" s="173"/>
      <c r="H1008" s="160"/>
      <c r="I1008" s="160"/>
      <c r="J1008" s="160"/>
    </row>
    <row r="1009" spans="1:10" x14ac:dyDescent="0.2">
      <c r="A1009" s="160"/>
      <c r="B1009" s="160"/>
      <c r="C1009" s="160"/>
      <c r="D1009" s="160"/>
      <c r="E1009" s="160"/>
      <c r="F1009" s="160"/>
      <c r="G1009" s="173"/>
      <c r="H1009" s="160"/>
      <c r="I1009" s="160"/>
      <c r="J1009" s="160"/>
    </row>
    <row r="1010" spans="1:10" x14ac:dyDescent="0.2">
      <c r="A1010" s="160"/>
      <c r="B1010" s="160"/>
      <c r="C1010" s="160"/>
      <c r="D1010" s="160"/>
      <c r="E1010" s="160"/>
      <c r="F1010" s="160"/>
      <c r="G1010" s="173"/>
      <c r="H1010" s="160"/>
      <c r="I1010" s="160"/>
      <c r="J1010" s="160"/>
    </row>
    <row r="1011" spans="1:10" x14ac:dyDescent="0.2">
      <c r="A1011" s="160"/>
      <c r="B1011" s="160"/>
      <c r="C1011" s="160"/>
      <c r="D1011" s="160"/>
      <c r="E1011" s="160"/>
      <c r="F1011" s="160"/>
      <c r="G1011" s="173"/>
      <c r="H1011" s="160"/>
      <c r="I1011" s="160"/>
      <c r="J1011" s="160"/>
    </row>
    <row r="1012" spans="1:10" x14ac:dyDescent="0.2">
      <c r="A1012" s="160"/>
      <c r="B1012" s="160"/>
      <c r="C1012" s="160"/>
      <c r="D1012" s="160"/>
      <c r="E1012" s="160"/>
      <c r="F1012" s="160"/>
      <c r="G1012" s="173"/>
      <c r="H1012" s="160"/>
      <c r="I1012" s="160"/>
      <c r="J1012" s="160"/>
    </row>
    <row r="1013" spans="1:10" x14ac:dyDescent="0.2">
      <c r="A1013" s="160"/>
      <c r="B1013" s="160"/>
      <c r="C1013" s="160"/>
      <c r="D1013" s="160"/>
      <c r="E1013" s="160"/>
      <c r="F1013" s="160"/>
      <c r="G1013" s="173"/>
      <c r="H1013" s="160"/>
      <c r="I1013" s="160"/>
      <c r="J1013" s="160"/>
    </row>
    <row r="1014" spans="1:10" x14ac:dyDescent="0.2">
      <c r="A1014" s="160"/>
      <c r="B1014" s="160"/>
      <c r="C1014" s="160"/>
      <c r="D1014" s="160"/>
      <c r="E1014" s="160"/>
      <c r="F1014" s="160"/>
      <c r="G1014" s="173"/>
      <c r="H1014" s="160"/>
      <c r="I1014" s="160"/>
      <c r="J1014" s="160"/>
    </row>
    <row r="1015" spans="1:10" x14ac:dyDescent="0.2">
      <c r="A1015" s="160"/>
      <c r="B1015" s="160"/>
      <c r="C1015" s="160"/>
      <c r="D1015" s="160"/>
      <c r="E1015" s="160"/>
      <c r="F1015" s="160"/>
      <c r="G1015" s="173"/>
      <c r="H1015" s="160"/>
      <c r="I1015" s="160"/>
      <c r="J1015" s="160"/>
    </row>
    <row r="1016" spans="1:10" x14ac:dyDescent="0.2">
      <c r="A1016" s="160"/>
      <c r="B1016" s="160"/>
      <c r="C1016" s="160"/>
      <c r="D1016" s="160"/>
      <c r="E1016" s="160"/>
      <c r="F1016" s="160"/>
      <c r="G1016" s="173"/>
      <c r="H1016" s="160"/>
      <c r="I1016" s="160"/>
      <c r="J1016" s="160"/>
    </row>
    <row r="1017" spans="1:10" x14ac:dyDescent="0.2">
      <c r="A1017" s="160"/>
      <c r="B1017" s="160"/>
      <c r="C1017" s="160"/>
      <c r="D1017" s="160"/>
      <c r="E1017" s="160"/>
      <c r="F1017" s="160"/>
      <c r="G1017" s="173"/>
      <c r="H1017" s="160"/>
      <c r="I1017" s="160"/>
      <c r="J1017" s="160"/>
    </row>
    <row r="1018" spans="1:10" x14ac:dyDescent="0.2">
      <c r="A1018" s="160"/>
      <c r="B1018" s="160"/>
      <c r="C1018" s="160"/>
      <c r="D1018" s="160"/>
      <c r="E1018" s="160"/>
      <c r="F1018" s="160"/>
      <c r="G1018" s="173"/>
      <c r="H1018" s="160"/>
      <c r="I1018" s="160"/>
      <c r="J1018" s="160"/>
    </row>
    <row r="1019" spans="1:10" x14ac:dyDescent="0.2">
      <c r="A1019" s="160"/>
      <c r="B1019" s="160"/>
      <c r="C1019" s="160"/>
      <c r="D1019" s="160"/>
      <c r="E1019" s="160"/>
      <c r="F1019" s="160"/>
      <c r="G1019" s="173"/>
      <c r="H1019" s="160"/>
      <c r="I1019" s="160"/>
      <c r="J1019" s="160"/>
    </row>
    <row r="1020" spans="1:10" x14ac:dyDescent="0.2">
      <c r="A1020" s="160"/>
      <c r="B1020" s="160"/>
      <c r="C1020" s="160"/>
      <c r="D1020" s="160"/>
      <c r="E1020" s="160"/>
      <c r="F1020" s="160"/>
      <c r="G1020" s="173"/>
      <c r="H1020" s="160"/>
      <c r="I1020" s="160"/>
      <c r="J1020" s="160"/>
    </row>
    <row r="1021" spans="1:10" x14ac:dyDescent="0.2">
      <c r="A1021" s="160"/>
      <c r="B1021" s="160"/>
      <c r="C1021" s="160"/>
      <c r="D1021" s="160"/>
      <c r="E1021" s="160"/>
      <c r="F1021" s="160"/>
      <c r="G1021" s="173"/>
      <c r="H1021" s="160"/>
      <c r="I1021" s="160"/>
      <c r="J1021" s="160"/>
    </row>
    <row r="1022" spans="1:10" x14ac:dyDescent="0.2">
      <c r="A1022" s="160"/>
      <c r="B1022" s="160"/>
      <c r="C1022" s="160"/>
      <c r="D1022" s="160"/>
      <c r="E1022" s="160"/>
      <c r="F1022" s="160"/>
      <c r="G1022" s="173"/>
      <c r="H1022" s="160"/>
      <c r="I1022" s="160"/>
      <c r="J1022" s="160"/>
    </row>
    <row r="1023" spans="1:10" x14ac:dyDescent="0.2">
      <c r="A1023" s="160"/>
      <c r="B1023" s="160"/>
      <c r="C1023" s="160"/>
      <c r="D1023" s="160"/>
      <c r="E1023" s="160"/>
      <c r="F1023" s="160"/>
      <c r="G1023" s="173"/>
      <c r="H1023" s="160"/>
      <c r="I1023" s="160"/>
      <c r="J1023" s="160"/>
    </row>
    <row r="1024" spans="1:10" x14ac:dyDescent="0.2">
      <c r="A1024" s="160"/>
      <c r="B1024" s="160"/>
      <c r="C1024" s="160"/>
      <c r="D1024" s="160"/>
      <c r="E1024" s="160"/>
      <c r="F1024" s="160"/>
      <c r="G1024" s="173"/>
      <c r="H1024" s="160"/>
      <c r="I1024" s="160"/>
      <c r="J1024" s="160"/>
    </row>
    <row r="1025" spans="1:10" x14ac:dyDescent="0.2">
      <c r="A1025" s="160"/>
      <c r="B1025" s="160"/>
      <c r="C1025" s="160"/>
      <c r="D1025" s="160"/>
      <c r="E1025" s="160"/>
      <c r="F1025" s="160"/>
      <c r="G1025" s="173"/>
      <c r="H1025" s="160"/>
      <c r="I1025" s="160"/>
      <c r="J1025" s="160"/>
    </row>
    <row r="1026" spans="1:10" x14ac:dyDescent="0.2">
      <c r="A1026" s="160"/>
      <c r="B1026" s="160"/>
      <c r="C1026" s="160"/>
      <c r="D1026" s="160"/>
      <c r="E1026" s="160"/>
      <c r="F1026" s="160"/>
      <c r="G1026" s="173"/>
      <c r="H1026" s="160"/>
      <c r="I1026" s="160"/>
      <c r="J1026" s="160"/>
    </row>
    <row r="1027" spans="1:10" x14ac:dyDescent="0.2">
      <c r="A1027" s="160"/>
      <c r="B1027" s="160"/>
      <c r="C1027" s="160"/>
      <c r="D1027" s="160"/>
      <c r="E1027" s="160"/>
      <c r="F1027" s="160"/>
      <c r="G1027" s="173"/>
      <c r="H1027" s="160"/>
      <c r="I1027" s="160"/>
      <c r="J1027" s="160"/>
    </row>
    <row r="1028" spans="1:10" x14ac:dyDescent="0.2">
      <c r="A1028" s="160"/>
      <c r="B1028" s="160"/>
      <c r="C1028" s="160"/>
      <c r="D1028" s="160"/>
      <c r="E1028" s="160"/>
      <c r="F1028" s="160"/>
      <c r="G1028" s="173"/>
      <c r="H1028" s="160"/>
      <c r="I1028" s="160"/>
      <c r="J1028" s="160"/>
    </row>
    <row r="1029" spans="1:10" x14ac:dyDescent="0.2">
      <c r="A1029" s="160"/>
      <c r="B1029" s="160"/>
      <c r="C1029" s="160"/>
      <c r="D1029" s="160"/>
      <c r="E1029" s="160"/>
      <c r="F1029" s="160"/>
      <c r="G1029" s="173"/>
      <c r="H1029" s="160"/>
      <c r="I1029" s="160"/>
      <c r="J1029" s="160"/>
    </row>
    <row r="1030" spans="1:10" x14ac:dyDescent="0.2">
      <c r="A1030" s="160"/>
      <c r="B1030" s="160"/>
      <c r="C1030" s="160"/>
      <c r="D1030" s="160"/>
      <c r="E1030" s="160"/>
      <c r="F1030" s="160"/>
      <c r="G1030" s="173"/>
      <c r="H1030" s="160"/>
      <c r="I1030" s="160"/>
      <c r="J1030" s="160"/>
    </row>
    <row r="1031" spans="1:10" x14ac:dyDescent="0.2">
      <c r="A1031" s="160"/>
      <c r="B1031" s="160"/>
      <c r="C1031" s="160"/>
      <c r="D1031" s="160"/>
      <c r="E1031" s="160"/>
      <c r="F1031" s="160"/>
      <c r="G1031" s="173"/>
      <c r="H1031" s="160"/>
      <c r="I1031" s="160"/>
      <c r="J1031" s="160"/>
    </row>
    <row r="1032" spans="1:10" x14ac:dyDescent="0.2">
      <c r="A1032" s="160"/>
      <c r="B1032" s="160"/>
      <c r="C1032" s="160"/>
      <c r="D1032" s="160"/>
      <c r="E1032" s="160"/>
      <c r="F1032" s="160"/>
      <c r="G1032" s="173"/>
      <c r="H1032" s="160"/>
      <c r="I1032" s="160"/>
      <c r="J1032" s="160"/>
    </row>
    <row r="1033" spans="1:10" x14ac:dyDescent="0.2">
      <c r="A1033" s="160"/>
      <c r="B1033" s="160"/>
      <c r="C1033" s="160"/>
      <c r="D1033" s="160"/>
      <c r="E1033" s="160"/>
      <c r="F1033" s="160"/>
      <c r="G1033" s="173"/>
      <c r="H1033" s="160"/>
      <c r="I1033" s="160"/>
      <c r="J1033" s="160"/>
    </row>
    <row r="1034" spans="1:10" x14ac:dyDescent="0.2">
      <c r="A1034" s="160"/>
      <c r="B1034" s="160"/>
      <c r="C1034" s="160"/>
      <c r="D1034" s="160"/>
      <c r="E1034" s="160"/>
      <c r="F1034" s="160"/>
      <c r="G1034" s="173"/>
      <c r="H1034" s="160"/>
      <c r="I1034" s="160"/>
      <c r="J1034" s="160"/>
    </row>
    <row r="1035" spans="1:10" x14ac:dyDescent="0.2">
      <c r="A1035" s="160"/>
      <c r="B1035" s="160"/>
      <c r="C1035" s="160"/>
      <c r="D1035" s="160"/>
      <c r="E1035" s="160"/>
      <c r="F1035" s="160"/>
      <c r="G1035" s="173"/>
      <c r="H1035" s="160"/>
      <c r="I1035" s="160"/>
      <c r="J1035" s="160"/>
    </row>
    <row r="1036" spans="1:10" x14ac:dyDescent="0.2">
      <c r="A1036" s="160"/>
      <c r="B1036" s="160"/>
      <c r="C1036" s="160"/>
      <c r="D1036" s="160"/>
      <c r="E1036" s="160"/>
      <c r="F1036" s="160"/>
      <c r="G1036" s="173"/>
      <c r="H1036" s="160"/>
      <c r="I1036" s="160"/>
      <c r="J1036" s="160"/>
    </row>
    <row r="1037" spans="1:10" x14ac:dyDescent="0.2">
      <c r="A1037" s="160"/>
      <c r="B1037" s="160"/>
      <c r="C1037" s="160"/>
      <c r="D1037" s="160"/>
      <c r="E1037" s="160"/>
      <c r="F1037" s="160"/>
      <c r="G1037" s="173"/>
      <c r="H1037" s="160"/>
      <c r="I1037" s="160"/>
      <c r="J1037" s="160"/>
    </row>
    <row r="1038" spans="1:10" x14ac:dyDescent="0.2">
      <c r="A1038" s="160"/>
      <c r="B1038" s="160"/>
      <c r="C1038" s="160"/>
      <c r="D1038" s="160"/>
      <c r="E1038" s="160"/>
      <c r="F1038" s="160"/>
      <c r="G1038" s="173"/>
      <c r="H1038" s="160"/>
      <c r="I1038" s="160"/>
      <c r="J1038" s="160"/>
    </row>
    <row r="1039" spans="1:10" x14ac:dyDescent="0.2">
      <c r="A1039" s="160"/>
      <c r="B1039" s="160"/>
      <c r="C1039" s="160"/>
      <c r="D1039" s="160"/>
      <c r="E1039" s="160"/>
      <c r="F1039" s="160"/>
      <c r="G1039" s="173"/>
      <c r="H1039" s="160"/>
      <c r="I1039" s="160"/>
      <c r="J1039" s="160"/>
    </row>
    <row r="1040" spans="1:10" x14ac:dyDescent="0.2">
      <c r="A1040" s="160"/>
      <c r="B1040" s="160"/>
      <c r="C1040" s="160"/>
      <c r="D1040" s="160"/>
      <c r="E1040" s="160"/>
      <c r="F1040" s="160"/>
      <c r="G1040" s="173"/>
      <c r="H1040" s="160"/>
      <c r="I1040" s="160"/>
      <c r="J1040" s="160"/>
    </row>
    <row r="1041" spans="1:10" x14ac:dyDescent="0.2">
      <c r="A1041" s="160"/>
      <c r="B1041" s="160"/>
      <c r="C1041" s="160"/>
      <c r="D1041" s="160"/>
      <c r="E1041" s="160"/>
      <c r="F1041" s="160"/>
      <c r="G1041" s="173"/>
      <c r="H1041" s="160"/>
      <c r="I1041" s="160"/>
      <c r="J1041" s="160"/>
    </row>
    <row r="1042" spans="1:10" x14ac:dyDescent="0.2">
      <c r="A1042" s="160"/>
      <c r="B1042" s="160"/>
      <c r="C1042" s="160"/>
      <c r="D1042" s="160"/>
      <c r="E1042" s="160"/>
      <c r="F1042" s="160"/>
      <c r="G1042" s="173"/>
      <c r="H1042" s="160"/>
      <c r="I1042" s="160"/>
      <c r="J1042" s="160"/>
    </row>
    <row r="1043" spans="1:10" x14ac:dyDescent="0.2">
      <c r="A1043" s="160"/>
      <c r="B1043" s="160"/>
      <c r="C1043" s="160"/>
      <c r="D1043" s="160"/>
      <c r="E1043" s="160"/>
      <c r="F1043" s="160"/>
      <c r="G1043" s="173"/>
      <c r="H1043" s="160"/>
      <c r="I1043" s="160"/>
      <c r="J1043" s="160"/>
    </row>
    <row r="1044" spans="1:10" x14ac:dyDescent="0.2">
      <c r="A1044" s="160"/>
      <c r="B1044" s="160"/>
      <c r="C1044" s="160"/>
      <c r="D1044" s="160"/>
      <c r="E1044" s="160"/>
      <c r="F1044" s="160"/>
      <c r="G1044" s="173"/>
      <c r="H1044" s="160"/>
      <c r="I1044" s="160"/>
      <c r="J1044" s="160"/>
    </row>
    <row r="1045" spans="1:10" x14ac:dyDescent="0.2">
      <c r="A1045" s="160"/>
      <c r="B1045" s="160"/>
      <c r="C1045" s="160"/>
      <c r="D1045" s="160"/>
      <c r="E1045" s="160"/>
      <c r="F1045" s="160"/>
      <c r="G1045" s="173"/>
      <c r="H1045" s="160"/>
      <c r="I1045" s="160"/>
      <c r="J1045" s="160"/>
    </row>
    <row r="1046" spans="1:10" x14ac:dyDescent="0.2">
      <c r="A1046" s="160"/>
      <c r="B1046" s="160"/>
      <c r="C1046" s="160"/>
      <c r="D1046" s="160"/>
      <c r="E1046" s="160"/>
      <c r="F1046" s="160"/>
      <c r="G1046" s="173"/>
      <c r="H1046" s="160"/>
      <c r="I1046" s="160"/>
      <c r="J1046" s="160"/>
    </row>
    <row r="1047" spans="1:10" x14ac:dyDescent="0.2">
      <c r="A1047" s="160"/>
      <c r="B1047" s="160"/>
      <c r="C1047" s="160"/>
      <c r="D1047" s="160"/>
      <c r="E1047" s="160"/>
      <c r="F1047" s="160"/>
      <c r="G1047" s="173"/>
      <c r="H1047" s="160"/>
      <c r="I1047" s="160"/>
      <c r="J1047" s="160"/>
    </row>
    <row r="1048" spans="1:10" x14ac:dyDescent="0.2">
      <c r="A1048" s="160"/>
      <c r="B1048" s="160"/>
      <c r="C1048" s="160"/>
      <c r="D1048" s="160"/>
      <c r="E1048" s="160"/>
      <c r="F1048" s="160"/>
      <c r="G1048" s="173"/>
      <c r="H1048" s="160"/>
      <c r="I1048" s="160"/>
      <c r="J1048" s="160"/>
    </row>
    <row r="1049" spans="1:10" x14ac:dyDescent="0.2">
      <c r="A1049" s="160"/>
      <c r="B1049" s="160"/>
      <c r="C1049" s="160"/>
      <c r="D1049" s="160"/>
      <c r="E1049" s="160"/>
      <c r="F1049" s="160"/>
      <c r="G1049" s="173"/>
      <c r="H1049" s="160"/>
      <c r="I1049" s="160"/>
      <c r="J1049" s="160"/>
    </row>
    <row r="1050" spans="1:10" x14ac:dyDescent="0.2">
      <c r="A1050" s="160"/>
      <c r="B1050" s="160"/>
      <c r="C1050" s="160"/>
      <c r="D1050" s="160"/>
      <c r="E1050" s="160"/>
      <c r="F1050" s="160"/>
      <c r="G1050" s="173"/>
      <c r="H1050" s="160"/>
      <c r="I1050" s="160"/>
      <c r="J1050" s="160"/>
    </row>
    <row r="1051" spans="1:10" x14ac:dyDescent="0.2">
      <c r="A1051" s="160"/>
      <c r="B1051" s="160"/>
      <c r="C1051" s="160"/>
      <c r="D1051" s="160"/>
      <c r="E1051" s="160"/>
      <c r="F1051" s="160"/>
      <c r="G1051" s="173"/>
      <c r="H1051" s="160"/>
      <c r="I1051" s="160"/>
      <c r="J1051" s="160"/>
    </row>
    <row r="1052" spans="1:10" x14ac:dyDescent="0.2">
      <c r="A1052" s="160"/>
      <c r="B1052" s="160"/>
      <c r="C1052" s="160"/>
      <c r="D1052" s="160"/>
      <c r="E1052" s="160"/>
      <c r="F1052" s="160"/>
      <c r="G1052" s="173"/>
      <c r="H1052" s="160"/>
      <c r="I1052" s="160"/>
      <c r="J1052" s="160"/>
    </row>
    <row r="1053" spans="1:10" x14ac:dyDescent="0.2">
      <c r="A1053" s="160"/>
      <c r="B1053" s="160"/>
      <c r="C1053" s="160"/>
      <c r="D1053" s="160"/>
      <c r="E1053" s="160"/>
      <c r="F1053" s="160"/>
      <c r="G1053" s="173"/>
      <c r="H1053" s="160"/>
      <c r="I1053" s="160"/>
      <c r="J1053" s="160"/>
    </row>
    <row r="1054" spans="1:10" x14ac:dyDescent="0.2">
      <c r="A1054" s="160"/>
      <c r="B1054" s="160"/>
      <c r="C1054" s="160"/>
      <c r="D1054" s="160"/>
      <c r="E1054" s="160"/>
      <c r="F1054" s="160"/>
      <c r="G1054" s="173"/>
      <c r="H1054" s="160"/>
      <c r="I1054" s="160"/>
      <c r="J1054" s="160"/>
    </row>
    <row r="1055" spans="1:10" x14ac:dyDescent="0.2">
      <c r="A1055" s="160"/>
      <c r="B1055" s="160"/>
      <c r="C1055" s="160"/>
      <c r="D1055" s="160"/>
      <c r="E1055" s="160"/>
      <c r="F1055" s="160"/>
      <c r="G1055" s="173"/>
      <c r="H1055" s="160"/>
      <c r="I1055" s="160"/>
      <c r="J1055" s="160"/>
    </row>
    <row r="1056" spans="1:10" x14ac:dyDescent="0.2">
      <c r="A1056" s="160"/>
      <c r="B1056" s="160"/>
      <c r="C1056" s="160"/>
      <c r="D1056" s="160"/>
      <c r="E1056" s="160"/>
      <c r="F1056" s="160"/>
      <c r="G1056" s="173"/>
      <c r="H1056" s="160"/>
      <c r="I1056" s="160"/>
      <c r="J1056" s="160"/>
    </row>
    <row r="1057" spans="1:10" x14ac:dyDescent="0.2">
      <c r="A1057" s="160"/>
      <c r="B1057" s="160"/>
      <c r="C1057" s="160"/>
      <c r="D1057" s="160"/>
      <c r="E1057" s="160"/>
      <c r="F1057" s="160"/>
      <c r="G1057" s="173"/>
      <c r="H1057" s="160"/>
      <c r="I1057" s="160"/>
      <c r="J1057" s="160"/>
    </row>
    <row r="1058" spans="1:10" x14ac:dyDescent="0.2">
      <c r="A1058" s="160"/>
      <c r="B1058" s="160"/>
      <c r="C1058" s="160"/>
      <c r="D1058" s="160"/>
      <c r="E1058" s="160"/>
      <c r="F1058" s="160"/>
      <c r="G1058" s="173"/>
      <c r="H1058" s="160"/>
      <c r="I1058" s="160"/>
      <c r="J1058" s="160"/>
    </row>
    <row r="1059" spans="1:10" x14ac:dyDescent="0.2">
      <c r="A1059" s="160"/>
      <c r="B1059" s="160"/>
      <c r="C1059" s="160"/>
      <c r="D1059" s="160"/>
      <c r="E1059" s="160"/>
      <c r="F1059" s="160"/>
      <c r="G1059" s="173"/>
      <c r="H1059" s="160"/>
      <c r="I1059" s="160"/>
      <c r="J1059" s="160"/>
    </row>
    <row r="1060" spans="1:10" x14ac:dyDescent="0.2">
      <c r="A1060" s="160"/>
      <c r="B1060" s="160"/>
      <c r="C1060" s="160"/>
      <c r="D1060" s="160"/>
      <c r="E1060" s="160"/>
      <c r="F1060" s="160"/>
      <c r="G1060" s="173"/>
      <c r="H1060" s="160"/>
      <c r="I1060" s="160"/>
      <c r="J1060" s="160"/>
    </row>
    <row r="1061" spans="1:10" x14ac:dyDescent="0.2">
      <c r="A1061" s="160"/>
      <c r="B1061" s="160"/>
      <c r="C1061" s="160"/>
      <c r="D1061" s="160"/>
      <c r="E1061" s="160"/>
      <c r="F1061" s="160"/>
      <c r="G1061" s="173"/>
      <c r="H1061" s="160"/>
      <c r="I1061" s="160"/>
      <c r="J1061" s="160"/>
    </row>
    <row r="1062" spans="1:10" x14ac:dyDescent="0.2">
      <c r="A1062" s="160"/>
      <c r="B1062" s="160"/>
      <c r="C1062" s="160"/>
      <c r="D1062" s="160"/>
      <c r="E1062" s="160"/>
      <c r="F1062" s="160"/>
      <c r="G1062" s="173"/>
      <c r="H1062" s="160"/>
      <c r="I1062" s="160"/>
      <c r="J1062" s="160"/>
    </row>
    <row r="1063" spans="1:10" x14ac:dyDescent="0.2">
      <c r="A1063" s="160"/>
      <c r="B1063" s="160"/>
      <c r="C1063" s="160"/>
      <c r="D1063" s="160"/>
      <c r="E1063" s="160"/>
      <c r="F1063" s="160"/>
      <c r="G1063" s="173"/>
      <c r="H1063" s="160"/>
      <c r="I1063" s="160"/>
      <c r="J1063" s="160"/>
    </row>
    <row r="1064" spans="1:10" x14ac:dyDescent="0.2">
      <c r="A1064" s="160"/>
      <c r="B1064" s="160"/>
      <c r="C1064" s="160"/>
      <c r="D1064" s="160"/>
      <c r="E1064" s="160"/>
      <c r="F1064" s="160"/>
      <c r="G1064" s="173"/>
      <c r="H1064" s="160"/>
      <c r="I1064" s="160"/>
      <c r="J1064" s="160"/>
    </row>
    <row r="1065" spans="1:10" x14ac:dyDescent="0.2">
      <c r="A1065" s="160"/>
      <c r="B1065" s="160"/>
      <c r="C1065" s="160"/>
      <c r="D1065" s="160"/>
      <c r="E1065" s="160"/>
      <c r="F1065" s="160"/>
      <c r="G1065" s="173"/>
      <c r="H1065" s="160"/>
      <c r="I1065" s="160"/>
      <c r="J1065" s="160"/>
    </row>
    <row r="1066" spans="1:10" x14ac:dyDescent="0.2">
      <c r="A1066" s="160"/>
      <c r="B1066" s="160"/>
      <c r="C1066" s="160"/>
      <c r="D1066" s="160"/>
      <c r="E1066" s="160"/>
      <c r="F1066" s="160"/>
      <c r="G1066" s="173"/>
      <c r="H1066" s="160"/>
      <c r="I1066" s="160"/>
      <c r="J1066" s="160"/>
    </row>
    <row r="1067" spans="1:10" x14ac:dyDescent="0.2">
      <c r="A1067" s="160"/>
      <c r="B1067" s="160"/>
      <c r="C1067" s="160"/>
      <c r="D1067" s="160"/>
      <c r="E1067" s="160"/>
      <c r="F1067" s="160"/>
      <c r="G1067" s="173"/>
      <c r="H1067" s="160"/>
      <c r="I1067" s="160"/>
      <c r="J1067" s="160"/>
    </row>
    <row r="1068" spans="1:10" x14ac:dyDescent="0.2">
      <c r="A1068" s="160"/>
      <c r="B1068" s="160"/>
      <c r="C1068" s="160"/>
      <c r="D1068" s="160"/>
      <c r="E1068" s="160"/>
      <c r="F1068" s="160"/>
      <c r="G1068" s="173"/>
      <c r="H1068" s="160"/>
      <c r="I1068" s="160"/>
      <c r="J1068" s="160"/>
    </row>
    <row r="1069" spans="1:10" x14ac:dyDescent="0.2">
      <c r="A1069" s="160"/>
      <c r="B1069" s="160"/>
      <c r="C1069" s="160"/>
      <c r="D1069" s="160"/>
      <c r="E1069" s="160"/>
      <c r="F1069" s="160"/>
      <c r="G1069" s="173"/>
      <c r="H1069" s="160"/>
      <c r="I1069" s="160"/>
      <c r="J1069" s="160"/>
    </row>
    <row r="1070" spans="1:10" x14ac:dyDescent="0.2">
      <c r="A1070" s="160"/>
      <c r="B1070" s="160"/>
      <c r="C1070" s="160"/>
      <c r="D1070" s="160"/>
      <c r="E1070" s="160"/>
      <c r="F1070" s="160"/>
      <c r="G1070" s="173"/>
      <c r="H1070" s="160"/>
      <c r="I1070" s="160"/>
      <c r="J1070" s="160"/>
    </row>
    <row r="1071" spans="1:10" x14ac:dyDescent="0.2">
      <c r="A1071" s="160"/>
      <c r="B1071" s="160"/>
      <c r="C1071" s="160"/>
      <c r="D1071" s="160"/>
      <c r="E1071" s="160"/>
      <c r="F1071" s="160"/>
      <c r="G1071" s="173"/>
      <c r="H1071" s="160"/>
      <c r="I1071" s="160"/>
      <c r="J1071" s="160"/>
    </row>
    <row r="1072" spans="1:10" x14ac:dyDescent="0.2">
      <c r="A1072" s="160"/>
      <c r="B1072" s="160"/>
      <c r="C1072" s="160"/>
      <c r="D1072" s="160"/>
      <c r="E1072" s="160"/>
      <c r="F1072" s="160"/>
      <c r="G1072" s="173"/>
      <c r="H1072" s="160"/>
      <c r="I1072" s="160"/>
      <c r="J1072" s="160"/>
    </row>
    <row r="1073" spans="1:10" x14ac:dyDescent="0.2">
      <c r="A1073" s="160"/>
      <c r="B1073" s="160"/>
      <c r="C1073" s="160"/>
      <c r="D1073" s="160"/>
      <c r="E1073" s="160"/>
      <c r="F1073" s="160"/>
      <c r="G1073" s="173"/>
      <c r="H1073" s="160"/>
      <c r="I1073" s="160"/>
      <c r="J1073" s="160"/>
    </row>
    <row r="1074" spans="1:10" x14ac:dyDescent="0.2">
      <c r="A1074" s="160"/>
      <c r="B1074" s="160"/>
      <c r="C1074" s="160"/>
      <c r="D1074" s="160"/>
      <c r="E1074" s="160"/>
      <c r="F1074" s="160"/>
      <c r="G1074" s="173"/>
      <c r="H1074" s="160"/>
      <c r="I1074" s="160"/>
      <c r="J1074" s="160"/>
    </row>
    <row r="1075" spans="1:10" x14ac:dyDescent="0.2">
      <c r="A1075" s="160"/>
      <c r="B1075" s="160"/>
      <c r="C1075" s="160"/>
      <c r="D1075" s="160"/>
      <c r="E1075" s="160"/>
      <c r="F1075" s="160"/>
      <c r="G1075" s="173"/>
      <c r="H1075" s="160"/>
      <c r="I1075" s="160"/>
      <c r="J1075" s="160"/>
    </row>
    <row r="1076" spans="1:10" x14ac:dyDescent="0.2">
      <c r="A1076" s="160"/>
      <c r="B1076" s="160"/>
      <c r="C1076" s="160"/>
      <c r="D1076" s="160"/>
      <c r="E1076" s="160"/>
      <c r="F1076" s="160"/>
      <c r="G1076" s="173"/>
      <c r="H1076" s="160"/>
      <c r="I1076" s="160"/>
      <c r="J1076" s="160"/>
    </row>
    <row r="1077" spans="1:10" x14ac:dyDescent="0.2">
      <c r="A1077" s="160"/>
      <c r="B1077" s="160"/>
      <c r="C1077" s="160"/>
      <c r="D1077" s="160"/>
      <c r="E1077" s="160"/>
      <c r="F1077" s="160"/>
      <c r="G1077" s="173"/>
      <c r="H1077" s="160"/>
      <c r="I1077" s="160"/>
      <c r="J1077" s="160"/>
    </row>
    <row r="1078" spans="1:10" x14ac:dyDescent="0.2">
      <c r="A1078" s="160"/>
      <c r="B1078" s="160"/>
      <c r="C1078" s="160"/>
      <c r="D1078" s="160"/>
      <c r="E1078" s="160"/>
      <c r="F1078" s="160"/>
      <c r="G1078" s="173"/>
      <c r="H1078" s="160"/>
      <c r="I1078" s="160"/>
      <c r="J1078" s="160"/>
    </row>
    <row r="1079" spans="1:10" x14ac:dyDescent="0.2">
      <c r="A1079" s="160"/>
      <c r="B1079" s="160"/>
      <c r="C1079" s="160"/>
      <c r="D1079" s="160"/>
      <c r="E1079" s="160"/>
      <c r="F1079" s="160"/>
      <c r="G1079" s="173"/>
      <c r="H1079" s="160"/>
      <c r="I1079" s="160"/>
      <c r="J1079" s="160"/>
    </row>
    <row r="1080" spans="1:10" x14ac:dyDescent="0.2">
      <c r="A1080" s="160"/>
      <c r="B1080" s="160"/>
      <c r="C1080" s="160"/>
      <c r="D1080" s="160"/>
      <c r="E1080" s="160"/>
      <c r="F1080" s="160"/>
      <c r="G1080" s="173"/>
      <c r="H1080" s="160"/>
      <c r="I1080" s="160"/>
      <c r="J1080" s="160"/>
    </row>
    <row r="1081" spans="1:10" x14ac:dyDescent="0.2">
      <c r="A1081" s="160"/>
      <c r="B1081" s="160"/>
      <c r="C1081" s="160"/>
      <c r="D1081" s="160"/>
      <c r="E1081" s="160"/>
      <c r="F1081" s="160"/>
      <c r="G1081" s="173"/>
      <c r="H1081" s="160"/>
      <c r="I1081" s="160"/>
      <c r="J1081" s="160"/>
    </row>
    <row r="1082" spans="1:10" x14ac:dyDescent="0.2">
      <c r="A1082" s="160"/>
      <c r="B1082" s="160"/>
      <c r="C1082" s="160"/>
      <c r="D1082" s="160"/>
      <c r="E1082" s="160"/>
      <c r="F1082" s="160"/>
      <c r="G1082" s="173"/>
      <c r="H1082" s="160"/>
      <c r="I1082" s="160"/>
      <c r="J1082" s="160"/>
    </row>
    <row r="1083" spans="1:10" x14ac:dyDescent="0.2">
      <c r="A1083" s="160"/>
      <c r="B1083" s="160"/>
      <c r="C1083" s="160"/>
      <c r="D1083" s="160"/>
      <c r="E1083" s="160"/>
      <c r="F1083" s="160"/>
      <c r="G1083" s="173"/>
      <c r="H1083" s="160"/>
      <c r="I1083" s="160"/>
      <c r="J1083" s="160"/>
    </row>
    <row r="1084" spans="1:10" x14ac:dyDescent="0.2">
      <c r="A1084" s="160"/>
      <c r="B1084" s="160"/>
      <c r="C1084" s="160"/>
      <c r="D1084" s="160"/>
      <c r="E1084" s="160"/>
      <c r="F1084" s="160"/>
      <c r="G1084" s="173"/>
      <c r="H1084" s="160"/>
      <c r="I1084" s="160"/>
      <c r="J1084" s="160"/>
    </row>
    <row r="1085" spans="1:10" x14ac:dyDescent="0.2">
      <c r="A1085" s="160"/>
      <c r="B1085" s="160"/>
      <c r="C1085" s="160"/>
      <c r="D1085" s="160"/>
      <c r="E1085" s="160"/>
      <c r="F1085" s="160"/>
      <c r="G1085" s="173"/>
      <c r="H1085" s="160"/>
      <c r="I1085" s="160"/>
      <c r="J1085" s="160"/>
    </row>
    <row r="1086" spans="1:10" x14ac:dyDescent="0.2">
      <c r="A1086" s="160"/>
      <c r="B1086" s="160"/>
      <c r="C1086" s="160"/>
      <c r="D1086" s="160"/>
      <c r="E1086" s="160"/>
      <c r="F1086" s="160"/>
      <c r="G1086" s="173"/>
      <c r="H1086" s="160"/>
      <c r="I1086" s="160"/>
      <c r="J1086" s="160"/>
    </row>
    <row r="1087" spans="1:10" x14ac:dyDescent="0.2">
      <c r="A1087" s="160"/>
      <c r="B1087" s="160"/>
      <c r="C1087" s="160"/>
      <c r="D1087" s="160"/>
      <c r="E1087" s="160"/>
      <c r="F1087" s="160"/>
      <c r="G1087" s="173"/>
      <c r="H1087" s="160"/>
      <c r="I1087" s="160"/>
      <c r="J1087" s="160"/>
    </row>
    <row r="1088" spans="1:10" x14ac:dyDescent="0.2">
      <c r="A1088" s="160"/>
      <c r="B1088" s="160"/>
      <c r="C1088" s="160"/>
      <c r="D1088" s="160"/>
      <c r="E1088" s="160"/>
      <c r="F1088" s="160"/>
      <c r="G1088" s="173"/>
      <c r="H1088" s="160"/>
      <c r="I1088" s="160"/>
      <c r="J1088" s="160"/>
    </row>
    <row r="1089" spans="1:10" x14ac:dyDescent="0.2">
      <c r="A1089" s="160"/>
      <c r="B1089" s="160"/>
      <c r="C1089" s="160"/>
      <c r="D1089" s="160"/>
      <c r="E1089" s="160"/>
      <c r="F1089" s="160"/>
      <c r="G1089" s="173"/>
      <c r="H1089" s="160"/>
      <c r="I1089" s="160"/>
      <c r="J1089" s="160"/>
    </row>
    <row r="1090" spans="1:10" x14ac:dyDescent="0.2">
      <c r="A1090" s="160"/>
      <c r="B1090" s="160"/>
      <c r="C1090" s="160"/>
      <c r="D1090" s="160"/>
      <c r="E1090" s="160"/>
      <c r="F1090" s="160"/>
      <c r="G1090" s="173"/>
      <c r="H1090" s="160"/>
      <c r="I1090" s="160"/>
      <c r="J1090" s="160"/>
    </row>
    <row r="1091" spans="1:10" x14ac:dyDescent="0.2">
      <c r="A1091" s="160"/>
      <c r="B1091" s="160"/>
      <c r="C1091" s="160"/>
      <c r="D1091" s="160"/>
      <c r="E1091" s="160"/>
      <c r="F1091" s="160"/>
      <c r="G1091" s="173"/>
      <c r="H1091" s="160"/>
      <c r="I1091" s="160"/>
      <c r="J1091" s="160"/>
    </row>
    <row r="1092" spans="1:10" x14ac:dyDescent="0.2">
      <c r="A1092" s="160"/>
      <c r="B1092" s="160"/>
      <c r="C1092" s="160"/>
      <c r="D1092" s="160"/>
      <c r="E1092" s="160"/>
      <c r="F1092" s="160"/>
      <c r="G1092" s="173"/>
      <c r="H1092" s="160"/>
      <c r="I1092" s="160"/>
      <c r="J1092" s="160"/>
    </row>
    <row r="1093" spans="1:10" x14ac:dyDescent="0.2">
      <c r="A1093" s="160"/>
      <c r="B1093" s="160"/>
      <c r="C1093" s="160"/>
      <c r="D1093" s="160"/>
      <c r="E1093" s="160"/>
      <c r="F1093" s="160"/>
      <c r="G1093" s="173"/>
      <c r="H1093" s="160"/>
      <c r="I1093" s="160"/>
      <c r="J1093" s="160"/>
    </row>
    <row r="1094" spans="1:10" x14ac:dyDescent="0.2">
      <c r="A1094" s="160"/>
      <c r="B1094" s="160"/>
      <c r="C1094" s="160"/>
      <c r="D1094" s="160"/>
      <c r="E1094" s="160"/>
      <c r="F1094" s="160"/>
      <c r="G1094" s="173"/>
      <c r="H1094" s="160"/>
      <c r="I1094" s="160"/>
      <c r="J1094" s="160"/>
    </row>
    <row r="1095" spans="1:10" x14ac:dyDescent="0.2">
      <c r="A1095" s="160"/>
      <c r="B1095" s="160"/>
      <c r="C1095" s="160"/>
      <c r="D1095" s="160"/>
      <c r="E1095" s="160"/>
      <c r="F1095" s="160"/>
      <c r="G1095" s="173"/>
      <c r="H1095" s="160"/>
      <c r="I1095" s="160"/>
      <c r="J1095" s="160"/>
    </row>
    <row r="1096" spans="1:10" x14ac:dyDescent="0.2">
      <c r="A1096" s="160"/>
      <c r="B1096" s="160"/>
      <c r="C1096" s="160"/>
      <c r="D1096" s="160"/>
      <c r="E1096" s="160"/>
      <c r="F1096" s="160"/>
      <c r="G1096" s="173"/>
      <c r="H1096" s="160"/>
      <c r="I1096" s="160"/>
      <c r="J1096" s="160"/>
    </row>
    <row r="1097" spans="1:10" x14ac:dyDescent="0.2">
      <c r="A1097" s="160"/>
      <c r="B1097" s="160"/>
      <c r="C1097" s="160"/>
      <c r="D1097" s="160"/>
      <c r="E1097" s="160"/>
      <c r="F1097" s="160"/>
      <c r="G1097" s="173"/>
      <c r="H1097" s="160"/>
      <c r="I1097" s="160"/>
      <c r="J1097" s="160"/>
    </row>
    <row r="1098" spans="1:10" x14ac:dyDescent="0.2">
      <c r="A1098" s="160"/>
      <c r="B1098" s="160"/>
      <c r="C1098" s="160"/>
      <c r="D1098" s="160"/>
      <c r="E1098" s="160"/>
      <c r="F1098" s="160"/>
      <c r="G1098" s="173"/>
      <c r="H1098" s="160"/>
      <c r="I1098" s="160"/>
      <c r="J1098" s="160"/>
    </row>
    <row r="1099" spans="1:10" x14ac:dyDescent="0.2">
      <c r="A1099" s="160"/>
      <c r="B1099" s="160"/>
      <c r="C1099" s="160"/>
      <c r="D1099" s="160"/>
      <c r="E1099" s="160"/>
      <c r="F1099" s="160"/>
      <c r="G1099" s="173"/>
      <c r="H1099" s="160"/>
      <c r="I1099" s="160"/>
      <c r="J1099" s="160"/>
    </row>
    <row r="1100" spans="1:10" x14ac:dyDescent="0.2">
      <c r="A1100" s="160"/>
      <c r="B1100" s="160"/>
      <c r="C1100" s="160"/>
      <c r="D1100" s="160"/>
      <c r="E1100" s="160"/>
      <c r="F1100" s="160"/>
      <c r="G1100" s="173"/>
      <c r="H1100" s="160"/>
      <c r="I1100" s="160"/>
      <c r="J1100" s="160"/>
    </row>
    <row r="1101" spans="1:10" x14ac:dyDescent="0.2">
      <c r="A1101" s="160"/>
      <c r="B1101" s="160"/>
      <c r="C1101" s="160"/>
      <c r="D1101" s="160"/>
      <c r="E1101" s="160"/>
      <c r="F1101" s="160"/>
      <c r="G1101" s="173"/>
      <c r="H1101" s="160"/>
      <c r="I1101" s="160"/>
      <c r="J1101" s="160"/>
    </row>
    <row r="1102" spans="1:10" x14ac:dyDescent="0.2">
      <c r="A1102" s="160"/>
      <c r="B1102" s="160"/>
      <c r="C1102" s="160"/>
      <c r="D1102" s="160"/>
      <c r="E1102" s="160"/>
      <c r="F1102" s="160"/>
      <c r="G1102" s="173"/>
      <c r="H1102" s="160"/>
      <c r="I1102" s="160"/>
      <c r="J1102" s="160"/>
    </row>
    <row r="1103" spans="1:10" x14ac:dyDescent="0.2">
      <c r="A1103" s="160"/>
      <c r="B1103" s="160"/>
      <c r="C1103" s="160"/>
      <c r="D1103" s="160"/>
      <c r="E1103" s="160"/>
      <c r="F1103" s="160"/>
      <c r="G1103" s="173"/>
      <c r="H1103" s="160"/>
      <c r="I1103" s="160"/>
      <c r="J1103" s="160"/>
    </row>
    <row r="1104" spans="1:10" x14ac:dyDescent="0.2">
      <c r="A1104" s="160"/>
      <c r="B1104" s="160"/>
      <c r="C1104" s="160"/>
      <c r="D1104" s="160"/>
      <c r="E1104" s="160"/>
      <c r="F1104" s="160"/>
      <c r="G1104" s="173"/>
      <c r="H1104" s="160"/>
      <c r="I1104" s="160"/>
      <c r="J1104" s="160"/>
    </row>
    <row r="1105" spans="1:10" x14ac:dyDescent="0.2">
      <c r="A1105" s="160"/>
      <c r="B1105" s="160"/>
      <c r="C1105" s="160"/>
      <c r="D1105" s="160"/>
      <c r="E1105" s="160"/>
      <c r="F1105" s="160"/>
      <c r="G1105" s="173"/>
      <c r="H1105" s="160"/>
      <c r="I1105" s="160"/>
      <c r="J1105" s="160"/>
    </row>
    <row r="1106" spans="1:10" x14ac:dyDescent="0.2">
      <c r="A1106" s="160"/>
      <c r="B1106" s="160"/>
      <c r="C1106" s="160"/>
      <c r="D1106" s="160"/>
      <c r="E1106" s="160"/>
      <c r="F1106" s="160"/>
      <c r="G1106" s="173"/>
      <c r="H1106" s="160"/>
      <c r="I1106" s="160"/>
      <c r="J1106" s="160"/>
    </row>
    <row r="1107" spans="1:10" x14ac:dyDescent="0.2">
      <c r="A1107" s="160"/>
      <c r="B1107" s="160"/>
      <c r="C1107" s="160"/>
      <c r="D1107" s="160"/>
      <c r="E1107" s="160"/>
      <c r="F1107" s="160"/>
      <c r="G1107" s="173"/>
      <c r="H1107" s="160"/>
      <c r="I1107" s="160"/>
      <c r="J1107" s="160"/>
    </row>
    <row r="1108" spans="1:10" x14ac:dyDescent="0.2">
      <c r="A1108" s="160"/>
      <c r="B1108" s="160"/>
      <c r="C1108" s="160"/>
      <c r="D1108" s="160"/>
      <c r="E1108" s="160"/>
      <c r="F1108" s="160"/>
      <c r="G1108" s="173"/>
      <c r="H1108" s="160"/>
      <c r="I1108" s="160"/>
      <c r="J1108" s="160"/>
    </row>
    <row r="1109" spans="1:10" x14ac:dyDescent="0.2">
      <c r="A1109" s="160"/>
      <c r="B1109" s="160"/>
      <c r="C1109" s="160"/>
      <c r="D1109" s="160"/>
      <c r="E1109" s="160"/>
      <c r="F1109" s="160"/>
      <c r="G1109" s="173"/>
      <c r="H1109" s="160"/>
      <c r="I1109" s="160"/>
      <c r="J1109" s="160"/>
    </row>
    <row r="1110" spans="1:10" x14ac:dyDescent="0.2">
      <c r="A1110" s="160"/>
      <c r="B1110" s="160"/>
      <c r="C1110" s="160"/>
      <c r="D1110" s="160"/>
      <c r="E1110" s="160"/>
      <c r="F1110" s="160"/>
      <c r="G1110" s="173"/>
      <c r="H1110" s="160"/>
      <c r="I1110" s="160"/>
      <c r="J1110" s="160"/>
    </row>
    <row r="1111" spans="1:10" x14ac:dyDescent="0.2">
      <c r="A1111" s="160"/>
      <c r="B1111" s="160"/>
      <c r="C1111" s="160"/>
      <c r="D1111" s="160"/>
      <c r="E1111" s="160"/>
      <c r="F1111" s="160"/>
      <c r="G1111" s="173"/>
      <c r="H1111" s="160"/>
      <c r="I1111" s="160"/>
      <c r="J1111" s="160"/>
    </row>
    <row r="1112" spans="1:10" x14ac:dyDescent="0.2">
      <c r="A1112" s="160"/>
      <c r="B1112" s="160"/>
      <c r="C1112" s="160"/>
      <c r="D1112" s="160"/>
      <c r="E1112" s="160"/>
      <c r="F1112" s="160"/>
      <c r="G1112" s="173"/>
      <c r="H1112" s="160"/>
      <c r="I1112" s="160"/>
      <c r="J1112" s="160"/>
    </row>
    <row r="1113" spans="1:10" x14ac:dyDescent="0.2">
      <c r="A1113" s="160"/>
      <c r="B1113" s="160"/>
      <c r="C1113" s="160"/>
      <c r="D1113" s="160"/>
      <c r="E1113" s="160"/>
      <c r="F1113" s="160"/>
      <c r="G1113" s="173"/>
      <c r="H1113" s="160"/>
      <c r="I1113" s="160"/>
      <c r="J1113" s="160"/>
    </row>
    <row r="1114" spans="1:10" x14ac:dyDescent="0.2">
      <c r="A1114" s="160"/>
      <c r="B1114" s="160"/>
      <c r="C1114" s="160"/>
      <c r="D1114" s="160"/>
      <c r="E1114" s="160"/>
      <c r="F1114" s="160"/>
      <c r="G1114" s="173"/>
      <c r="H1114" s="160"/>
      <c r="I1114" s="160"/>
      <c r="J1114" s="160"/>
    </row>
    <row r="1115" spans="1:10" x14ac:dyDescent="0.2">
      <c r="A1115" s="160"/>
      <c r="B1115" s="160"/>
      <c r="C1115" s="160"/>
      <c r="D1115" s="160"/>
      <c r="E1115" s="160"/>
      <c r="F1115" s="160"/>
      <c r="G1115" s="173"/>
      <c r="H1115" s="160"/>
      <c r="I1115" s="160"/>
      <c r="J1115" s="160"/>
    </row>
    <row r="1116" spans="1:10" x14ac:dyDescent="0.2">
      <c r="A1116" s="160"/>
      <c r="B1116" s="160"/>
      <c r="C1116" s="160"/>
      <c r="D1116" s="160"/>
      <c r="E1116" s="160"/>
      <c r="F1116" s="160"/>
      <c r="G1116" s="173"/>
      <c r="H1116" s="160"/>
      <c r="I1116" s="160"/>
      <c r="J1116" s="160"/>
    </row>
    <row r="1117" spans="1:10" x14ac:dyDescent="0.2">
      <c r="A1117" s="160"/>
      <c r="B1117" s="160"/>
      <c r="C1117" s="160"/>
      <c r="D1117" s="160"/>
      <c r="E1117" s="160"/>
      <c r="F1117" s="160"/>
      <c r="G1117" s="173"/>
      <c r="H1117" s="160"/>
      <c r="I1117" s="160"/>
      <c r="J1117" s="160"/>
    </row>
    <row r="1118" spans="1:10" x14ac:dyDescent="0.2">
      <c r="A1118" s="160"/>
      <c r="B1118" s="160"/>
      <c r="C1118" s="160"/>
      <c r="D1118" s="160"/>
      <c r="E1118" s="160"/>
      <c r="F1118" s="160"/>
      <c r="G1118" s="173"/>
      <c r="H1118" s="160"/>
      <c r="I1118" s="160"/>
      <c r="J1118" s="160"/>
    </row>
    <row r="1119" spans="1:10" x14ac:dyDescent="0.2">
      <c r="A1119" s="160"/>
      <c r="B1119" s="160"/>
      <c r="C1119" s="160"/>
      <c r="D1119" s="160"/>
      <c r="E1119" s="160"/>
      <c r="F1119" s="160"/>
      <c r="G1119" s="173"/>
      <c r="H1119" s="160"/>
      <c r="I1119" s="160"/>
      <c r="J1119" s="160"/>
    </row>
    <row r="1120" spans="1:10" x14ac:dyDescent="0.2">
      <c r="A1120" s="160"/>
      <c r="B1120" s="160"/>
      <c r="C1120" s="160"/>
      <c r="D1120" s="160"/>
      <c r="E1120" s="160"/>
      <c r="F1120" s="160"/>
      <c r="G1120" s="173"/>
      <c r="H1120" s="160"/>
      <c r="I1120" s="160"/>
      <c r="J1120" s="160"/>
    </row>
    <row r="1121" spans="1:10" x14ac:dyDescent="0.2">
      <c r="A1121" s="160"/>
      <c r="B1121" s="160"/>
      <c r="C1121" s="160"/>
      <c r="D1121" s="160"/>
      <c r="E1121" s="160"/>
      <c r="F1121" s="160"/>
      <c r="G1121" s="173"/>
      <c r="H1121" s="160"/>
      <c r="I1121" s="160"/>
      <c r="J1121" s="160"/>
    </row>
    <row r="1122" spans="1:10" x14ac:dyDescent="0.2">
      <c r="A1122" s="160"/>
      <c r="B1122" s="160"/>
      <c r="C1122" s="160"/>
      <c r="D1122" s="160"/>
      <c r="E1122" s="160"/>
      <c r="F1122" s="160"/>
      <c r="G1122" s="173"/>
      <c r="H1122" s="160"/>
      <c r="I1122" s="160"/>
      <c r="J1122" s="160"/>
    </row>
    <row r="1123" spans="1:10" x14ac:dyDescent="0.2">
      <c r="A1123" s="160"/>
      <c r="B1123" s="160"/>
      <c r="C1123" s="160"/>
      <c r="D1123" s="160"/>
      <c r="E1123" s="160"/>
      <c r="F1123" s="160"/>
      <c r="G1123" s="173"/>
      <c r="H1123" s="160"/>
      <c r="I1123" s="160"/>
      <c r="J1123" s="160"/>
    </row>
    <row r="1124" spans="1:10" x14ac:dyDescent="0.2">
      <c r="A1124" s="160"/>
      <c r="B1124" s="160"/>
      <c r="C1124" s="160"/>
      <c r="D1124" s="160"/>
      <c r="E1124" s="160"/>
      <c r="F1124" s="160"/>
      <c r="G1124" s="173"/>
      <c r="H1124" s="160"/>
      <c r="I1124" s="160"/>
      <c r="J1124" s="160"/>
    </row>
    <row r="1125" spans="1:10" x14ac:dyDescent="0.2">
      <c r="A1125" s="160"/>
      <c r="B1125" s="160"/>
      <c r="C1125" s="160"/>
      <c r="D1125" s="160"/>
      <c r="E1125" s="160"/>
      <c r="F1125" s="160"/>
      <c r="G1125" s="173"/>
      <c r="H1125" s="160"/>
      <c r="I1125" s="160"/>
      <c r="J1125" s="160"/>
    </row>
    <row r="1126" spans="1:10" x14ac:dyDescent="0.2">
      <c r="A1126" s="160"/>
      <c r="B1126" s="160"/>
      <c r="C1126" s="160"/>
      <c r="D1126" s="160"/>
      <c r="E1126" s="160"/>
      <c r="F1126" s="160"/>
      <c r="G1126" s="173"/>
      <c r="H1126" s="160"/>
      <c r="I1126" s="160"/>
      <c r="J1126" s="160"/>
    </row>
    <row r="1127" spans="1:10" x14ac:dyDescent="0.2">
      <c r="A1127" s="160"/>
      <c r="B1127" s="160"/>
      <c r="C1127" s="160"/>
      <c r="D1127" s="160"/>
      <c r="E1127" s="160"/>
      <c r="F1127" s="160"/>
      <c r="G1127" s="173"/>
      <c r="H1127" s="160"/>
      <c r="I1127" s="160"/>
      <c r="J1127" s="160"/>
    </row>
    <row r="1128" spans="1:10" x14ac:dyDescent="0.2">
      <c r="A1128" s="160"/>
      <c r="B1128" s="160"/>
      <c r="C1128" s="160"/>
      <c r="D1128" s="160"/>
      <c r="E1128" s="160"/>
      <c r="F1128" s="160"/>
      <c r="G1128" s="173"/>
      <c r="H1128" s="160"/>
      <c r="I1128" s="160"/>
      <c r="J1128" s="160"/>
    </row>
    <row r="1129" spans="1:10" x14ac:dyDescent="0.2">
      <c r="A1129" s="160"/>
      <c r="B1129" s="160"/>
      <c r="C1129" s="160"/>
      <c r="D1129" s="160"/>
      <c r="E1129" s="160"/>
      <c r="F1129" s="160"/>
      <c r="G1129" s="173"/>
      <c r="H1129" s="160"/>
      <c r="I1129" s="160"/>
      <c r="J1129" s="160"/>
    </row>
    <row r="1130" spans="1:10" x14ac:dyDescent="0.2">
      <c r="A1130" s="160"/>
      <c r="B1130" s="160"/>
      <c r="C1130" s="160"/>
      <c r="D1130" s="160"/>
      <c r="E1130" s="160"/>
      <c r="F1130" s="160"/>
      <c r="G1130" s="173"/>
      <c r="H1130" s="160"/>
      <c r="I1130" s="160"/>
      <c r="J1130" s="160"/>
    </row>
    <row r="1131" spans="1:10" x14ac:dyDescent="0.2">
      <c r="A1131" s="160"/>
      <c r="B1131" s="160"/>
      <c r="C1131" s="160"/>
      <c r="D1131" s="160"/>
      <c r="E1131" s="160"/>
      <c r="F1131" s="160"/>
      <c r="G1131" s="173"/>
      <c r="H1131" s="160"/>
      <c r="I1131" s="160"/>
      <c r="J1131" s="160"/>
    </row>
    <row r="1132" spans="1:10" x14ac:dyDescent="0.2">
      <c r="A1132" s="160"/>
      <c r="B1132" s="160"/>
      <c r="C1132" s="160"/>
      <c r="D1132" s="160"/>
      <c r="E1132" s="160"/>
      <c r="F1132" s="160"/>
      <c r="G1132" s="173"/>
      <c r="H1132" s="160"/>
      <c r="I1132" s="160"/>
      <c r="J1132" s="160"/>
    </row>
    <row r="1133" spans="1:10" x14ac:dyDescent="0.2">
      <c r="A1133" s="160"/>
      <c r="B1133" s="160"/>
      <c r="C1133" s="160"/>
      <c r="D1133" s="160"/>
      <c r="E1133" s="160"/>
      <c r="F1133" s="160"/>
      <c r="G1133" s="173"/>
      <c r="H1133" s="160"/>
      <c r="I1133" s="160"/>
      <c r="J1133" s="160"/>
    </row>
    <row r="1134" spans="1:10" x14ac:dyDescent="0.2">
      <c r="A1134" s="160"/>
      <c r="B1134" s="160"/>
      <c r="C1134" s="160"/>
      <c r="D1134" s="160"/>
      <c r="E1134" s="160"/>
      <c r="F1134" s="160"/>
      <c r="G1134" s="173"/>
      <c r="H1134" s="160"/>
      <c r="I1134" s="160"/>
      <c r="J1134" s="160"/>
    </row>
    <row r="1135" spans="1:10" x14ac:dyDescent="0.2">
      <c r="A1135" s="160"/>
      <c r="B1135" s="160"/>
      <c r="C1135" s="160"/>
      <c r="D1135" s="160"/>
      <c r="E1135" s="160"/>
      <c r="F1135" s="160"/>
      <c r="G1135" s="173"/>
      <c r="H1135" s="160"/>
      <c r="I1135" s="160"/>
      <c r="J1135" s="160"/>
    </row>
    <row r="1136" spans="1:10" x14ac:dyDescent="0.2">
      <c r="A1136" s="160"/>
      <c r="B1136" s="160"/>
      <c r="C1136" s="160"/>
      <c r="D1136" s="160"/>
      <c r="E1136" s="160"/>
      <c r="F1136" s="160"/>
      <c r="G1136" s="173"/>
      <c r="H1136" s="160"/>
      <c r="I1136" s="160"/>
      <c r="J1136" s="160"/>
    </row>
    <row r="1137" spans="1:10" x14ac:dyDescent="0.2">
      <c r="A1137" s="160"/>
      <c r="B1137" s="160"/>
      <c r="C1137" s="160"/>
      <c r="D1137" s="160"/>
      <c r="E1137" s="160"/>
      <c r="F1137" s="160"/>
      <c r="G1137" s="173"/>
      <c r="H1137" s="160"/>
      <c r="I1137" s="160"/>
      <c r="J1137" s="160"/>
    </row>
    <row r="1138" spans="1:10" x14ac:dyDescent="0.2">
      <c r="A1138" s="160"/>
      <c r="B1138" s="160"/>
      <c r="C1138" s="160"/>
      <c r="D1138" s="160"/>
      <c r="E1138" s="160"/>
      <c r="F1138" s="160"/>
      <c r="G1138" s="173"/>
      <c r="H1138" s="160"/>
      <c r="I1138" s="160"/>
      <c r="J1138" s="160"/>
    </row>
    <row r="1139" spans="1:10" x14ac:dyDescent="0.2">
      <c r="A1139" s="160"/>
      <c r="B1139" s="160"/>
      <c r="C1139" s="160"/>
      <c r="D1139" s="160"/>
      <c r="E1139" s="160"/>
      <c r="F1139" s="160"/>
      <c r="G1139" s="173"/>
      <c r="H1139" s="160"/>
      <c r="I1139" s="160"/>
      <c r="J1139" s="160"/>
    </row>
    <row r="1140" spans="1:10" x14ac:dyDescent="0.2">
      <c r="A1140" s="160"/>
      <c r="B1140" s="160"/>
      <c r="C1140" s="160"/>
      <c r="D1140" s="160"/>
      <c r="E1140" s="160"/>
      <c r="F1140" s="160"/>
      <c r="G1140" s="173"/>
      <c r="H1140" s="160"/>
      <c r="I1140" s="160"/>
      <c r="J1140" s="160"/>
    </row>
    <row r="1141" spans="1:10" x14ac:dyDescent="0.2">
      <c r="A1141" s="160"/>
      <c r="B1141" s="160"/>
      <c r="C1141" s="160"/>
      <c r="D1141" s="160"/>
      <c r="E1141" s="160"/>
      <c r="F1141" s="160"/>
      <c r="G1141" s="173"/>
      <c r="H1141" s="160"/>
      <c r="I1141" s="160"/>
      <c r="J1141" s="160"/>
    </row>
    <row r="1142" spans="1:10" x14ac:dyDescent="0.2">
      <c r="A1142" s="160"/>
      <c r="B1142" s="160"/>
      <c r="C1142" s="160"/>
      <c r="D1142" s="160"/>
      <c r="E1142" s="160"/>
      <c r="F1142" s="160"/>
      <c r="G1142" s="173"/>
      <c r="H1142" s="160"/>
      <c r="I1142" s="160"/>
      <c r="J1142" s="160"/>
    </row>
    <row r="1143" spans="1:10" x14ac:dyDescent="0.2">
      <c r="A1143" s="160"/>
      <c r="B1143" s="160"/>
      <c r="C1143" s="160"/>
      <c r="D1143" s="160"/>
      <c r="E1143" s="160"/>
      <c r="F1143" s="160"/>
      <c r="G1143" s="173"/>
      <c r="H1143" s="160"/>
      <c r="I1143" s="160"/>
      <c r="J1143" s="160"/>
    </row>
    <row r="1144" spans="1:10" x14ac:dyDescent="0.2">
      <c r="A1144" s="160"/>
      <c r="B1144" s="160"/>
      <c r="C1144" s="160"/>
      <c r="D1144" s="160"/>
      <c r="E1144" s="160"/>
      <c r="F1144" s="160"/>
      <c r="G1144" s="173"/>
      <c r="H1144" s="160"/>
      <c r="I1144" s="160"/>
      <c r="J1144" s="160"/>
    </row>
    <row r="1145" spans="1:10" x14ac:dyDescent="0.2">
      <c r="A1145" s="160"/>
      <c r="B1145" s="160"/>
      <c r="C1145" s="160"/>
      <c r="D1145" s="160"/>
      <c r="E1145" s="160"/>
      <c r="F1145" s="160"/>
      <c r="G1145" s="173"/>
      <c r="H1145" s="160"/>
      <c r="I1145" s="160"/>
      <c r="J1145" s="160"/>
    </row>
    <row r="1146" spans="1:10" x14ac:dyDescent="0.2">
      <c r="A1146" s="160"/>
      <c r="B1146" s="160"/>
      <c r="C1146" s="160"/>
      <c r="D1146" s="160"/>
      <c r="E1146" s="160"/>
      <c r="F1146" s="160"/>
      <c r="G1146" s="173"/>
      <c r="H1146" s="160"/>
      <c r="I1146" s="160"/>
      <c r="J1146" s="160"/>
    </row>
    <row r="1147" spans="1:10" x14ac:dyDescent="0.2">
      <c r="A1147" s="160"/>
      <c r="B1147" s="160"/>
      <c r="C1147" s="160"/>
      <c r="D1147" s="160"/>
      <c r="E1147" s="160"/>
      <c r="F1147" s="160"/>
      <c r="G1147" s="173"/>
      <c r="H1147" s="160"/>
      <c r="I1147" s="160"/>
      <c r="J1147" s="160"/>
    </row>
    <row r="1148" spans="1:10" x14ac:dyDescent="0.2">
      <c r="A1148" s="160"/>
      <c r="B1148" s="160"/>
      <c r="C1148" s="160"/>
      <c r="D1148" s="160"/>
      <c r="E1148" s="160"/>
      <c r="F1148" s="160"/>
      <c r="G1148" s="173"/>
      <c r="H1148" s="160"/>
      <c r="I1148" s="160"/>
      <c r="J1148" s="160"/>
    </row>
    <row r="1149" spans="1:10" x14ac:dyDescent="0.2">
      <c r="A1149" s="160"/>
      <c r="B1149" s="160"/>
      <c r="C1149" s="160"/>
      <c r="D1149" s="160"/>
      <c r="E1149" s="160"/>
      <c r="F1149" s="160"/>
      <c r="G1149" s="173"/>
      <c r="H1149" s="160"/>
      <c r="I1149" s="160"/>
      <c r="J1149" s="160"/>
    </row>
    <row r="1150" spans="1:10" x14ac:dyDescent="0.2">
      <c r="A1150" s="160"/>
      <c r="B1150" s="160"/>
      <c r="C1150" s="160"/>
      <c r="D1150" s="160"/>
      <c r="E1150" s="160"/>
      <c r="F1150" s="160"/>
      <c r="G1150" s="173"/>
      <c r="H1150" s="160"/>
      <c r="I1150" s="160"/>
      <c r="J1150" s="160"/>
    </row>
    <row r="1151" spans="1:10" x14ac:dyDescent="0.2">
      <c r="A1151" s="160"/>
      <c r="B1151" s="160"/>
      <c r="C1151" s="160"/>
      <c r="D1151" s="160"/>
      <c r="E1151" s="160"/>
      <c r="F1151" s="160"/>
      <c r="G1151" s="173"/>
      <c r="H1151" s="160"/>
      <c r="I1151" s="160"/>
      <c r="J1151" s="160"/>
    </row>
    <row r="1152" spans="1:10" x14ac:dyDescent="0.2">
      <c r="A1152" s="160"/>
      <c r="B1152" s="160"/>
      <c r="C1152" s="160"/>
      <c r="D1152" s="160"/>
      <c r="E1152" s="160"/>
      <c r="F1152" s="160"/>
      <c r="G1152" s="173"/>
      <c r="H1152" s="160"/>
      <c r="I1152" s="160"/>
      <c r="J1152" s="160"/>
    </row>
    <row r="1153" spans="1:10" x14ac:dyDescent="0.2">
      <c r="A1153" s="160"/>
      <c r="B1153" s="160"/>
      <c r="C1153" s="160"/>
      <c r="D1153" s="160"/>
      <c r="E1153" s="160"/>
      <c r="F1153" s="160"/>
      <c r="G1153" s="173"/>
      <c r="H1153" s="160"/>
      <c r="I1153" s="160"/>
      <c r="J1153" s="160"/>
    </row>
    <row r="1154" spans="1:10" x14ac:dyDescent="0.2">
      <c r="A1154" s="160"/>
      <c r="B1154" s="160"/>
      <c r="C1154" s="160"/>
      <c r="D1154" s="160"/>
      <c r="E1154" s="160"/>
      <c r="F1154" s="160"/>
      <c r="G1154" s="173"/>
      <c r="H1154" s="160"/>
      <c r="I1154" s="160"/>
      <c r="J1154" s="160"/>
    </row>
    <row r="1155" spans="1:10" x14ac:dyDescent="0.2">
      <c r="A1155" s="160"/>
      <c r="B1155" s="160"/>
      <c r="C1155" s="160"/>
      <c r="D1155" s="160"/>
      <c r="E1155" s="160"/>
      <c r="F1155" s="160"/>
      <c r="G1155" s="173"/>
      <c r="H1155" s="160"/>
      <c r="I1155" s="160"/>
      <c r="J1155" s="160"/>
    </row>
    <row r="1156" spans="1:10" x14ac:dyDescent="0.2">
      <c r="A1156" s="160"/>
      <c r="B1156" s="160"/>
      <c r="C1156" s="160"/>
      <c r="D1156" s="160"/>
      <c r="E1156" s="160"/>
      <c r="F1156" s="160"/>
      <c r="G1156" s="173"/>
      <c r="H1156" s="160"/>
      <c r="I1156" s="160"/>
      <c r="J1156" s="160"/>
    </row>
    <row r="1157" spans="1:10" x14ac:dyDescent="0.2">
      <c r="A1157" s="160"/>
      <c r="B1157" s="160"/>
      <c r="C1157" s="160"/>
      <c r="D1157" s="160"/>
      <c r="E1157" s="160"/>
      <c r="F1157" s="160"/>
      <c r="G1157" s="173"/>
      <c r="H1157" s="160"/>
      <c r="I1157" s="160"/>
      <c r="J1157" s="160"/>
    </row>
    <row r="1158" spans="1:10" x14ac:dyDescent="0.2">
      <c r="A1158" s="160"/>
      <c r="B1158" s="160"/>
      <c r="C1158" s="160"/>
      <c r="D1158" s="160"/>
      <c r="E1158" s="160"/>
      <c r="F1158" s="160"/>
      <c r="G1158" s="173"/>
      <c r="H1158" s="160"/>
      <c r="I1158" s="160"/>
      <c r="J1158" s="160"/>
    </row>
    <row r="1159" spans="1:10" x14ac:dyDescent="0.2">
      <c r="A1159" s="160"/>
      <c r="B1159" s="160"/>
      <c r="C1159" s="160"/>
      <c r="D1159" s="160"/>
      <c r="E1159" s="160"/>
      <c r="F1159" s="160"/>
      <c r="G1159" s="173"/>
      <c r="H1159" s="160"/>
      <c r="I1159" s="160"/>
      <c r="J1159" s="160"/>
    </row>
    <row r="1160" spans="1:10" x14ac:dyDescent="0.2">
      <c r="A1160" s="160"/>
      <c r="B1160" s="160"/>
      <c r="C1160" s="160"/>
      <c r="D1160" s="160"/>
      <c r="E1160" s="160"/>
      <c r="F1160" s="160"/>
      <c r="G1160" s="173"/>
      <c r="H1160" s="160"/>
      <c r="I1160" s="160"/>
      <c r="J1160" s="160"/>
    </row>
    <row r="1161" spans="1:10" x14ac:dyDescent="0.2">
      <c r="A1161" s="160"/>
      <c r="B1161" s="160"/>
      <c r="C1161" s="160"/>
      <c r="D1161" s="160"/>
      <c r="E1161" s="160"/>
      <c r="F1161" s="160"/>
      <c r="G1161" s="173"/>
      <c r="H1161" s="160"/>
      <c r="I1161" s="160"/>
      <c r="J1161" s="160"/>
    </row>
    <row r="1162" spans="1:10" x14ac:dyDescent="0.2">
      <c r="A1162" s="160"/>
      <c r="B1162" s="160"/>
      <c r="C1162" s="160"/>
      <c r="D1162" s="160"/>
      <c r="E1162" s="160"/>
      <c r="F1162" s="160"/>
      <c r="G1162" s="173"/>
      <c r="H1162" s="160"/>
      <c r="I1162" s="160"/>
      <c r="J1162" s="160"/>
    </row>
    <row r="1163" spans="1:10" x14ac:dyDescent="0.2">
      <c r="A1163" s="160"/>
      <c r="B1163" s="160"/>
      <c r="C1163" s="160"/>
      <c r="D1163" s="160"/>
      <c r="E1163" s="160"/>
      <c r="F1163" s="160"/>
      <c r="G1163" s="173"/>
      <c r="H1163" s="160"/>
      <c r="I1163" s="160"/>
      <c r="J1163" s="160"/>
    </row>
    <row r="1164" spans="1:10" x14ac:dyDescent="0.2">
      <c r="A1164" s="160"/>
      <c r="B1164" s="160"/>
      <c r="C1164" s="160"/>
      <c r="D1164" s="160"/>
      <c r="E1164" s="160"/>
      <c r="F1164" s="160"/>
      <c r="G1164" s="173"/>
      <c r="H1164" s="160"/>
      <c r="I1164" s="160"/>
      <c r="J1164" s="160"/>
    </row>
    <row r="1165" spans="1:10" x14ac:dyDescent="0.2">
      <c r="A1165" s="160"/>
      <c r="B1165" s="160"/>
      <c r="C1165" s="160"/>
      <c r="D1165" s="160"/>
      <c r="E1165" s="160"/>
      <c r="F1165" s="160"/>
      <c r="G1165" s="173"/>
      <c r="H1165" s="160"/>
      <c r="I1165" s="160"/>
      <c r="J1165" s="160"/>
    </row>
    <row r="1166" spans="1:10" x14ac:dyDescent="0.2">
      <c r="A1166" s="160"/>
      <c r="B1166" s="160"/>
      <c r="C1166" s="160"/>
      <c r="D1166" s="160"/>
      <c r="E1166" s="160"/>
      <c r="F1166" s="160"/>
      <c r="G1166" s="173"/>
      <c r="H1166" s="160"/>
      <c r="I1166" s="160"/>
      <c r="J1166" s="160"/>
    </row>
    <row r="1167" spans="1:10" x14ac:dyDescent="0.2">
      <c r="A1167" s="160"/>
      <c r="B1167" s="160"/>
      <c r="C1167" s="160"/>
      <c r="D1167" s="160"/>
      <c r="E1167" s="160"/>
      <c r="F1167" s="160"/>
      <c r="G1167" s="173"/>
      <c r="H1167" s="160"/>
      <c r="I1167" s="160"/>
      <c r="J1167" s="160"/>
    </row>
    <row r="1168" spans="1:10" x14ac:dyDescent="0.2">
      <c r="A1168" s="160"/>
      <c r="B1168" s="160"/>
      <c r="C1168" s="160"/>
      <c r="D1168" s="160"/>
      <c r="E1168" s="160"/>
      <c r="F1168" s="160"/>
      <c r="G1168" s="173"/>
      <c r="H1168" s="160"/>
      <c r="I1168" s="160"/>
      <c r="J1168" s="160"/>
    </row>
    <row r="1169" spans="1:10" x14ac:dyDescent="0.2">
      <c r="A1169" s="160"/>
      <c r="B1169" s="160"/>
      <c r="C1169" s="160"/>
      <c r="D1169" s="160"/>
      <c r="E1169" s="160"/>
      <c r="F1169" s="160"/>
      <c r="G1169" s="173"/>
      <c r="H1169" s="160"/>
      <c r="I1169" s="160"/>
      <c r="J1169" s="160"/>
    </row>
    <row r="1170" spans="1:10" x14ac:dyDescent="0.2">
      <c r="A1170" s="160"/>
      <c r="B1170" s="160"/>
      <c r="C1170" s="160"/>
      <c r="D1170" s="160"/>
      <c r="E1170" s="160"/>
      <c r="F1170" s="160"/>
      <c r="G1170" s="173"/>
      <c r="H1170" s="160"/>
      <c r="I1170" s="160"/>
      <c r="J1170" s="160"/>
    </row>
    <row r="1171" spans="1:10" x14ac:dyDescent="0.2">
      <c r="A1171" s="160"/>
      <c r="B1171" s="160"/>
      <c r="C1171" s="160"/>
      <c r="D1171" s="160"/>
      <c r="E1171" s="160"/>
      <c r="F1171" s="160"/>
      <c r="G1171" s="173"/>
      <c r="H1171" s="160"/>
      <c r="I1171" s="160"/>
      <c r="J1171" s="160"/>
    </row>
    <row r="1172" spans="1:10" x14ac:dyDescent="0.2">
      <c r="A1172" s="160"/>
      <c r="B1172" s="160"/>
      <c r="C1172" s="160"/>
      <c r="D1172" s="160"/>
      <c r="E1172" s="160"/>
      <c r="F1172" s="160"/>
      <c r="G1172" s="173"/>
      <c r="H1172" s="160"/>
      <c r="I1172" s="160"/>
      <c r="J1172" s="160"/>
    </row>
    <row r="1173" spans="1:10" x14ac:dyDescent="0.2">
      <c r="A1173" s="160"/>
      <c r="B1173" s="160"/>
      <c r="C1173" s="160"/>
      <c r="D1173" s="160"/>
      <c r="E1173" s="160"/>
      <c r="F1173" s="160"/>
      <c r="G1173" s="173"/>
      <c r="H1173" s="160"/>
      <c r="I1173" s="160"/>
      <c r="J1173" s="160"/>
    </row>
    <row r="1174" spans="1:10" x14ac:dyDescent="0.2">
      <c r="A1174" s="160"/>
      <c r="B1174" s="160"/>
      <c r="C1174" s="160"/>
      <c r="D1174" s="160"/>
      <c r="E1174" s="160"/>
      <c r="F1174" s="160"/>
      <c r="G1174" s="173"/>
      <c r="H1174" s="160"/>
      <c r="I1174" s="160"/>
      <c r="J1174" s="160"/>
    </row>
    <row r="1175" spans="1:10" x14ac:dyDescent="0.2">
      <c r="A1175" s="160"/>
      <c r="B1175" s="160"/>
      <c r="C1175" s="160"/>
      <c r="D1175" s="160"/>
      <c r="E1175" s="160"/>
      <c r="F1175" s="160"/>
      <c r="G1175" s="173"/>
      <c r="H1175" s="160"/>
      <c r="I1175" s="160"/>
      <c r="J1175" s="160"/>
    </row>
    <row r="1176" spans="1:10" x14ac:dyDescent="0.2">
      <c r="A1176" s="160"/>
      <c r="B1176" s="160"/>
      <c r="C1176" s="160"/>
      <c r="D1176" s="160"/>
      <c r="E1176" s="160"/>
      <c r="F1176" s="160"/>
      <c r="G1176" s="173"/>
      <c r="H1176" s="160"/>
      <c r="I1176" s="160"/>
      <c r="J1176" s="160"/>
    </row>
    <row r="1177" spans="1:10" x14ac:dyDescent="0.2">
      <c r="A1177" s="160"/>
      <c r="B1177" s="160"/>
      <c r="C1177" s="160"/>
      <c r="D1177" s="160"/>
      <c r="E1177" s="160"/>
      <c r="F1177" s="160"/>
      <c r="G1177" s="173"/>
      <c r="H1177" s="160"/>
      <c r="I1177" s="160"/>
      <c r="J1177" s="160"/>
    </row>
    <row r="1178" spans="1:10" x14ac:dyDescent="0.2">
      <c r="A1178" s="160"/>
      <c r="B1178" s="160"/>
      <c r="C1178" s="160"/>
      <c r="D1178" s="160"/>
      <c r="E1178" s="160"/>
      <c r="F1178" s="160"/>
      <c r="G1178" s="173"/>
      <c r="H1178" s="160"/>
      <c r="I1178" s="160"/>
      <c r="J1178" s="160"/>
    </row>
    <row r="1179" spans="1:10" x14ac:dyDescent="0.2">
      <c r="A1179" s="160"/>
      <c r="B1179" s="160"/>
      <c r="C1179" s="160"/>
      <c r="D1179" s="160"/>
      <c r="E1179" s="160"/>
      <c r="F1179" s="160"/>
      <c r="G1179" s="173"/>
      <c r="H1179" s="160"/>
      <c r="I1179" s="160"/>
      <c r="J1179" s="160"/>
    </row>
    <row r="1180" spans="1:10" x14ac:dyDescent="0.2">
      <c r="A1180" s="160"/>
      <c r="B1180" s="160"/>
      <c r="C1180" s="160"/>
      <c r="D1180" s="160"/>
      <c r="E1180" s="160"/>
      <c r="F1180" s="160"/>
      <c r="G1180" s="173"/>
      <c r="H1180" s="160"/>
      <c r="I1180" s="160"/>
      <c r="J1180" s="160"/>
    </row>
    <row r="1181" spans="1:10" x14ac:dyDescent="0.2">
      <c r="A1181" s="160"/>
      <c r="B1181" s="160"/>
      <c r="C1181" s="160"/>
      <c r="D1181" s="160"/>
      <c r="E1181" s="160"/>
      <c r="F1181" s="160"/>
      <c r="G1181" s="173"/>
      <c r="H1181" s="160"/>
      <c r="I1181" s="160"/>
      <c r="J1181" s="160"/>
    </row>
    <row r="1182" spans="1:10" x14ac:dyDescent="0.2">
      <c r="A1182" s="160"/>
      <c r="B1182" s="160"/>
      <c r="C1182" s="160"/>
      <c r="D1182" s="160"/>
      <c r="E1182" s="160"/>
      <c r="F1182" s="160"/>
      <c r="G1182" s="173"/>
      <c r="H1182" s="160"/>
      <c r="I1182" s="160"/>
      <c r="J1182" s="160"/>
    </row>
    <row r="1183" spans="1:10" x14ac:dyDescent="0.2">
      <c r="A1183" s="160"/>
      <c r="B1183" s="160"/>
      <c r="C1183" s="160"/>
      <c r="D1183" s="160"/>
      <c r="E1183" s="160"/>
      <c r="F1183" s="160"/>
      <c r="G1183" s="173"/>
      <c r="H1183" s="160"/>
      <c r="I1183" s="160"/>
      <c r="J1183" s="160"/>
    </row>
    <row r="1184" spans="1:10" x14ac:dyDescent="0.2">
      <c r="A1184" s="160"/>
      <c r="B1184" s="160"/>
      <c r="C1184" s="160"/>
      <c r="D1184" s="160"/>
      <c r="E1184" s="160"/>
      <c r="F1184" s="160"/>
      <c r="G1184" s="173"/>
      <c r="H1184" s="160"/>
      <c r="I1184" s="160"/>
      <c r="J1184" s="160"/>
    </row>
    <row r="1185" spans="1:10" x14ac:dyDescent="0.2">
      <c r="A1185" s="160"/>
      <c r="B1185" s="160"/>
      <c r="C1185" s="160"/>
      <c r="D1185" s="160"/>
      <c r="E1185" s="160"/>
      <c r="F1185" s="160"/>
      <c r="G1185" s="173"/>
      <c r="H1185" s="160"/>
      <c r="I1185" s="160"/>
      <c r="J1185" s="160"/>
    </row>
    <row r="1186" spans="1:10" x14ac:dyDescent="0.2">
      <c r="A1186" s="160"/>
      <c r="B1186" s="160"/>
      <c r="C1186" s="160"/>
      <c r="D1186" s="160"/>
      <c r="E1186" s="160"/>
      <c r="F1186" s="160"/>
      <c r="G1186" s="173"/>
      <c r="H1186" s="160"/>
      <c r="I1186" s="160"/>
      <c r="J1186" s="160"/>
    </row>
    <row r="1187" spans="1:10" x14ac:dyDescent="0.2">
      <c r="A1187" s="160"/>
      <c r="B1187" s="160"/>
      <c r="C1187" s="160"/>
      <c r="D1187" s="160"/>
      <c r="E1187" s="160"/>
      <c r="F1187" s="160"/>
      <c r="G1187" s="173"/>
      <c r="H1187" s="160"/>
      <c r="I1187" s="160"/>
      <c r="J1187" s="160"/>
    </row>
    <row r="1188" spans="1:10" x14ac:dyDescent="0.2">
      <c r="A1188" s="160"/>
      <c r="B1188" s="160"/>
      <c r="C1188" s="160"/>
      <c r="D1188" s="160"/>
      <c r="E1188" s="160"/>
      <c r="F1188" s="160"/>
      <c r="G1188" s="173"/>
      <c r="H1188" s="160"/>
      <c r="I1188" s="160"/>
      <c r="J1188" s="160"/>
    </row>
    <row r="1189" spans="1:10" x14ac:dyDescent="0.2">
      <c r="A1189" s="160"/>
      <c r="B1189" s="160"/>
      <c r="C1189" s="160"/>
      <c r="D1189" s="160"/>
      <c r="E1189" s="160"/>
      <c r="F1189" s="160"/>
      <c r="G1189" s="173"/>
      <c r="H1189" s="160"/>
      <c r="I1189" s="160"/>
      <c r="J1189" s="160"/>
    </row>
    <row r="1190" spans="1:10" x14ac:dyDescent="0.2">
      <c r="A1190" s="160"/>
      <c r="B1190" s="160"/>
      <c r="C1190" s="160"/>
      <c r="D1190" s="160"/>
      <c r="E1190" s="160"/>
      <c r="F1190" s="160"/>
      <c r="G1190" s="173"/>
      <c r="H1190" s="160"/>
      <c r="I1190" s="160"/>
      <c r="J1190" s="160"/>
    </row>
    <row r="1191" spans="1:10" x14ac:dyDescent="0.2">
      <c r="A1191" s="160"/>
      <c r="B1191" s="160"/>
      <c r="C1191" s="160"/>
      <c r="D1191" s="160"/>
      <c r="E1191" s="160"/>
      <c r="F1191" s="160"/>
      <c r="G1191" s="173"/>
      <c r="H1191" s="160"/>
      <c r="I1191" s="160"/>
      <c r="J1191" s="160"/>
    </row>
    <row r="1192" spans="1:10" x14ac:dyDescent="0.2">
      <c r="A1192" s="160"/>
      <c r="B1192" s="160"/>
      <c r="C1192" s="160"/>
      <c r="D1192" s="160"/>
      <c r="E1192" s="160"/>
      <c r="F1192" s="160"/>
      <c r="G1192" s="173"/>
      <c r="H1192" s="160"/>
      <c r="I1192" s="160"/>
      <c r="J1192" s="160"/>
    </row>
    <row r="1193" spans="1:10" x14ac:dyDescent="0.2">
      <c r="A1193" s="160"/>
      <c r="B1193" s="160"/>
      <c r="C1193" s="160"/>
      <c r="D1193" s="160"/>
      <c r="E1193" s="160"/>
      <c r="F1193" s="160"/>
      <c r="G1193" s="173"/>
      <c r="H1193" s="160"/>
      <c r="I1193" s="160"/>
      <c r="J1193" s="160"/>
    </row>
    <row r="1194" spans="1:10" x14ac:dyDescent="0.2">
      <c r="A1194" s="160"/>
      <c r="B1194" s="160"/>
      <c r="C1194" s="160"/>
      <c r="D1194" s="160"/>
      <c r="E1194" s="160"/>
      <c r="F1194" s="160"/>
      <c r="G1194" s="173"/>
      <c r="H1194" s="160"/>
      <c r="I1194" s="160"/>
      <c r="J1194" s="160"/>
    </row>
    <row r="1195" spans="1:10" x14ac:dyDescent="0.2">
      <c r="A1195" s="160"/>
      <c r="B1195" s="160"/>
      <c r="C1195" s="160"/>
      <c r="D1195" s="160"/>
      <c r="E1195" s="160"/>
      <c r="F1195" s="160"/>
      <c r="G1195" s="173"/>
      <c r="H1195" s="160"/>
      <c r="I1195" s="160"/>
      <c r="J1195" s="160"/>
    </row>
    <row r="1196" spans="1:10" x14ac:dyDescent="0.2">
      <c r="A1196" s="160"/>
      <c r="B1196" s="160"/>
      <c r="C1196" s="160"/>
      <c r="D1196" s="160"/>
      <c r="E1196" s="160"/>
      <c r="F1196" s="160"/>
      <c r="G1196" s="173"/>
      <c r="H1196" s="160"/>
      <c r="I1196" s="160"/>
      <c r="J1196" s="160"/>
    </row>
    <row r="1197" spans="1:10" x14ac:dyDescent="0.2">
      <c r="A1197" s="160"/>
      <c r="B1197" s="160"/>
      <c r="C1197" s="160"/>
      <c r="D1197" s="160"/>
      <c r="E1197" s="160"/>
      <c r="F1197" s="160"/>
      <c r="G1197" s="173"/>
      <c r="H1197" s="160"/>
      <c r="I1197" s="160"/>
      <c r="J1197" s="160"/>
    </row>
    <row r="1198" spans="1:10" x14ac:dyDescent="0.2">
      <c r="A1198" s="160"/>
      <c r="B1198" s="160"/>
      <c r="C1198" s="160"/>
      <c r="D1198" s="160"/>
      <c r="E1198" s="160"/>
      <c r="F1198" s="160"/>
      <c r="G1198" s="173"/>
      <c r="H1198" s="160"/>
      <c r="I1198" s="160"/>
      <c r="J1198" s="160"/>
    </row>
    <row r="1199" spans="1:10" x14ac:dyDescent="0.2">
      <c r="A1199" s="160"/>
      <c r="B1199" s="160"/>
      <c r="C1199" s="160"/>
      <c r="D1199" s="160"/>
      <c r="E1199" s="160"/>
      <c r="F1199" s="160"/>
      <c r="G1199" s="173"/>
      <c r="H1199" s="160"/>
      <c r="I1199" s="160"/>
      <c r="J1199" s="160"/>
    </row>
    <row r="1200" spans="1:10" x14ac:dyDescent="0.2">
      <c r="A1200" s="160"/>
      <c r="B1200" s="160"/>
      <c r="C1200" s="160"/>
      <c r="D1200" s="160"/>
      <c r="E1200" s="160"/>
      <c r="F1200" s="160"/>
      <c r="G1200" s="173"/>
      <c r="H1200" s="160"/>
      <c r="I1200" s="160"/>
      <c r="J1200" s="160"/>
    </row>
    <row r="1201" spans="1:10" x14ac:dyDescent="0.2">
      <c r="A1201" s="160"/>
      <c r="B1201" s="160"/>
      <c r="C1201" s="160"/>
      <c r="D1201" s="160"/>
      <c r="E1201" s="160"/>
      <c r="F1201" s="160"/>
      <c r="G1201" s="173"/>
      <c r="H1201" s="160"/>
      <c r="I1201" s="160"/>
      <c r="J1201" s="160"/>
    </row>
    <row r="1202" spans="1:10" x14ac:dyDescent="0.2">
      <c r="A1202" s="160"/>
      <c r="B1202" s="160"/>
      <c r="C1202" s="160"/>
      <c r="D1202" s="160"/>
      <c r="E1202" s="160"/>
      <c r="F1202" s="160"/>
      <c r="G1202" s="173"/>
      <c r="H1202" s="160"/>
      <c r="I1202" s="160"/>
      <c r="J1202" s="160"/>
    </row>
    <row r="1203" spans="1:10" x14ac:dyDescent="0.2">
      <c r="A1203" s="160"/>
      <c r="B1203" s="160"/>
      <c r="C1203" s="160"/>
      <c r="D1203" s="160"/>
      <c r="E1203" s="160"/>
      <c r="F1203" s="160"/>
      <c r="G1203" s="173"/>
      <c r="H1203" s="160"/>
      <c r="I1203" s="160"/>
      <c r="J1203" s="160"/>
    </row>
    <row r="1204" spans="1:10" x14ac:dyDescent="0.2">
      <c r="A1204" s="160"/>
      <c r="B1204" s="160"/>
      <c r="C1204" s="160"/>
      <c r="D1204" s="160"/>
      <c r="E1204" s="160"/>
      <c r="F1204" s="160"/>
      <c r="G1204" s="173"/>
      <c r="H1204" s="160"/>
      <c r="I1204" s="160"/>
      <c r="J1204" s="160"/>
    </row>
    <row r="1205" spans="1:10" x14ac:dyDescent="0.2">
      <c r="A1205" s="160"/>
      <c r="B1205" s="160"/>
      <c r="C1205" s="160"/>
      <c r="D1205" s="160"/>
      <c r="E1205" s="160"/>
      <c r="F1205" s="160"/>
      <c r="G1205" s="173"/>
      <c r="H1205" s="160"/>
      <c r="I1205" s="160"/>
      <c r="J1205" s="160"/>
    </row>
    <row r="1206" spans="1:10" x14ac:dyDescent="0.2">
      <c r="A1206" s="160"/>
      <c r="B1206" s="160"/>
      <c r="C1206" s="160"/>
      <c r="D1206" s="160"/>
      <c r="E1206" s="160"/>
      <c r="F1206" s="160"/>
      <c r="G1206" s="173"/>
      <c r="H1206" s="160"/>
      <c r="I1206" s="160"/>
      <c r="J1206" s="160"/>
    </row>
    <row r="1207" spans="1:10" x14ac:dyDescent="0.2">
      <c r="A1207" s="160"/>
      <c r="B1207" s="160"/>
      <c r="C1207" s="160"/>
      <c r="D1207" s="160"/>
      <c r="E1207" s="160"/>
      <c r="F1207" s="160"/>
      <c r="G1207" s="173"/>
      <c r="H1207" s="160"/>
      <c r="I1207" s="160"/>
      <c r="J1207" s="160"/>
    </row>
    <row r="1208" spans="1:10" x14ac:dyDescent="0.2">
      <c r="A1208" s="160"/>
      <c r="B1208" s="160"/>
      <c r="C1208" s="160"/>
      <c r="D1208" s="160"/>
      <c r="E1208" s="160"/>
      <c r="F1208" s="160"/>
      <c r="G1208" s="173"/>
      <c r="H1208" s="160"/>
      <c r="I1208" s="160"/>
      <c r="J1208" s="160"/>
    </row>
    <row r="1209" spans="1:10" x14ac:dyDescent="0.2">
      <c r="A1209" s="160"/>
      <c r="B1209" s="160"/>
      <c r="C1209" s="160"/>
      <c r="D1209" s="160"/>
      <c r="E1209" s="160"/>
      <c r="F1209" s="160"/>
      <c r="G1209" s="173"/>
      <c r="H1209" s="160"/>
      <c r="I1209" s="160"/>
      <c r="J1209" s="160"/>
    </row>
    <row r="1210" spans="1:10" x14ac:dyDescent="0.2">
      <c r="A1210" s="160"/>
      <c r="B1210" s="160"/>
      <c r="C1210" s="160"/>
      <c r="D1210" s="160"/>
      <c r="E1210" s="160"/>
      <c r="F1210" s="160"/>
      <c r="G1210" s="173"/>
      <c r="H1210" s="160"/>
      <c r="I1210" s="160"/>
      <c r="J1210" s="160"/>
    </row>
    <row r="1211" spans="1:10" x14ac:dyDescent="0.2">
      <c r="A1211" s="160"/>
      <c r="B1211" s="160"/>
      <c r="C1211" s="160"/>
      <c r="D1211" s="160"/>
      <c r="E1211" s="160"/>
      <c r="F1211" s="160"/>
      <c r="G1211" s="173"/>
      <c r="H1211" s="160"/>
      <c r="I1211" s="160"/>
      <c r="J1211" s="160"/>
    </row>
    <row r="1212" spans="1:10" x14ac:dyDescent="0.2">
      <c r="A1212" s="160"/>
      <c r="B1212" s="160"/>
      <c r="C1212" s="160"/>
      <c r="D1212" s="160"/>
      <c r="E1212" s="160"/>
      <c r="F1212" s="160"/>
      <c r="G1212" s="173"/>
      <c r="H1212" s="160"/>
      <c r="I1212" s="160"/>
      <c r="J1212" s="160"/>
    </row>
    <row r="1213" spans="1:10" x14ac:dyDescent="0.2">
      <c r="A1213" s="160"/>
      <c r="B1213" s="160"/>
      <c r="C1213" s="160"/>
      <c r="D1213" s="160"/>
      <c r="E1213" s="160"/>
      <c r="F1213" s="160"/>
      <c r="G1213" s="173"/>
      <c r="H1213" s="160"/>
      <c r="I1213" s="160"/>
      <c r="J1213" s="160"/>
    </row>
    <row r="1214" spans="1:10" x14ac:dyDescent="0.2">
      <c r="A1214" s="160"/>
      <c r="B1214" s="160"/>
      <c r="C1214" s="160"/>
      <c r="D1214" s="160"/>
      <c r="E1214" s="160"/>
      <c r="F1214" s="160"/>
      <c r="G1214" s="173"/>
      <c r="H1214" s="160"/>
      <c r="I1214" s="160"/>
      <c r="J1214" s="160"/>
    </row>
    <row r="1215" spans="1:10" x14ac:dyDescent="0.2">
      <c r="A1215" s="160"/>
      <c r="B1215" s="160"/>
      <c r="C1215" s="160"/>
      <c r="D1215" s="160"/>
      <c r="E1215" s="160"/>
      <c r="F1215" s="160"/>
      <c r="G1215" s="173"/>
      <c r="H1215" s="160"/>
      <c r="I1215" s="160"/>
      <c r="J1215" s="160"/>
    </row>
    <row r="1216" spans="1:10" x14ac:dyDescent="0.2">
      <c r="A1216" s="160"/>
      <c r="B1216" s="160"/>
      <c r="C1216" s="160"/>
      <c r="D1216" s="160"/>
      <c r="E1216" s="160"/>
      <c r="F1216" s="160"/>
      <c r="G1216" s="173"/>
      <c r="H1216" s="160"/>
      <c r="I1216" s="160"/>
      <c r="J1216" s="160"/>
    </row>
    <row r="1217" spans="1:10" x14ac:dyDescent="0.2">
      <c r="A1217" s="160"/>
      <c r="B1217" s="160"/>
      <c r="C1217" s="160"/>
      <c r="D1217" s="160"/>
      <c r="E1217" s="160"/>
      <c r="F1217" s="160"/>
      <c r="G1217" s="173"/>
      <c r="H1217" s="160"/>
      <c r="I1217" s="160"/>
      <c r="J1217" s="160"/>
    </row>
    <row r="1218" spans="1:10" x14ac:dyDescent="0.2">
      <c r="A1218" s="160"/>
      <c r="B1218" s="160"/>
      <c r="C1218" s="160"/>
      <c r="D1218" s="160"/>
      <c r="E1218" s="160"/>
      <c r="F1218" s="160"/>
      <c r="G1218" s="173"/>
      <c r="H1218" s="160"/>
      <c r="I1218" s="160"/>
      <c r="J1218" s="160"/>
    </row>
    <row r="1219" spans="1:10" x14ac:dyDescent="0.2">
      <c r="A1219" s="160"/>
      <c r="B1219" s="160"/>
      <c r="C1219" s="160"/>
      <c r="D1219" s="160"/>
      <c r="E1219" s="160"/>
      <c r="F1219" s="160"/>
      <c r="G1219" s="173"/>
      <c r="H1219" s="160"/>
      <c r="I1219" s="160"/>
      <c r="J1219" s="160"/>
    </row>
    <row r="1220" spans="1:10" x14ac:dyDescent="0.2">
      <c r="A1220" s="160"/>
      <c r="B1220" s="160"/>
      <c r="C1220" s="160"/>
      <c r="D1220" s="160"/>
      <c r="E1220" s="160"/>
      <c r="F1220" s="160"/>
      <c r="G1220" s="173"/>
      <c r="H1220" s="160"/>
      <c r="I1220" s="160"/>
      <c r="J1220" s="160"/>
    </row>
    <row r="1221" spans="1:10" x14ac:dyDescent="0.2">
      <c r="A1221" s="160"/>
      <c r="B1221" s="160"/>
      <c r="C1221" s="160"/>
      <c r="D1221" s="160"/>
      <c r="E1221" s="160"/>
      <c r="F1221" s="160"/>
      <c r="G1221" s="173"/>
      <c r="H1221" s="160"/>
      <c r="I1221" s="160"/>
      <c r="J1221" s="160"/>
    </row>
    <row r="1222" spans="1:10" x14ac:dyDescent="0.2">
      <c r="A1222" s="160"/>
      <c r="B1222" s="160"/>
      <c r="C1222" s="160"/>
      <c r="D1222" s="160"/>
      <c r="E1222" s="160"/>
      <c r="F1222" s="160"/>
      <c r="G1222" s="173"/>
      <c r="H1222" s="160"/>
      <c r="I1222" s="160"/>
      <c r="J1222" s="160"/>
    </row>
    <row r="1223" spans="1:10" x14ac:dyDescent="0.2">
      <c r="A1223" s="160"/>
      <c r="B1223" s="160"/>
      <c r="C1223" s="160"/>
      <c r="D1223" s="160"/>
      <c r="E1223" s="160"/>
      <c r="F1223" s="160"/>
      <c r="G1223" s="173"/>
      <c r="H1223" s="160"/>
      <c r="I1223" s="160"/>
      <c r="J1223" s="160"/>
    </row>
    <row r="1224" spans="1:10" x14ac:dyDescent="0.2">
      <c r="A1224" s="160"/>
      <c r="B1224" s="160"/>
      <c r="C1224" s="160"/>
      <c r="D1224" s="160"/>
      <c r="E1224" s="160"/>
      <c r="F1224" s="160"/>
      <c r="G1224" s="173"/>
      <c r="H1224" s="160"/>
      <c r="I1224" s="160"/>
      <c r="J1224" s="160"/>
    </row>
    <row r="1225" spans="1:10" x14ac:dyDescent="0.2">
      <c r="A1225" s="160"/>
      <c r="B1225" s="160"/>
      <c r="C1225" s="160"/>
      <c r="D1225" s="160"/>
      <c r="E1225" s="160"/>
      <c r="F1225" s="160"/>
      <c r="G1225" s="173"/>
      <c r="H1225" s="160"/>
      <c r="I1225" s="160"/>
      <c r="J1225" s="160"/>
    </row>
    <row r="1226" spans="1:10" x14ac:dyDescent="0.2">
      <c r="A1226" s="160"/>
      <c r="B1226" s="160"/>
      <c r="C1226" s="160"/>
      <c r="D1226" s="160"/>
      <c r="E1226" s="160"/>
      <c r="F1226" s="160"/>
      <c r="G1226" s="173"/>
      <c r="H1226" s="160"/>
      <c r="I1226" s="160"/>
      <c r="J1226" s="160"/>
    </row>
    <row r="1227" spans="1:10" x14ac:dyDescent="0.2">
      <c r="A1227" s="160"/>
      <c r="B1227" s="160"/>
      <c r="C1227" s="160"/>
      <c r="D1227" s="160"/>
      <c r="E1227" s="160"/>
      <c r="F1227" s="160"/>
      <c r="G1227" s="173"/>
      <c r="H1227" s="160"/>
      <c r="I1227" s="160"/>
      <c r="J1227" s="160"/>
    </row>
    <row r="1228" spans="1:10" x14ac:dyDescent="0.2">
      <c r="A1228" s="160"/>
      <c r="B1228" s="160"/>
      <c r="C1228" s="160"/>
      <c r="D1228" s="160"/>
      <c r="E1228" s="160"/>
      <c r="F1228" s="160"/>
      <c r="G1228" s="173"/>
      <c r="H1228" s="160"/>
      <c r="I1228" s="160"/>
      <c r="J1228" s="160"/>
    </row>
    <row r="1229" spans="1:10" x14ac:dyDescent="0.2">
      <c r="A1229" s="160"/>
      <c r="B1229" s="160"/>
      <c r="C1229" s="160"/>
      <c r="D1229" s="160"/>
      <c r="E1229" s="160"/>
      <c r="F1229" s="160"/>
      <c r="G1229" s="173"/>
      <c r="H1229" s="160"/>
      <c r="I1229" s="160"/>
      <c r="J1229" s="160"/>
    </row>
    <row r="1230" spans="1:10" x14ac:dyDescent="0.2">
      <c r="A1230" s="160"/>
      <c r="B1230" s="160"/>
      <c r="C1230" s="160"/>
      <c r="D1230" s="160"/>
      <c r="E1230" s="160"/>
      <c r="F1230" s="160"/>
      <c r="G1230" s="173"/>
      <c r="H1230" s="160"/>
      <c r="I1230" s="160"/>
      <c r="J1230" s="160"/>
    </row>
    <row r="1231" spans="1:10" x14ac:dyDescent="0.2">
      <c r="A1231" s="160"/>
      <c r="B1231" s="160"/>
      <c r="C1231" s="160"/>
      <c r="D1231" s="160"/>
      <c r="E1231" s="160"/>
      <c r="F1231" s="160"/>
      <c r="G1231" s="173"/>
      <c r="H1231" s="160"/>
      <c r="I1231" s="160"/>
      <c r="J1231" s="160"/>
    </row>
    <row r="1232" spans="1:10" x14ac:dyDescent="0.2">
      <c r="A1232" s="160"/>
      <c r="B1232" s="160"/>
      <c r="C1232" s="160"/>
      <c r="D1232" s="160"/>
      <c r="E1232" s="160"/>
      <c r="F1232" s="160"/>
      <c r="G1232" s="173"/>
      <c r="H1232" s="160"/>
      <c r="I1232" s="160"/>
      <c r="J1232" s="160"/>
    </row>
    <row r="1233" spans="1:10" x14ac:dyDescent="0.2">
      <c r="A1233" s="160"/>
      <c r="B1233" s="160"/>
      <c r="C1233" s="160"/>
      <c r="D1233" s="160"/>
      <c r="E1233" s="160"/>
      <c r="F1233" s="160"/>
      <c r="G1233" s="173"/>
      <c r="H1233" s="160"/>
      <c r="I1233" s="160"/>
      <c r="J1233" s="160"/>
    </row>
    <row r="1234" spans="1:10" x14ac:dyDescent="0.2">
      <c r="A1234" s="160"/>
      <c r="B1234" s="160"/>
      <c r="C1234" s="160"/>
      <c r="D1234" s="160"/>
      <c r="E1234" s="160"/>
      <c r="F1234" s="160"/>
      <c r="G1234" s="173"/>
      <c r="H1234" s="160"/>
      <c r="I1234" s="160"/>
      <c r="J1234" s="160"/>
    </row>
    <row r="1235" spans="1:10" x14ac:dyDescent="0.2">
      <c r="A1235" s="160"/>
      <c r="B1235" s="160"/>
      <c r="C1235" s="160"/>
      <c r="D1235" s="160"/>
      <c r="E1235" s="160"/>
      <c r="F1235" s="160"/>
      <c r="G1235" s="173"/>
      <c r="H1235" s="160"/>
      <c r="I1235" s="160"/>
      <c r="J1235" s="160"/>
    </row>
    <row r="1236" spans="1:10" x14ac:dyDescent="0.2">
      <c r="A1236" s="160"/>
      <c r="B1236" s="160"/>
      <c r="C1236" s="160"/>
      <c r="D1236" s="160"/>
      <c r="E1236" s="160"/>
      <c r="F1236" s="160"/>
      <c r="G1236" s="173"/>
      <c r="H1236" s="160"/>
      <c r="I1236" s="160"/>
      <c r="J1236" s="160"/>
    </row>
    <row r="1237" spans="1:10" x14ac:dyDescent="0.2">
      <c r="A1237" s="160"/>
      <c r="B1237" s="160"/>
      <c r="C1237" s="160"/>
      <c r="D1237" s="160"/>
      <c r="E1237" s="160"/>
      <c r="F1237" s="160"/>
      <c r="G1237" s="173"/>
      <c r="H1237" s="160"/>
      <c r="I1237" s="160"/>
      <c r="J1237" s="160"/>
    </row>
    <row r="1238" spans="1:10" x14ac:dyDescent="0.2">
      <c r="A1238" s="160"/>
      <c r="B1238" s="160"/>
      <c r="C1238" s="160"/>
      <c r="D1238" s="160"/>
      <c r="E1238" s="160"/>
      <c r="F1238" s="160"/>
      <c r="G1238" s="173"/>
      <c r="H1238" s="160"/>
      <c r="I1238" s="160"/>
      <c r="J1238" s="160"/>
    </row>
    <row r="1239" spans="1:10" x14ac:dyDescent="0.2">
      <c r="A1239" s="160"/>
      <c r="B1239" s="160"/>
      <c r="C1239" s="160"/>
      <c r="D1239" s="160"/>
      <c r="E1239" s="160"/>
      <c r="F1239" s="160"/>
      <c r="G1239" s="173"/>
      <c r="H1239" s="160"/>
      <c r="I1239" s="160"/>
      <c r="J1239" s="160"/>
    </row>
    <row r="1240" spans="1:10" x14ac:dyDescent="0.2">
      <c r="A1240" s="160"/>
      <c r="B1240" s="160"/>
      <c r="C1240" s="160"/>
      <c r="D1240" s="160"/>
      <c r="E1240" s="160"/>
      <c r="F1240" s="160"/>
      <c r="G1240" s="173"/>
      <c r="H1240" s="160"/>
      <c r="I1240" s="160"/>
      <c r="J1240" s="160"/>
    </row>
    <row r="1241" spans="1:10" x14ac:dyDescent="0.2">
      <c r="A1241" s="160"/>
      <c r="B1241" s="160"/>
      <c r="C1241" s="160"/>
      <c r="D1241" s="160"/>
      <c r="E1241" s="160"/>
      <c r="F1241" s="160"/>
      <c r="G1241" s="173"/>
      <c r="H1241" s="160"/>
      <c r="I1241" s="160"/>
      <c r="J1241" s="160"/>
    </row>
    <row r="1242" spans="1:10" x14ac:dyDescent="0.2">
      <c r="A1242" s="160"/>
      <c r="B1242" s="160"/>
      <c r="C1242" s="160"/>
      <c r="D1242" s="160"/>
      <c r="E1242" s="160"/>
      <c r="F1242" s="160"/>
      <c r="G1242" s="173"/>
      <c r="H1242" s="160"/>
      <c r="I1242" s="160"/>
      <c r="J1242" s="160"/>
    </row>
    <row r="1243" spans="1:10" x14ac:dyDescent="0.2">
      <c r="A1243" s="160"/>
      <c r="B1243" s="160"/>
      <c r="C1243" s="160"/>
      <c r="D1243" s="160"/>
      <c r="E1243" s="160"/>
      <c r="F1243" s="160"/>
      <c r="G1243" s="173"/>
      <c r="H1243" s="160"/>
      <c r="I1243" s="160"/>
      <c r="J1243" s="160"/>
    </row>
    <row r="1244" spans="1:10" x14ac:dyDescent="0.2">
      <c r="A1244" s="160"/>
      <c r="B1244" s="160"/>
      <c r="C1244" s="160"/>
      <c r="D1244" s="160"/>
      <c r="E1244" s="160"/>
      <c r="F1244" s="160"/>
      <c r="G1244" s="173"/>
      <c r="H1244" s="160"/>
      <c r="I1244" s="160"/>
      <c r="J1244" s="160"/>
    </row>
    <row r="1245" spans="1:10" x14ac:dyDescent="0.2">
      <c r="A1245" s="160"/>
      <c r="B1245" s="160"/>
      <c r="C1245" s="160"/>
      <c r="D1245" s="160"/>
      <c r="E1245" s="160"/>
      <c r="F1245" s="160"/>
      <c r="G1245" s="173"/>
      <c r="H1245" s="160"/>
      <c r="I1245" s="160"/>
      <c r="J1245" s="160"/>
    </row>
    <row r="1246" spans="1:10" x14ac:dyDescent="0.2">
      <c r="A1246" s="160"/>
      <c r="B1246" s="160"/>
      <c r="C1246" s="160"/>
      <c r="D1246" s="160"/>
      <c r="E1246" s="160"/>
      <c r="F1246" s="160"/>
      <c r="G1246" s="173"/>
      <c r="H1246" s="160"/>
      <c r="I1246" s="160"/>
      <c r="J1246" s="160"/>
    </row>
    <row r="1247" spans="1:10" x14ac:dyDescent="0.2">
      <c r="A1247" s="160"/>
      <c r="B1247" s="160"/>
      <c r="C1247" s="160"/>
      <c r="D1247" s="160"/>
      <c r="E1247" s="160"/>
      <c r="F1247" s="160"/>
      <c r="G1247" s="173"/>
      <c r="H1247" s="160"/>
      <c r="I1247" s="160"/>
      <c r="J1247" s="160"/>
    </row>
    <row r="1248" spans="1:10" x14ac:dyDescent="0.2">
      <c r="A1248" s="160"/>
      <c r="B1248" s="160"/>
      <c r="C1248" s="160"/>
      <c r="D1248" s="160"/>
      <c r="E1248" s="160"/>
      <c r="F1248" s="160"/>
      <c r="G1248" s="173"/>
      <c r="H1248" s="160"/>
      <c r="I1248" s="160"/>
      <c r="J1248" s="160"/>
    </row>
    <row r="1249" spans="1:10" x14ac:dyDescent="0.2">
      <c r="A1249" s="160"/>
      <c r="B1249" s="160"/>
      <c r="C1249" s="160"/>
      <c r="D1249" s="160"/>
      <c r="E1249" s="160"/>
      <c r="F1249" s="160"/>
      <c r="G1249" s="173"/>
      <c r="H1249" s="160"/>
      <c r="I1249" s="160"/>
      <c r="J1249" s="160"/>
    </row>
    <row r="1250" spans="1:10" x14ac:dyDescent="0.2">
      <c r="A1250" s="160"/>
      <c r="B1250" s="160"/>
      <c r="C1250" s="160"/>
      <c r="D1250" s="160"/>
      <c r="E1250" s="160"/>
      <c r="F1250" s="160"/>
      <c r="G1250" s="173"/>
      <c r="H1250" s="160"/>
      <c r="I1250" s="160"/>
      <c r="J1250" s="160"/>
    </row>
    <row r="1251" spans="1:10" x14ac:dyDescent="0.2">
      <c r="A1251" s="160"/>
      <c r="B1251" s="160"/>
      <c r="C1251" s="160"/>
      <c r="D1251" s="160"/>
      <c r="E1251" s="160"/>
      <c r="F1251" s="160"/>
      <c r="G1251" s="173"/>
      <c r="H1251" s="160"/>
      <c r="I1251" s="160"/>
      <c r="J1251" s="160"/>
    </row>
    <row r="1252" spans="1:10" x14ac:dyDescent="0.2">
      <c r="A1252" s="160"/>
      <c r="B1252" s="160"/>
      <c r="C1252" s="160"/>
      <c r="D1252" s="160"/>
      <c r="E1252" s="160"/>
      <c r="F1252" s="160"/>
      <c r="G1252" s="173"/>
      <c r="H1252" s="160"/>
      <c r="I1252" s="160"/>
      <c r="J1252" s="160"/>
    </row>
    <row r="1253" spans="1:10" x14ac:dyDescent="0.2">
      <c r="A1253" s="160"/>
      <c r="B1253" s="160"/>
      <c r="C1253" s="160"/>
      <c r="D1253" s="160"/>
      <c r="E1253" s="160"/>
      <c r="F1253" s="160"/>
      <c r="G1253" s="173"/>
      <c r="H1253" s="160"/>
      <c r="I1253" s="160"/>
      <c r="J1253" s="160"/>
    </row>
    <row r="1254" spans="1:10" x14ac:dyDescent="0.2">
      <c r="A1254" s="160"/>
      <c r="B1254" s="160"/>
      <c r="C1254" s="160"/>
      <c r="D1254" s="160"/>
      <c r="E1254" s="160"/>
      <c r="F1254" s="160"/>
      <c r="G1254" s="173"/>
      <c r="H1254" s="160"/>
      <c r="I1254" s="160"/>
      <c r="J1254" s="160"/>
    </row>
    <row r="1255" spans="1:10" x14ac:dyDescent="0.2">
      <c r="A1255" s="160"/>
      <c r="B1255" s="160"/>
      <c r="C1255" s="160"/>
      <c r="D1255" s="160"/>
      <c r="E1255" s="160"/>
      <c r="F1255" s="160"/>
      <c r="G1255" s="173"/>
      <c r="H1255" s="160"/>
      <c r="I1255" s="160"/>
      <c r="J1255" s="160"/>
    </row>
    <row r="1256" spans="1:10" x14ac:dyDescent="0.2">
      <c r="A1256" s="160"/>
      <c r="B1256" s="160"/>
      <c r="C1256" s="160"/>
      <c r="D1256" s="160"/>
      <c r="E1256" s="160"/>
      <c r="F1256" s="160"/>
      <c r="G1256" s="173"/>
      <c r="H1256" s="160"/>
      <c r="I1256" s="160"/>
      <c r="J1256" s="160"/>
    </row>
    <row r="1257" spans="1:10" x14ac:dyDescent="0.2">
      <c r="A1257" s="160"/>
      <c r="B1257" s="160"/>
      <c r="C1257" s="160"/>
      <c r="D1257" s="160"/>
      <c r="E1257" s="160"/>
      <c r="F1257" s="160"/>
      <c r="G1257" s="173"/>
      <c r="H1257" s="160"/>
      <c r="I1257" s="160"/>
      <c r="J1257" s="160"/>
    </row>
    <row r="1258" spans="1:10" x14ac:dyDescent="0.2">
      <c r="A1258" s="160"/>
      <c r="B1258" s="160"/>
      <c r="C1258" s="160"/>
      <c r="D1258" s="160"/>
      <c r="E1258" s="160"/>
      <c r="F1258" s="160"/>
      <c r="G1258" s="173"/>
      <c r="H1258" s="160"/>
      <c r="I1258" s="160"/>
      <c r="J1258" s="160"/>
    </row>
    <row r="1259" spans="1:10" x14ac:dyDescent="0.2">
      <c r="A1259" s="160"/>
      <c r="B1259" s="160"/>
      <c r="C1259" s="160"/>
      <c r="D1259" s="160"/>
      <c r="E1259" s="160"/>
      <c r="F1259" s="160"/>
      <c r="G1259" s="173"/>
      <c r="H1259" s="160"/>
      <c r="I1259" s="160"/>
      <c r="J1259" s="160"/>
    </row>
    <row r="1260" spans="1:10" x14ac:dyDescent="0.2">
      <c r="A1260" s="160"/>
      <c r="B1260" s="160"/>
      <c r="C1260" s="160"/>
      <c r="D1260" s="160"/>
      <c r="E1260" s="160"/>
      <c r="F1260" s="160"/>
      <c r="G1260" s="173"/>
      <c r="H1260" s="160"/>
      <c r="I1260" s="160"/>
      <c r="J1260" s="160"/>
    </row>
    <row r="1261" spans="1:10" x14ac:dyDescent="0.2">
      <c r="A1261" s="160"/>
      <c r="B1261" s="160"/>
      <c r="C1261" s="160"/>
      <c r="D1261" s="160"/>
      <c r="E1261" s="160"/>
      <c r="F1261" s="160"/>
      <c r="G1261" s="173"/>
      <c r="H1261" s="160"/>
      <c r="I1261" s="160"/>
      <c r="J1261" s="160"/>
    </row>
    <row r="1262" spans="1:10" x14ac:dyDescent="0.2">
      <c r="A1262" s="160"/>
      <c r="B1262" s="160"/>
      <c r="C1262" s="160"/>
      <c r="D1262" s="160"/>
      <c r="E1262" s="160"/>
      <c r="F1262" s="160"/>
      <c r="G1262" s="173"/>
      <c r="H1262" s="160"/>
      <c r="I1262" s="160"/>
      <c r="J1262" s="160"/>
    </row>
    <row r="1263" spans="1:10" x14ac:dyDescent="0.2">
      <c r="A1263" s="160"/>
      <c r="B1263" s="160"/>
      <c r="C1263" s="160"/>
      <c r="D1263" s="160"/>
      <c r="E1263" s="160"/>
      <c r="F1263" s="160"/>
      <c r="G1263" s="173"/>
      <c r="H1263" s="160"/>
      <c r="I1263" s="160"/>
      <c r="J1263" s="160"/>
    </row>
    <row r="1264" spans="1:10" x14ac:dyDescent="0.2">
      <c r="A1264" s="160"/>
      <c r="B1264" s="160"/>
      <c r="C1264" s="160"/>
      <c r="D1264" s="160"/>
      <c r="E1264" s="160"/>
      <c r="F1264" s="160"/>
      <c r="G1264" s="173"/>
      <c r="H1264" s="160"/>
      <c r="I1264" s="160"/>
      <c r="J1264" s="160"/>
    </row>
    <row r="1265" spans="1:10" x14ac:dyDescent="0.2">
      <c r="A1265" s="160"/>
      <c r="B1265" s="160"/>
      <c r="C1265" s="160"/>
      <c r="D1265" s="160"/>
      <c r="E1265" s="160"/>
      <c r="F1265" s="160"/>
      <c r="G1265" s="173"/>
      <c r="H1265" s="160"/>
      <c r="I1265" s="160"/>
      <c r="J1265" s="160"/>
    </row>
    <row r="1266" spans="1:10" x14ac:dyDescent="0.2">
      <c r="A1266" s="160"/>
      <c r="B1266" s="160"/>
      <c r="C1266" s="160"/>
      <c r="D1266" s="160"/>
      <c r="E1266" s="160"/>
      <c r="F1266" s="160"/>
      <c r="G1266" s="173"/>
      <c r="H1266" s="160"/>
      <c r="I1266" s="160"/>
      <c r="J1266" s="160"/>
    </row>
    <row r="1267" spans="1:10" x14ac:dyDescent="0.2">
      <c r="A1267" s="160"/>
      <c r="B1267" s="160"/>
      <c r="C1267" s="160"/>
      <c r="D1267" s="160"/>
      <c r="E1267" s="160"/>
      <c r="F1267" s="160"/>
      <c r="G1267" s="173"/>
      <c r="H1267" s="160"/>
      <c r="I1267" s="160"/>
      <c r="J1267" s="160"/>
    </row>
    <row r="1268" spans="1:10" x14ac:dyDescent="0.2">
      <c r="A1268" s="160"/>
      <c r="B1268" s="160"/>
      <c r="C1268" s="160"/>
      <c r="D1268" s="160"/>
      <c r="E1268" s="160"/>
      <c r="F1268" s="160"/>
      <c r="G1268" s="173"/>
      <c r="H1268" s="160"/>
      <c r="I1268" s="160"/>
      <c r="J1268" s="160"/>
    </row>
    <row r="1269" spans="1:10" x14ac:dyDescent="0.2">
      <c r="A1269" s="160"/>
      <c r="B1269" s="160"/>
      <c r="C1269" s="160"/>
      <c r="D1269" s="160"/>
      <c r="E1269" s="160"/>
      <c r="F1269" s="160"/>
      <c r="G1269" s="173"/>
      <c r="H1269" s="160"/>
      <c r="I1269" s="160"/>
      <c r="J1269" s="160"/>
    </row>
    <row r="1270" spans="1:10" x14ac:dyDescent="0.2">
      <c r="A1270" s="160"/>
      <c r="B1270" s="160"/>
      <c r="C1270" s="160"/>
      <c r="D1270" s="160"/>
      <c r="E1270" s="160"/>
      <c r="F1270" s="160"/>
      <c r="G1270" s="173"/>
      <c r="H1270" s="160"/>
      <c r="I1270" s="160"/>
      <c r="J1270" s="160"/>
    </row>
    <row r="1271" spans="1:10" x14ac:dyDescent="0.2">
      <c r="A1271" s="160"/>
      <c r="B1271" s="160"/>
      <c r="C1271" s="160"/>
      <c r="D1271" s="160"/>
      <c r="E1271" s="160"/>
      <c r="F1271" s="160"/>
      <c r="G1271" s="173"/>
      <c r="H1271" s="160"/>
      <c r="I1271" s="160"/>
      <c r="J1271" s="160"/>
    </row>
    <row r="1272" spans="1:10" x14ac:dyDescent="0.2">
      <c r="A1272" s="160"/>
      <c r="B1272" s="160"/>
      <c r="C1272" s="160"/>
      <c r="D1272" s="160"/>
      <c r="E1272" s="160"/>
      <c r="F1272" s="160"/>
      <c r="G1272" s="173"/>
      <c r="H1272" s="160"/>
      <c r="I1272" s="160"/>
      <c r="J1272" s="160"/>
    </row>
    <row r="1273" spans="1:10" x14ac:dyDescent="0.2">
      <c r="A1273" s="160"/>
      <c r="B1273" s="160"/>
      <c r="C1273" s="160"/>
      <c r="D1273" s="160"/>
      <c r="E1273" s="160"/>
      <c r="F1273" s="160"/>
      <c r="G1273" s="173"/>
      <c r="H1273" s="160"/>
      <c r="I1273" s="160"/>
      <c r="J1273" s="160"/>
    </row>
    <row r="1274" spans="1:10" x14ac:dyDescent="0.2">
      <c r="A1274" s="160"/>
      <c r="B1274" s="160"/>
      <c r="C1274" s="160"/>
      <c r="D1274" s="160"/>
      <c r="E1274" s="160"/>
      <c r="F1274" s="160"/>
      <c r="G1274" s="173"/>
      <c r="H1274" s="160"/>
      <c r="I1274" s="160"/>
      <c r="J1274" s="160"/>
    </row>
    <row r="1275" spans="1:10" x14ac:dyDescent="0.2">
      <c r="A1275" s="160"/>
      <c r="B1275" s="160"/>
      <c r="C1275" s="160"/>
      <c r="D1275" s="160"/>
      <c r="E1275" s="160"/>
      <c r="F1275" s="160"/>
      <c r="G1275" s="173"/>
      <c r="H1275" s="160"/>
      <c r="I1275" s="160"/>
      <c r="J1275" s="160"/>
    </row>
    <row r="1276" spans="1:10" x14ac:dyDescent="0.2">
      <c r="A1276" s="160"/>
      <c r="B1276" s="160"/>
      <c r="C1276" s="160"/>
      <c r="D1276" s="160"/>
      <c r="E1276" s="160"/>
      <c r="F1276" s="160"/>
      <c r="G1276" s="173"/>
      <c r="H1276" s="160"/>
      <c r="I1276" s="160"/>
      <c r="J1276" s="160"/>
    </row>
    <row r="1277" spans="1:10" x14ac:dyDescent="0.2">
      <c r="A1277" s="160"/>
      <c r="B1277" s="160"/>
      <c r="C1277" s="160"/>
      <c r="D1277" s="160"/>
      <c r="E1277" s="160"/>
      <c r="F1277" s="160"/>
      <c r="G1277" s="173"/>
      <c r="H1277" s="160"/>
      <c r="I1277" s="160"/>
      <c r="J1277" s="160"/>
    </row>
    <row r="1278" spans="1:10" x14ac:dyDescent="0.2">
      <c r="A1278" s="160"/>
      <c r="B1278" s="160"/>
      <c r="C1278" s="160"/>
      <c r="D1278" s="160"/>
      <c r="E1278" s="160"/>
      <c r="F1278" s="160"/>
      <c r="G1278" s="173"/>
      <c r="H1278" s="160"/>
      <c r="I1278" s="160"/>
      <c r="J1278" s="160"/>
    </row>
    <row r="1279" spans="1:10" x14ac:dyDescent="0.2">
      <c r="A1279" s="160"/>
      <c r="B1279" s="160"/>
      <c r="C1279" s="160"/>
      <c r="D1279" s="160"/>
      <c r="E1279" s="160"/>
      <c r="F1279" s="160"/>
      <c r="G1279" s="173"/>
      <c r="H1279" s="160"/>
      <c r="I1279" s="160"/>
      <c r="J1279" s="160"/>
    </row>
    <row r="1280" spans="1:10" x14ac:dyDescent="0.2">
      <c r="A1280" s="160"/>
      <c r="B1280" s="160"/>
      <c r="C1280" s="160"/>
      <c r="D1280" s="160"/>
      <c r="E1280" s="160"/>
      <c r="F1280" s="160"/>
      <c r="G1280" s="173"/>
      <c r="H1280" s="160"/>
      <c r="I1280" s="160"/>
      <c r="J1280" s="160"/>
    </row>
    <row r="1281" spans="1:10" x14ac:dyDescent="0.2">
      <c r="A1281" s="160"/>
      <c r="B1281" s="160"/>
      <c r="C1281" s="160"/>
      <c r="D1281" s="160"/>
      <c r="E1281" s="160"/>
      <c r="F1281" s="160"/>
      <c r="G1281" s="173"/>
      <c r="H1281" s="160"/>
      <c r="I1281" s="160"/>
      <c r="J1281" s="160"/>
    </row>
    <row r="1282" spans="1:10" x14ac:dyDescent="0.2">
      <c r="A1282" s="160"/>
      <c r="B1282" s="160"/>
      <c r="C1282" s="160"/>
      <c r="D1282" s="160"/>
      <c r="E1282" s="160"/>
      <c r="F1282" s="160"/>
      <c r="G1282" s="173"/>
      <c r="H1282" s="160"/>
      <c r="I1282" s="160"/>
      <c r="J1282" s="160"/>
    </row>
    <row r="1283" spans="1:10" x14ac:dyDescent="0.2">
      <c r="A1283" s="160"/>
      <c r="B1283" s="160"/>
      <c r="C1283" s="160"/>
      <c r="D1283" s="160"/>
      <c r="E1283" s="160"/>
      <c r="F1283" s="160"/>
      <c r="G1283" s="173"/>
      <c r="H1283" s="160"/>
      <c r="I1283" s="160"/>
      <c r="J1283" s="160"/>
    </row>
    <row r="1284" spans="1:10" x14ac:dyDescent="0.2">
      <c r="A1284" s="160"/>
      <c r="B1284" s="160"/>
      <c r="C1284" s="160"/>
      <c r="D1284" s="160"/>
      <c r="E1284" s="160"/>
      <c r="F1284" s="160"/>
      <c r="G1284" s="173"/>
      <c r="H1284" s="160"/>
      <c r="I1284" s="160"/>
      <c r="J1284" s="160"/>
    </row>
    <row r="1285" spans="1:10" x14ac:dyDescent="0.2">
      <c r="A1285" s="160"/>
      <c r="B1285" s="160"/>
      <c r="C1285" s="160"/>
      <c r="D1285" s="160"/>
      <c r="E1285" s="160"/>
      <c r="F1285" s="160"/>
      <c r="G1285" s="173"/>
      <c r="H1285" s="160"/>
      <c r="I1285" s="160"/>
      <c r="J1285" s="160"/>
    </row>
    <row r="1286" spans="1:10" x14ac:dyDescent="0.2">
      <c r="A1286" s="160"/>
      <c r="B1286" s="160"/>
      <c r="C1286" s="160"/>
      <c r="D1286" s="160"/>
      <c r="E1286" s="160"/>
      <c r="F1286" s="160"/>
      <c r="G1286" s="173"/>
      <c r="H1286" s="160"/>
      <c r="I1286" s="160"/>
      <c r="J1286" s="160"/>
    </row>
    <row r="1287" spans="1:10" x14ac:dyDescent="0.2">
      <c r="A1287" s="160"/>
      <c r="B1287" s="160"/>
      <c r="C1287" s="160"/>
      <c r="D1287" s="160"/>
      <c r="E1287" s="160"/>
      <c r="F1287" s="160"/>
      <c r="G1287" s="173"/>
      <c r="H1287" s="160"/>
      <c r="I1287" s="160"/>
      <c r="J1287" s="160"/>
    </row>
    <row r="1288" spans="1:10" x14ac:dyDescent="0.2">
      <c r="A1288" s="160"/>
      <c r="B1288" s="160"/>
      <c r="C1288" s="160"/>
      <c r="D1288" s="160"/>
      <c r="E1288" s="160"/>
      <c r="F1288" s="160"/>
      <c r="G1288" s="173"/>
      <c r="H1288" s="160"/>
      <c r="I1288" s="160"/>
      <c r="J1288" s="160"/>
    </row>
    <row r="1289" spans="1:10" x14ac:dyDescent="0.2">
      <c r="A1289" s="160"/>
      <c r="B1289" s="160"/>
      <c r="C1289" s="160"/>
      <c r="D1289" s="160"/>
      <c r="E1289" s="160"/>
      <c r="F1289" s="160"/>
      <c r="G1289" s="173"/>
      <c r="H1289" s="160"/>
      <c r="I1289" s="160"/>
      <c r="J1289" s="160"/>
    </row>
    <row r="1290" spans="1:10" x14ac:dyDescent="0.2">
      <c r="A1290" s="160"/>
      <c r="B1290" s="160"/>
      <c r="C1290" s="160"/>
      <c r="D1290" s="160"/>
      <c r="E1290" s="160"/>
      <c r="F1290" s="160"/>
      <c r="G1290" s="173"/>
      <c r="H1290" s="160"/>
      <c r="I1290" s="160"/>
      <c r="J1290" s="160"/>
    </row>
    <row r="1291" spans="1:10" x14ac:dyDescent="0.2">
      <c r="A1291" s="160"/>
      <c r="B1291" s="160"/>
      <c r="C1291" s="160"/>
      <c r="D1291" s="160"/>
      <c r="E1291" s="160"/>
      <c r="F1291" s="160"/>
      <c r="G1291" s="173"/>
      <c r="H1291" s="160"/>
      <c r="I1291" s="160"/>
      <c r="J1291" s="160"/>
    </row>
    <row r="1292" spans="1:10" x14ac:dyDescent="0.2">
      <c r="A1292" s="160"/>
      <c r="B1292" s="160"/>
      <c r="C1292" s="160"/>
      <c r="D1292" s="160"/>
      <c r="E1292" s="160"/>
      <c r="F1292" s="160"/>
      <c r="G1292" s="173"/>
      <c r="H1292" s="160"/>
      <c r="I1292" s="160"/>
      <c r="J1292" s="160"/>
    </row>
    <row r="1293" spans="1:10" x14ac:dyDescent="0.2">
      <c r="A1293" s="160"/>
      <c r="B1293" s="160"/>
      <c r="C1293" s="160"/>
      <c r="D1293" s="160"/>
      <c r="E1293" s="160"/>
      <c r="F1293" s="160"/>
      <c r="G1293" s="173"/>
      <c r="H1293" s="160"/>
      <c r="I1293" s="160"/>
      <c r="J1293" s="160"/>
    </row>
    <row r="1294" spans="1:10" x14ac:dyDescent="0.2">
      <c r="A1294" s="160"/>
      <c r="B1294" s="160"/>
      <c r="C1294" s="160"/>
      <c r="D1294" s="160"/>
      <c r="E1294" s="160"/>
      <c r="F1294" s="160"/>
      <c r="G1294" s="173"/>
      <c r="H1294" s="160"/>
      <c r="I1294" s="160"/>
      <c r="J1294" s="160"/>
    </row>
    <row r="1295" spans="1:10" x14ac:dyDescent="0.2">
      <c r="A1295" s="160"/>
      <c r="B1295" s="160"/>
      <c r="C1295" s="160"/>
      <c r="D1295" s="160"/>
      <c r="E1295" s="160"/>
      <c r="F1295" s="160"/>
      <c r="G1295" s="173"/>
      <c r="H1295" s="160"/>
      <c r="I1295" s="160"/>
      <c r="J1295" s="160"/>
    </row>
    <row r="1296" spans="1:10" x14ac:dyDescent="0.2">
      <c r="A1296" s="160"/>
      <c r="B1296" s="160"/>
      <c r="C1296" s="160"/>
      <c r="D1296" s="160"/>
      <c r="E1296" s="160"/>
      <c r="F1296" s="160"/>
      <c r="G1296" s="173"/>
      <c r="H1296" s="160"/>
      <c r="I1296" s="160"/>
      <c r="J1296" s="160"/>
    </row>
    <row r="1297" spans="1:10" x14ac:dyDescent="0.2">
      <c r="A1297" s="160"/>
      <c r="B1297" s="160"/>
      <c r="C1297" s="160"/>
      <c r="D1297" s="160"/>
      <c r="E1297" s="160"/>
      <c r="F1297" s="160"/>
      <c r="G1297" s="173"/>
      <c r="H1297" s="160"/>
      <c r="I1297" s="160"/>
      <c r="J1297" s="160"/>
    </row>
    <row r="1298" spans="1:10" x14ac:dyDescent="0.2">
      <c r="A1298" s="160"/>
      <c r="B1298" s="160"/>
      <c r="C1298" s="160"/>
      <c r="D1298" s="160"/>
      <c r="E1298" s="160"/>
      <c r="F1298" s="160"/>
      <c r="G1298" s="173"/>
      <c r="H1298" s="160"/>
      <c r="I1298" s="160"/>
      <c r="J1298" s="160"/>
    </row>
    <row r="1299" spans="1:10" x14ac:dyDescent="0.2">
      <c r="A1299" s="160"/>
      <c r="B1299" s="160"/>
      <c r="C1299" s="160"/>
      <c r="D1299" s="160"/>
      <c r="E1299" s="160"/>
      <c r="F1299" s="160"/>
      <c r="G1299" s="173"/>
      <c r="H1299" s="160"/>
      <c r="I1299" s="160"/>
      <c r="J1299" s="160"/>
    </row>
    <row r="1300" spans="1:10" x14ac:dyDescent="0.2">
      <c r="A1300" s="160"/>
      <c r="B1300" s="160"/>
      <c r="C1300" s="160"/>
      <c r="D1300" s="160"/>
      <c r="E1300" s="160"/>
      <c r="F1300" s="160"/>
      <c r="G1300" s="173"/>
      <c r="H1300" s="160"/>
      <c r="I1300" s="160"/>
      <c r="J1300" s="160"/>
    </row>
    <row r="1301" spans="1:10" x14ac:dyDescent="0.2">
      <c r="A1301" s="160"/>
      <c r="B1301" s="160"/>
      <c r="C1301" s="160"/>
      <c r="D1301" s="160"/>
      <c r="E1301" s="160"/>
      <c r="F1301" s="160"/>
      <c r="G1301" s="173"/>
      <c r="H1301" s="160"/>
      <c r="I1301" s="160"/>
      <c r="J1301" s="160"/>
    </row>
    <row r="1302" spans="1:10" x14ac:dyDescent="0.2">
      <c r="A1302" s="160"/>
      <c r="B1302" s="160"/>
      <c r="C1302" s="160"/>
      <c r="D1302" s="160"/>
      <c r="E1302" s="160"/>
      <c r="F1302" s="160"/>
      <c r="G1302" s="173"/>
      <c r="H1302" s="160"/>
      <c r="I1302" s="160"/>
      <c r="J1302" s="160"/>
    </row>
    <row r="1303" spans="1:10" x14ac:dyDescent="0.2">
      <c r="A1303" s="160"/>
      <c r="B1303" s="160"/>
      <c r="C1303" s="160"/>
      <c r="D1303" s="160"/>
      <c r="E1303" s="160"/>
      <c r="F1303" s="160"/>
      <c r="G1303" s="173"/>
      <c r="H1303" s="160"/>
      <c r="I1303" s="160"/>
      <c r="J1303" s="160"/>
    </row>
    <row r="1304" spans="1:10" x14ac:dyDescent="0.2">
      <c r="A1304" s="160"/>
      <c r="B1304" s="160"/>
      <c r="C1304" s="160"/>
      <c r="D1304" s="160"/>
      <c r="E1304" s="160"/>
      <c r="F1304" s="160"/>
      <c r="G1304" s="173"/>
      <c r="H1304" s="160"/>
      <c r="I1304" s="160"/>
      <c r="J1304" s="160"/>
    </row>
    <row r="1305" spans="1:10" x14ac:dyDescent="0.2">
      <c r="A1305" s="160"/>
      <c r="B1305" s="160"/>
      <c r="C1305" s="160"/>
      <c r="D1305" s="160"/>
      <c r="E1305" s="160"/>
      <c r="F1305" s="160"/>
      <c r="G1305" s="173"/>
      <c r="H1305" s="160"/>
      <c r="I1305" s="160"/>
      <c r="J1305" s="160"/>
    </row>
    <row r="1306" spans="1:10" x14ac:dyDescent="0.2">
      <c r="A1306" s="160"/>
      <c r="B1306" s="160"/>
      <c r="C1306" s="160"/>
      <c r="D1306" s="160"/>
      <c r="E1306" s="160"/>
      <c r="F1306" s="160"/>
      <c r="G1306" s="173"/>
      <c r="H1306" s="160"/>
      <c r="I1306" s="160"/>
      <c r="J1306" s="160"/>
    </row>
    <row r="1307" spans="1:10" x14ac:dyDescent="0.2">
      <c r="A1307" s="160"/>
      <c r="B1307" s="160"/>
      <c r="C1307" s="160"/>
      <c r="D1307" s="160"/>
      <c r="E1307" s="160"/>
      <c r="F1307" s="160"/>
      <c r="G1307" s="173"/>
      <c r="H1307" s="160"/>
      <c r="I1307" s="160"/>
      <c r="J1307" s="160"/>
    </row>
    <row r="1308" spans="1:10" x14ac:dyDescent="0.2">
      <c r="A1308" s="160"/>
      <c r="B1308" s="160"/>
      <c r="C1308" s="160"/>
      <c r="D1308" s="160"/>
      <c r="E1308" s="160"/>
      <c r="F1308" s="160"/>
      <c r="G1308" s="173"/>
      <c r="H1308" s="160"/>
      <c r="I1308" s="160"/>
      <c r="J1308" s="160"/>
    </row>
    <row r="1309" spans="1:10" x14ac:dyDescent="0.2">
      <c r="A1309" s="160"/>
      <c r="B1309" s="160"/>
      <c r="C1309" s="160"/>
      <c r="D1309" s="160"/>
      <c r="E1309" s="160"/>
      <c r="F1309" s="160"/>
      <c r="G1309" s="173"/>
      <c r="H1309" s="160"/>
      <c r="I1309" s="160"/>
      <c r="J1309" s="160"/>
    </row>
    <row r="1310" spans="1:10" x14ac:dyDescent="0.2">
      <c r="A1310" s="160"/>
      <c r="B1310" s="160"/>
      <c r="C1310" s="160"/>
      <c r="D1310" s="160"/>
      <c r="E1310" s="160"/>
      <c r="F1310" s="160"/>
      <c r="G1310" s="173"/>
      <c r="H1310" s="160"/>
      <c r="I1310" s="160"/>
      <c r="J1310" s="160"/>
    </row>
    <row r="1311" spans="1:10" x14ac:dyDescent="0.2">
      <c r="A1311" s="160"/>
      <c r="B1311" s="160"/>
      <c r="C1311" s="160"/>
      <c r="D1311" s="160"/>
      <c r="E1311" s="160"/>
      <c r="F1311" s="160"/>
      <c r="G1311" s="173"/>
      <c r="H1311" s="160"/>
      <c r="I1311" s="160"/>
      <c r="J1311" s="160"/>
    </row>
    <row r="1312" spans="1:10" x14ac:dyDescent="0.2">
      <c r="A1312" s="160"/>
      <c r="B1312" s="160"/>
      <c r="C1312" s="160"/>
      <c r="D1312" s="160"/>
      <c r="E1312" s="160"/>
      <c r="F1312" s="160"/>
      <c r="G1312" s="173"/>
      <c r="H1312" s="160"/>
      <c r="I1312" s="160"/>
      <c r="J1312" s="160"/>
    </row>
    <row r="1313" spans="1:10" x14ac:dyDescent="0.2">
      <c r="A1313" s="160"/>
      <c r="B1313" s="160"/>
      <c r="C1313" s="160"/>
      <c r="D1313" s="160"/>
      <c r="E1313" s="160"/>
      <c r="F1313" s="160"/>
      <c r="G1313" s="173"/>
      <c r="H1313" s="160"/>
      <c r="I1313" s="160"/>
      <c r="J1313" s="160"/>
    </row>
    <row r="1314" spans="1:10" x14ac:dyDescent="0.2">
      <c r="A1314" s="160"/>
      <c r="B1314" s="160"/>
      <c r="C1314" s="160"/>
      <c r="D1314" s="160"/>
      <c r="E1314" s="160"/>
      <c r="F1314" s="160"/>
      <c r="G1314" s="173"/>
      <c r="H1314" s="160"/>
      <c r="I1314" s="160"/>
      <c r="J1314" s="160"/>
    </row>
    <row r="1315" spans="1:10" x14ac:dyDescent="0.2">
      <c r="A1315" s="160"/>
      <c r="B1315" s="160"/>
      <c r="C1315" s="160"/>
      <c r="D1315" s="160"/>
      <c r="E1315" s="160"/>
      <c r="F1315" s="160"/>
      <c r="G1315" s="173"/>
      <c r="H1315" s="160"/>
      <c r="I1315" s="160"/>
      <c r="J1315" s="160"/>
    </row>
    <row r="1316" spans="1:10" x14ac:dyDescent="0.2">
      <c r="A1316" s="160"/>
      <c r="B1316" s="160"/>
      <c r="C1316" s="160"/>
      <c r="D1316" s="160"/>
      <c r="E1316" s="160"/>
      <c r="F1316" s="160"/>
      <c r="G1316" s="173"/>
      <c r="H1316" s="160"/>
      <c r="I1316" s="160"/>
      <c r="J1316" s="160"/>
    </row>
    <row r="1317" spans="1:10" x14ac:dyDescent="0.2">
      <c r="A1317" s="160"/>
      <c r="B1317" s="160"/>
      <c r="C1317" s="160"/>
      <c r="D1317" s="160"/>
      <c r="E1317" s="160"/>
      <c r="F1317" s="160"/>
      <c r="G1317" s="173"/>
      <c r="H1317" s="160"/>
      <c r="I1317" s="160"/>
      <c r="J1317" s="160"/>
    </row>
    <row r="1318" spans="1:10" x14ac:dyDescent="0.2">
      <c r="A1318" s="160"/>
      <c r="B1318" s="160"/>
      <c r="C1318" s="160"/>
      <c r="D1318" s="160"/>
      <c r="E1318" s="160"/>
      <c r="F1318" s="160"/>
      <c r="G1318" s="173"/>
      <c r="H1318" s="160"/>
      <c r="I1318" s="160"/>
      <c r="J1318" s="160"/>
    </row>
    <row r="1319" spans="1:10" x14ac:dyDescent="0.2">
      <c r="A1319" s="160"/>
      <c r="B1319" s="160"/>
      <c r="C1319" s="160"/>
      <c r="D1319" s="160"/>
      <c r="E1319" s="160"/>
      <c r="F1319" s="160"/>
      <c r="G1319" s="173"/>
      <c r="H1319" s="160"/>
      <c r="I1319" s="160"/>
      <c r="J1319" s="160"/>
    </row>
    <row r="1320" spans="1:10" x14ac:dyDescent="0.2">
      <c r="A1320" s="160"/>
      <c r="B1320" s="160"/>
      <c r="C1320" s="160"/>
      <c r="D1320" s="160"/>
      <c r="E1320" s="160"/>
      <c r="F1320" s="160"/>
      <c r="G1320" s="173"/>
      <c r="H1320" s="160"/>
      <c r="I1320" s="160"/>
      <c r="J1320" s="160"/>
    </row>
    <row r="1321" spans="1:10" x14ac:dyDescent="0.2">
      <c r="A1321" s="160"/>
      <c r="B1321" s="160"/>
      <c r="C1321" s="160"/>
      <c r="D1321" s="160"/>
      <c r="E1321" s="160"/>
      <c r="F1321" s="160"/>
      <c r="G1321" s="173"/>
      <c r="H1321" s="160"/>
      <c r="I1321" s="160"/>
      <c r="J1321" s="160"/>
    </row>
    <row r="1322" spans="1:10" x14ac:dyDescent="0.2">
      <c r="A1322" s="160"/>
      <c r="B1322" s="160"/>
      <c r="C1322" s="160"/>
      <c r="D1322" s="160"/>
      <c r="E1322" s="160"/>
      <c r="F1322" s="160"/>
      <c r="G1322" s="173"/>
      <c r="H1322" s="160"/>
      <c r="I1322" s="160"/>
      <c r="J1322" s="160"/>
    </row>
    <row r="1323" spans="1:10" x14ac:dyDescent="0.2">
      <c r="A1323" s="160"/>
      <c r="B1323" s="160"/>
      <c r="C1323" s="160"/>
      <c r="D1323" s="160"/>
      <c r="E1323" s="160"/>
      <c r="F1323" s="160"/>
      <c r="G1323" s="173"/>
      <c r="H1323" s="160"/>
      <c r="I1323" s="160"/>
      <c r="J1323" s="160"/>
    </row>
    <row r="1324" spans="1:10" x14ac:dyDescent="0.2">
      <c r="A1324" s="160"/>
      <c r="B1324" s="160"/>
      <c r="C1324" s="160"/>
      <c r="D1324" s="160"/>
      <c r="E1324" s="160"/>
      <c r="F1324" s="160"/>
      <c r="G1324" s="173"/>
      <c r="H1324" s="160"/>
      <c r="I1324" s="160"/>
      <c r="J1324" s="160"/>
    </row>
    <row r="1325" spans="1:10" x14ac:dyDescent="0.2">
      <c r="A1325" s="160"/>
      <c r="B1325" s="160"/>
      <c r="C1325" s="160"/>
      <c r="D1325" s="160"/>
      <c r="E1325" s="160"/>
      <c r="F1325" s="160"/>
      <c r="G1325" s="173"/>
      <c r="H1325" s="160"/>
      <c r="I1325" s="160"/>
      <c r="J1325" s="160"/>
    </row>
    <row r="1326" spans="1:10" x14ac:dyDescent="0.2">
      <c r="A1326" s="160"/>
      <c r="B1326" s="160"/>
      <c r="C1326" s="160"/>
      <c r="D1326" s="160"/>
      <c r="E1326" s="160"/>
      <c r="F1326" s="160"/>
      <c r="G1326" s="173"/>
      <c r="H1326" s="160"/>
      <c r="I1326" s="160"/>
      <c r="J1326" s="160"/>
    </row>
    <row r="1327" spans="1:10" x14ac:dyDescent="0.2">
      <c r="A1327" s="160"/>
      <c r="B1327" s="160"/>
      <c r="C1327" s="160"/>
      <c r="D1327" s="160"/>
      <c r="E1327" s="160"/>
      <c r="F1327" s="160"/>
      <c r="G1327" s="173"/>
      <c r="H1327" s="160"/>
      <c r="I1327" s="160"/>
      <c r="J1327" s="160"/>
    </row>
    <row r="1328" spans="1:10" x14ac:dyDescent="0.2">
      <c r="A1328" s="160"/>
      <c r="B1328" s="160"/>
      <c r="C1328" s="160"/>
      <c r="D1328" s="160"/>
      <c r="E1328" s="160"/>
      <c r="F1328" s="160"/>
      <c r="G1328" s="173"/>
      <c r="H1328" s="160"/>
      <c r="I1328" s="160"/>
      <c r="J1328" s="160"/>
    </row>
    <row r="1329" spans="1:10" x14ac:dyDescent="0.2">
      <c r="A1329" s="160"/>
      <c r="B1329" s="160"/>
      <c r="C1329" s="160"/>
      <c r="D1329" s="160"/>
      <c r="E1329" s="160"/>
      <c r="F1329" s="160"/>
      <c r="G1329" s="173"/>
      <c r="H1329" s="160"/>
      <c r="I1329" s="160"/>
      <c r="J1329" s="160"/>
    </row>
    <row r="1330" spans="1:10" x14ac:dyDescent="0.2">
      <c r="A1330" s="160"/>
      <c r="B1330" s="160"/>
      <c r="C1330" s="160"/>
      <c r="D1330" s="160"/>
      <c r="E1330" s="160"/>
      <c r="F1330" s="160"/>
      <c r="G1330" s="173"/>
      <c r="H1330" s="160"/>
      <c r="I1330" s="160"/>
      <c r="J1330" s="160"/>
    </row>
    <row r="1331" spans="1:10" x14ac:dyDescent="0.2">
      <c r="A1331" s="160"/>
      <c r="B1331" s="160"/>
      <c r="C1331" s="160"/>
      <c r="D1331" s="160"/>
      <c r="E1331" s="160"/>
      <c r="F1331" s="160"/>
      <c r="G1331" s="173"/>
      <c r="H1331" s="160"/>
      <c r="I1331" s="160"/>
      <c r="J1331" s="160"/>
    </row>
    <row r="1332" spans="1:10" x14ac:dyDescent="0.2">
      <c r="A1332" s="160"/>
      <c r="B1332" s="160"/>
      <c r="C1332" s="160"/>
      <c r="D1332" s="160"/>
      <c r="E1332" s="160"/>
      <c r="F1332" s="160"/>
      <c r="G1332" s="173"/>
      <c r="H1332" s="160"/>
      <c r="I1332" s="160"/>
      <c r="J1332" s="160"/>
    </row>
    <row r="1333" spans="1:10" x14ac:dyDescent="0.2">
      <c r="A1333" s="160"/>
      <c r="B1333" s="160"/>
      <c r="C1333" s="160"/>
      <c r="D1333" s="160"/>
      <c r="E1333" s="160"/>
      <c r="F1333" s="160"/>
      <c r="G1333" s="173"/>
      <c r="H1333" s="160"/>
      <c r="I1333" s="160"/>
      <c r="J1333" s="160"/>
    </row>
    <row r="1334" spans="1:10" x14ac:dyDescent="0.2">
      <c r="A1334" s="160"/>
      <c r="B1334" s="160"/>
      <c r="C1334" s="160"/>
      <c r="D1334" s="160"/>
      <c r="E1334" s="160"/>
      <c r="F1334" s="160"/>
      <c r="G1334" s="173"/>
      <c r="H1334" s="160"/>
      <c r="I1334" s="160"/>
      <c r="J1334" s="160"/>
    </row>
    <row r="1335" spans="1:10" x14ac:dyDescent="0.2">
      <c r="A1335" s="160"/>
      <c r="B1335" s="160"/>
      <c r="C1335" s="160"/>
      <c r="D1335" s="160"/>
      <c r="E1335" s="160"/>
      <c r="F1335" s="160"/>
      <c r="G1335" s="173"/>
      <c r="H1335" s="160"/>
      <c r="I1335" s="160"/>
      <c r="J1335" s="160"/>
    </row>
    <row r="1336" spans="1:10" x14ac:dyDescent="0.2">
      <c r="A1336" s="160"/>
      <c r="B1336" s="160"/>
      <c r="C1336" s="160"/>
      <c r="D1336" s="160"/>
      <c r="E1336" s="160"/>
      <c r="F1336" s="160"/>
      <c r="G1336" s="173"/>
      <c r="H1336" s="160"/>
      <c r="I1336" s="160"/>
      <c r="J1336" s="160"/>
    </row>
    <row r="1337" spans="1:10" x14ac:dyDescent="0.2">
      <c r="A1337" s="160"/>
      <c r="B1337" s="160"/>
      <c r="C1337" s="160"/>
      <c r="D1337" s="160"/>
      <c r="E1337" s="160"/>
      <c r="F1337" s="160"/>
      <c r="G1337" s="173"/>
      <c r="H1337" s="160"/>
      <c r="I1337" s="160"/>
      <c r="J1337" s="160"/>
    </row>
    <row r="1338" spans="1:10" x14ac:dyDescent="0.2">
      <c r="A1338" s="160"/>
      <c r="B1338" s="160"/>
      <c r="C1338" s="160"/>
      <c r="D1338" s="160"/>
      <c r="E1338" s="160"/>
      <c r="F1338" s="160"/>
      <c r="G1338" s="173"/>
      <c r="H1338" s="160"/>
      <c r="I1338" s="160"/>
      <c r="J1338" s="160"/>
    </row>
    <row r="1339" spans="1:10" x14ac:dyDescent="0.2">
      <c r="A1339" s="160"/>
      <c r="B1339" s="160"/>
      <c r="C1339" s="160"/>
      <c r="D1339" s="160"/>
      <c r="E1339" s="160"/>
      <c r="F1339" s="160"/>
      <c r="G1339" s="173"/>
      <c r="H1339" s="160"/>
      <c r="I1339" s="160"/>
      <c r="J1339" s="160"/>
    </row>
    <row r="1340" spans="1:10" x14ac:dyDescent="0.2">
      <c r="A1340" s="160"/>
      <c r="B1340" s="160"/>
      <c r="C1340" s="160"/>
      <c r="D1340" s="160"/>
      <c r="E1340" s="160"/>
      <c r="F1340" s="160"/>
      <c r="G1340" s="173"/>
      <c r="H1340" s="160"/>
      <c r="I1340" s="160"/>
      <c r="J1340" s="160"/>
    </row>
    <row r="1341" spans="1:10" x14ac:dyDescent="0.2">
      <c r="A1341" s="160"/>
      <c r="B1341" s="160"/>
      <c r="C1341" s="160"/>
      <c r="D1341" s="160"/>
      <c r="E1341" s="160"/>
      <c r="F1341" s="160"/>
      <c r="G1341" s="173"/>
      <c r="H1341" s="160"/>
      <c r="I1341" s="160"/>
      <c r="J1341" s="160"/>
    </row>
    <row r="1342" spans="1:10" x14ac:dyDescent="0.2">
      <c r="A1342" s="160"/>
      <c r="B1342" s="160"/>
      <c r="C1342" s="160"/>
      <c r="D1342" s="160"/>
      <c r="E1342" s="160"/>
      <c r="F1342" s="160"/>
      <c r="G1342" s="173"/>
      <c r="H1342" s="160"/>
      <c r="I1342" s="160"/>
      <c r="J1342" s="160"/>
    </row>
    <row r="1343" spans="1:10" x14ac:dyDescent="0.2">
      <c r="A1343" s="160"/>
      <c r="B1343" s="160"/>
      <c r="C1343" s="160"/>
      <c r="D1343" s="160"/>
      <c r="E1343" s="160"/>
      <c r="F1343" s="160"/>
      <c r="G1343" s="173"/>
      <c r="H1343" s="160"/>
      <c r="I1343" s="160"/>
      <c r="J1343" s="160"/>
    </row>
    <row r="1344" spans="1:10" x14ac:dyDescent="0.2">
      <c r="A1344" s="160"/>
      <c r="B1344" s="160"/>
      <c r="C1344" s="160"/>
      <c r="D1344" s="160"/>
      <c r="E1344" s="160"/>
      <c r="F1344" s="160"/>
      <c r="G1344" s="173"/>
      <c r="H1344" s="160"/>
      <c r="I1344" s="160"/>
      <c r="J1344" s="160"/>
    </row>
    <row r="1345" spans="1:10" x14ac:dyDescent="0.2">
      <c r="A1345" s="160"/>
      <c r="B1345" s="160"/>
      <c r="C1345" s="160"/>
      <c r="D1345" s="160"/>
      <c r="E1345" s="160"/>
      <c r="F1345" s="160"/>
      <c r="G1345" s="173"/>
      <c r="H1345" s="160"/>
      <c r="I1345" s="160"/>
      <c r="J1345" s="160"/>
    </row>
    <row r="1346" spans="1:10" x14ac:dyDescent="0.2">
      <c r="A1346" s="160"/>
      <c r="B1346" s="160"/>
      <c r="C1346" s="160"/>
      <c r="D1346" s="160"/>
      <c r="E1346" s="160"/>
      <c r="F1346" s="160"/>
      <c r="G1346" s="173"/>
      <c r="H1346" s="160"/>
      <c r="I1346" s="160"/>
      <c r="J1346" s="160"/>
    </row>
    <row r="1347" spans="1:10" x14ac:dyDescent="0.2">
      <c r="A1347" s="160"/>
      <c r="B1347" s="160"/>
      <c r="C1347" s="160"/>
      <c r="D1347" s="160"/>
      <c r="E1347" s="160"/>
      <c r="F1347" s="160"/>
      <c r="G1347" s="173"/>
      <c r="H1347" s="160"/>
      <c r="I1347" s="160"/>
      <c r="J1347" s="160"/>
    </row>
    <row r="1348" spans="1:10" x14ac:dyDescent="0.2">
      <c r="A1348" s="160"/>
      <c r="B1348" s="160"/>
      <c r="C1348" s="160"/>
      <c r="D1348" s="160"/>
      <c r="E1348" s="160"/>
      <c r="F1348" s="160"/>
      <c r="G1348" s="173"/>
      <c r="H1348" s="160"/>
      <c r="I1348" s="160"/>
      <c r="J1348" s="160"/>
    </row>
    <row r="1349" spans="1:10" x14ac:dyDescent="0.2">
      <c r="A1349" s="160"/>
      <c r="B1349" s="160"/>
      <c r="C1349" s="160"/>
      <c r="D1349" s="160"/>
      <c r="E1349" s="160"/>
      <c r="F1349" s="160"/>
      <c r="G1349" s="173"/>
      <c r="H1349" s="160"/>
      <c r="I1349" s="160"/>
      <c r="J1349" s="160"/>
    </row>
    <row r="1350" spans="1:10" x14ac:dyDescent="0.2">
      <c r="A1350" s="160"/>
      <c r="B1350" s="160"/>
      <c r="C1350" s="160"/>
      <c r="D1350" s="160"/>
      <c r="E1350" s="160"/>
      <c r="F1350" s="160"/>
      <c r="G1350" s="173"/>
      <c r="H1350" s="160"/>
      <c r="I1350" s="160"/>
      <c r="J1350" s="160"/>
    </row>
    <row r="1351" spans="1:10" x14ac:dyDescent="0.2">
      <c r="A1351" s="160"/>
      <c r="B1351" s="160"/>
      <c r="C1351" s="160"/>
      <c r="D1351" s="160"/>
      <c r="E1351" s="160"/>
      <c r="F1351" s="160"/>
      <c r="G1351" s="173"/>
      <c r="H1351" s="160"/>
      <c r="I1351" s="160"/>
      <c r="J1351" s="160"/>
    </row>
    <row r="1352" spans="1:10" x14ac:dyDescent="0.2">
      <c r="A1352" s="160"/>
      <c r="B1352" s="160"/>
      <c r="C1352" s="160"/>
      <c r="D1352" s="160"/>
      <c r="E1352" s="160"/>
      <c r="F1352" s="160"/>
      <c r="G1352" s="173"/>
      <c r="H1352" s="160"/>
      <c r="I1352" s="160"/>
      <c r="J1352" s="160"/>
    </row>
    <row r="1353" spans="1:10" x14ac:dyDescent="0.2">
      <c r="A1353" s="160"/>
      <c r="B1353" s="160"/>
      <c r="C1353" s="160"/>
      <c r="D1353" s="160"/>
      <c r="E1353" s="160"/>
      <c r="F1353" s="160"/>
      <c r="G1353" s="173"/>
      <c r="H1353" s="160"/>
      <c r="I1353" s="160"/>
      <c r="J1353" s="160"/>
    </row>
    <row r="1354" spans="1:10" x14ac:dyDescent="0.2">
      <c r="A1354" s="160"/>
      <c r="B1354" s="160"/>
      <c r="C1354" s="160"/>
      <c r="D1354" s="160"/>
      <c r="E1354" s="160"/>
      <c r="F1354" s="160"/>
      <c r="G1354" s="173"/>
      <c r="H1354" s="160"/>
      <c r="I1354" s="160"/>
      <c r="J1354" s="160"/>
    </row>
    <row r="1355" spans="1:10" x14ac:dyDescent="0.2">
      <c r="A1355" s="160"/>
      <c r="B1355" s="160"/>
      <c r="C1355" s="160"/>
      <c r="D1355" s="160"/>
      <c r="E1355" s="160"/>
      <c r="F1355" s="160"/>
      <c r="G1355" s="173"/>
      <c r="H1355" s="160"/>
      <c r="I1355" s="160"/>
      <c r="J1355" s="160"/>
    </row>
    <row r="1356" spans="1:10" x14ac:dyDescent="0.2">
      <c r="A1356" s="160"/>
      <c r="B1356" s="160"/>
      <c r="C1356" s="160"/>
      <c r="D1356" s="160"/>
      <c r="E1356" s="160"/>
      <c r="F1356" s="160"/>
      <c r="G1356" s="173"/>
      <c r="H1356" s="160"/>
      <c r="I1356" s="160"/>
      <c r="J1356" s="160"/>
    </row>
    <row r="1357" spans="1:10" x14ac:dyDescent="0.2">
      <c r="A1357" s="160"/>
      <c r="B1357" s="160"/>
      <c r="C1357" s="160"/>
      <c r="D1357" s="160"/>
      <c r="E1357" s="160"/>
      <c r="F1357" s="160"/>
      <c r="G1357" s="173"/>
      <c r="H1357" s="160"/>
      <c r="I1357" s="160"/>
      <c r="J1357" s="160"/>
    </row>
    <row r="1358" spans="1:10" x14ac:dyDescent="0.2">
      <c r="A1358" s="160"/>
      <c r="B1358" s="160"/>
      <c r="C1358" s="160"/>
      <c r="D1358" s="160"/>
      <c r="E1358" s="160"/>
      <c r="F1358" s="160"/>
      <c r="G1358" s="173"/>
      <c r="H1358" s="160"/>
      <c r="I1358" s="160"/>
      <c r="J1358" s="160"/>
    </row>
    <row r="1359" spans="1:10" x14ac:dyDescent="0.2">
      <c r="A1359" s="160"/>
      <c r="B1359" s="160"/>
      <c r="C1359" s="160"/>
      <c r="D1359" s="160"/>
      <c r="E1359" s="160"/>
      <c r="F1359" s="160"/>
      <c r="G1359" s="173"/>
      <c r="H1359" s="160"/>
      <c r="I1359" s="160"/>
      <c r="J1359" s="160"/>
    </row>
    <row r="1360" spans="1:10" x14ac:dyDescent="0.2">
      <c r="A1360" s="160"/>
      <c r="B1360" s="160"/>
      <c r="C1360" s="160"/>
      <c r="D1360" s="160"/>
      <c r="E1360" s="160"/>
      <c r="F1360" s="160"/>
      <c r="G1360" s="173"/>
      <c r="H1360" s="160"/>
      <c r="I1360" s="160"/>
      <c r="J1360" s="160"/>
    </row>
    <row r="1361" spans="1:10" x14ac:dyDescent="0.2">
      <c r="A1361" s="160"/>
      <c r="B1361" s="160"/>
      <c r="C1361" s="160"/>
      <c r="D1361" s="160"/>
      <c r="E1361" s="160"/>
      <c r="F1361" s="160"/>
      <c r="G1361" s="173"/>
      <c r="H1361" s="160"/>
      <c r="I1361" s="160"/>
      <c r="J1361" s="160"/>
    </row>
    <row r="1362" spans="1:10" x14ac:dyDescent="0.2">
      <c r="A1362" s="160"/>
      <c r="B1362" s="160"/>
      <c r="C1362" s="160"/>
      <c r="D1362" s="160"/>
      <c r="E1362" s="160"/>
      <c r="F1362" s="160"/>
      <c r="G1362" s="173"/>
      <c r="H1362" s="160"/>
      <c r="I1362" s="160"/>
      <c r="J1362" s="160"/>
    </row>
    <row r="1363" spans="1:10" x14ac:dyDescent="0.2">
      <c r="A1363" s="160"/>
      <c r="B1363" s="160"/>
      <c r="C1363" s="160"/>
      <c r="D1363" s="160"/>
      <c r="E1363" s="160"/>
      <c r="F1363" s="160"/>
      <c r="G1363" s="173"/>
      <c r="H1363" s="160"/>
      <c r="I1363" s="160"/>
      <c r="J1363" s="160"/>
    </row>
    <row r="1364" spans="1:10" x14ac:dyDescent="0.2">
      <c r="A1364" s="160"/>
      <c r="B1364" s="160"/>
      <c r="C1364" s="160"/>
      <c r="D1364" s="160"/>
      <c r="E1364" s="160"/>
      <c r="F1364" s="160"/>
      <c r="G1364" s="173"/>
      <c r="H1364" s="160"/>
      <c r="I1364" s="160"/>
      <c r="J1364" s="160"/>
    </row>
    <row r="1365" spans="1:10" x14ac:dyDescent="0.2">
      <c r="A1365" s="160"/>
      <c r="B1365" s="160"/>
      <c r="C1365" s="160"/>
      <c r="D1365" s="160"/>
      <c r="E1365" s="160"/>
      <c r="F1365" s="160"/>
      <c r="G1365" s="173"/>
      <c r="H1365" s="160"/>
      <c r="I1365" s="160"/>
      <c r="J1365" s="160"/>
    </row>
    <row r="1366" spans="1:10" x14ac:dyDescent="0.2">
      <c r="A1366" s="160"/>
      <c r="B1366" s="160"/>
      <c r="C1366" s="160"/>
      <c r="D1366" s="160"/>
      <c r="E1366" s="160"/>
      <c r="F1366" s="160"/>
      <c r="G1366" s="173"/>
      <c r="H1366" s="160"/>
      <c r="I1366" s="160"/>
      <c r="J1366" s="160"/>
    </row>
    <row r="1367" spans="1:10" x14ac:dyDescent="0.2">
      <c r="A1367" s="160"/>
      <c r="B1367" s="160"/>
      <c r="C1367" s="160"/>
      <c r="D1367" s="160"/>
      <c r="E1367" s="160"/>
      <c r="F1367" s="160"/>
      <c r="G1367" s="173"/>
      <c r="H1367" s="160"/>
      <c r="I1367" s="160"/>
      <c r="J1367" s="160"/>
    </row>
    <row r="1368" spans="1:10" x14ac:dyDescent="0.2">
      <c r="A1368" s="160"/>
      <c r="B1368" s="160"/>
      <c r="C1368" s="160"/>
      <c r="D1368" s="160"/>
      <c r="E1368" s="160"/>
      <c r="F1368" s="160"/>
      <c r="G1368" s="173"/>
      <c r="H1368" s="160"/>
      <c r="I1368" s="160"/>
      <c r="J1368" s="160"/>
    </row>
    <row r="1369" spans="1:10" x14ac:dyDescent="0.2">
      <c r="A1369" s="160"/>
      <c r="B1369" s="160"/>
      <c r="C1369" s="160"/>
      <c r="D1369" s="160"/>
      <c r="E1369" s="160"/>
      <c r="F1369" s="160"/>
      <c r="G1369" s="173"/>
      <c r="H1369" s="160"/>
      <c r="I1369" s="160"/>
      <c r="J1369" s="160"/>
    </row>
    <row r="1370" spans="1:10" x14ac:dyDescent="0.2">
      <c r="A1370" s="160"/>
      <c r="B1370" s="160"/>
      <c r="C1370" s="160"/>
      <c r="D1370" s="160"/>
      <c r="E1370" s="160"/>
      <c r="F1370" s="160"/>
      <c r="G1370" s="173"/>
      <c r="H1370" s="160"/>
      <c r="I1370" s="160"/>
      <c r="J1370" s="160"/>
    </row>
    <row r="1371" spans="1:10" x14ac:dyDescent="0.2">
      <c r="A1371" s="160"/>
      <c r="B1371" s="160"/>
      <c r="C1371" s="160"/>
      <c r="D1371" s="160"/>
      <c r="E1371" s="160"/>
      <c r="F1371" s="160"/>
      <c r="G1371" s="173"/>
      <c r="H1371" s="160"/>
      <c r="I1371" s="160"/>
      <c r="J1371" s="160"/>
    </row>
    <row r="1372" spans="1:10" x14ac:dyDescent="0.2">
      <c r="A1372" s="160"/>
      <c r="B1372" s="160"/>
      <c r="C1372" s="160"/>
      <c r="D1372" s="160"/>
      <c r="E1372" s="160"/>
      <c r="F1372" s="160"/>
      <c r="G1372" s="173"/>
      <c r="H1372" s="160"/>
      <c r="I1372" s="160"/>
      <c r="J1372" s="160"/>
    </row>
    <row r="1373" spans="1:10" x14ac:dyDescent="0.2">
      <c r="A1373" s="160"/>
      <c r="B1373" s="160"/>
      <c r="C1373" s="160"/>
      <c r="D1373" s="160"/>
      <c r="E1373" s="160"/>
      <c r="F1373" s="160"/>
      <c r="G1373" s="173"/>
      <c r="H1373" s="160"/>
      <c r="I1373" s="160"/>
      <c r="J1373" s="160"/>
    </row>
    <row r="1374" spans="1:10" x14ac:dyDescent="0.2">
      <c r="A1374" s="160"/>
      <c r="B1374" s="160"/>
      <c r="C1374" s="160"/>
      <c r="D1374" s="160"/>
      <c r="E1374" s="160"/>
      <c r="F1374" s="160"/>
      <c r="G1374" s="173"/>
      <c r="H1374" s="160"/>
      <c r="I1374" s="160"/>
      <c r="J1374" s="160"/>
    </row>
    <row r="1375" spans="1:10" x14ac:dyDescent="0.2">
      <c r="A1375" s="160"/>
      <c r="B1375" s="160"/>
      <c r="C1375" s="160"/>
      <c r="D1375" s="160"/>
      <c r="E1375" s="160"/>
      <c r="F1375" s="160"/>
      <c r="G1375" s="173"/>
      <c r="H1375" s="160"/>
      <c r="I1375" s="160"/>
      <c r="J1375" s="160"/>
    </row>
    <row r="1376" spans="1:10" x14ac:dyDescent="0.2">
      <c r="A1376" s="160"/>
      <c r="B1376" s="160"/>
      <c r="C1376" s="160"/>
      <c r="D1376" s="160"/>
      <c r="E1376" s="160"/>
      <c r="F1376" s="160"/>
      <c r="G1376" s="173"/>
      <c r="H1376" s="160"/>
      <c r="I1376" s="160"/>
      <c r="J1376" s="160"/>
    </row>
    <row r="1377" spans="1:10" x14ac:dyDescent="0.2">
      <c r="A1377" s="160"/>
      <c r="B1377" s="160"/>
      <c r="C1377" s="160"/>
      <c r="D1377" s="160"/>
      <c r="E1377" s="160"/>
      <c r="F1377" s="160"/>
      <c r="G1377" s="173"/>
      <c r="H1377" s="160"/>
      <c r="I1377" s="160"/>
      <c r="J1377" s="160"/>
    </row>
    <row r="1378" spans="1:10" x14ac:dyDescent="0.2">
      <c r="A1378" s="160"/>
      <c r="B1378" s="160"/>
      <c r="C1378" s="160"/>
      <c r="D1378" s="160"/>
      <c r="E1378" s="160"/>
      <c r="F1378" s="160"/>
      <c r="G1378" s="173"/>
      <c r="H1378" s="160"/>
      <c r="I1378" s="160"/>
      <c r="J1378" s="160"/>
    </row>
    <row r="1379" spans="1:10" x14ac:dyDescent="0.2">
      <c r="A1379" s="160"/>
      <c r="B1379" s="160"/>
      <c r="C1379" s="160"/>
      <c r="D1379" s="160"/>
      <c r="E1379" s="160"/>
      <c r="F1379" s="160"/>
      <c r="G1379" s="173"/>
      <c r="H1379" s="160"/>
      <c r="I1379" s="160"/>
      <c r="J1379" s="160"/>
    </row>
    <row r="1380" spans="1:10" x14ac:dyDescent="0.2">
      <c r="A1380" s="160"/>
      <c r="B1380" s="160"/>
      <c r="C1380" s="160"/>
      <c r="D1380" s="160"/>
      <c r="E1380" s="160"/>
      <c r="F1380" s="160"/>
      <c r="G1380" s="173"/>
      <c r="H1380" s="160"/>
      <c r="I1380" s="160"/>
      <c r="J1380" s="160"/>
    </row>
    <row r="1381" spans="1:10" x14ac:dyDescent="0.2">
      <c r="A1381" s="160"/>
      <c r="B1381" s="160"/>
      <c r="C1381" s="160"/>
      <c r="D1381" s="160"/>
      <c r="E1381" s="160"/>
      <c r="F1381" s="160"/>
      <c r="G1381" s="173"/>
      <c r="H1381" s="160"/>
      <c r="I1381" s="160"/>
      <c r="J1381" s="160"/>
    </row>
    <row r="1382" spans="1:10" x14ac:dyDescent="0.2">
      <c r="A1382" s="160"/>
      <c r="B1382" s="160"/>
      <c r="C1382" s="160"/>
      <c r="D1382" s="160"/>
      <c r="E1382" s="160"/>
      <c r="F1382" s="160"/>
      <c r="G1382" s="173"/>
      <c r="H1382" s="160"/>
      <c r="I1382" s="160"/>
      <c r="J1382" s="160"/>
    </row>
    <row r="1383" spans="1:10" x14ac:dyDescent="0.2">
      <c r="A1383" s="160"/>
      <c r="B1383" s="160"/>
      <c r="C1383" s="160"/>
      <c r="D1383" s="160"/>
      <c r="E1383" s="160"/>
      <c r="F1383" s="160"/>
      <c r="G1383" s="173"/>
      <c r="H1383" s="160"/>
      <c r="I1383" s="160"/>
      <c r="J1383" s="160"/>
    </row>
    <row r="1384" spans="1:10" x14ac:dyDescent="0.2">
      <c r="A1384" s="160"/>
      <c r="B1384" s="160"/>
      <c r="C1384" s="160"/>
      <c r="D1384" s="160"/>
      <c r="E1384" s="160"/>
      <c r="F1384" s="160"/>
      <c r="G1384" s="173"/>
      <c r="H1384" s="160"/>
      <c r="I1384" s="160"/>
      <c r="J1384" s="160"/>
    </row>
    <row r="1385" spans="1:10" x14ac:dyDescent="0.2">
      <c r="A1385" s="160"/>
      <c r="B1385" s="160"/>
      <c r="C1385" s="160"/>
      <c r="D1385" s="160"/>
      <c r="E1385" s="160"/>
      <c r="F1385" s="160"/>
      <c r="G1385" s="173"/>
      <c r="H1385" s="160"/>
      <c r="I1385" s="160"/>
      <c r="J1385" s="160"/>
    </row>
    <row r="1386" spans="1:10" x14ac:dyDescent="0.2">
      <c r="A1386" s="160"/>
      <c r="B1386" s="160"/>
      <c r="C1386" s="160"/>
      <c r="D1386" s="160"/>
      <c r="E1386" s="160"/>
      <c r="F1386" s="160"/>
      <c r="G1386" s="173"/>
      <c r="H1386" s="160"/>
      <c r="I1386" s="160"/>
      <c r="J1386" s="160"/>
    </row>
    <row r="1387" spans="1:10" x14ac:dyDescent="0.2">
      <c r="A1387" s="160"/>
      <c r="B1387" s="160"/>
      <c r="C1387" s="160"/>
      <c r="D1387" s="160"/>
      <c r="E1387" s="160"/>
      <c r="F1387" s="160"/>
      <c r="G1387" s="173"/>
      <c r="H1387" s="160"/>
      <c r="I1387" s="160"/>
      <c r="J1387" s="160"/>
    </row>
    <row r="1388" spans="1:10" x14ac:dyDescent="0.2">
      <c r="A1388" s="160"/>
      <c r="B1388" s="160"/>
      <c r="C1388" s="160"/>
      <c r="D1388" s="160"/>
      <c r="E1388" s="160"/>
      <c r="F1388" s="160"/>
      <c r="G1388" s="173"/>
      <c r="H1388" s="160"/>
      <c r="I1388" s="160"/>
      <c r="J1388" s="160"/>
    </row>
    <row r="1389" spans="1:10" x14ac:dyDescent="0.2">
      <c r="A1389" s="160"/>
      <c r="B1389" s="160"/>
      <c r="C1389" s="160"/>
      <c r="D1389" s="160"/>
      <c r="E1389" s="160"/>
      <c r="F1389" s="160"/>
      <c r="G1389" s="173"/>
      <c r="H1389" s="160"/>
      <c r="I1389" s="160"/>
      <c r="J1389" s="160"/>
    </row>
    <row r="1390" spans="1:10" x14ac:dyDescent="0.2">
      <c r="A1390" s="160"/>
      <c r="B1390" s="160"/>
      <c r="C1390" s="160"/>
      <c r="D1390" s="160"/>
      <c r="E1390" s="160"/>
      <c r="F1390" s="160"/>
      <c r="G1390" s="173"/>
      <c r="H1390" s="160"/>
      <c r="I1390" s="160"/>
      <c r="J1390" s="160"/>
    </row>
    <row r="1391" spans="1:10" x14ac:dyDescent="0.2">
      <c r="A1391" s="160"/>
      <c r="B1391" s="160"/>
      <c r="C1391" s="160"/>
      <c r="D1391" s="160"/>
      <c r="E1391" s="160"/>
      <c r="F1391" s="160"/>
      <c r="G1391" s="173"/>
      <c r="H1391" s="160"/>
      <c r="I1391" s="160"/>
      <c r="J1391" s="160"/>
    </row>
    <row r="1392" spans="1:10" x14ac:dyDescent="0.2">
      <c r="A1392" s="160"/>
      <c r="B1392" s="160"/>
      <c r="C1392" s="160"/>
      <c r="D1392" s="160"/>
      <c r="E1392" s="160"/>
      <c r="F1392" s="160"/>
      <c r="G1392" s="173"/>
      <c r="H1392" s="160"/>
      <c r="I1392" s="160"/>
      <c r="J1392" s="160"/>
    </row>
    <row r="1393" spans="1:10" x14ac:dyDescent="0.2">
      <c r="A1393" s="160"/>
      <c r="B1393" s="160"/>
      <c r="C1393" s="160"/>
      <c r="D1393" s="160"/>
      <c r="E1393" s="160"/>
      <c r="F1393" s="160"/>
      <c r="G1393" s="173"/>
      <c r="H1393" s="160"/>
      <c r="I1393" s="160"/>
      <c r="J1393" s="160"/>
    </row>
    <row r="1394" spans="1:10" x14ac:dyDescent="0.2">
      <c r="A1394" s="160"/>
      <c r="B1394" s="160"/>
      <c r="C1394" s="160"/>
      <c r="D1394" s="160"/>
      <c r="E1394" s="160"/>
      <c r="F1394" s="160"/>
      <c r="G1394" s="173"/>
      <c r="H1394" s="160"/>
      <c r="I1394" s="160"/>
      <c r="J1394" s="160"/>
    </row>
    <row r="1395" spans="1:10" x14ac:dyDescent="0.2">
      <c r="A1395" s="160"/>
      <c r="B1395" s="160"/>
      <c r="C1395" s="160"/>
      <c r="D1395" s="160"/>
      <c r="E1395" s="160"/>
      <c r="F1395" s="160"/>
      <c r="G1395" s="173"/>
      <c r="H1395" s="160"/>
      <c r="I1395" s="160"/>
      <c r="J1395" s="160"/>
    </row>
    <row r="1396" spans="1:10" x14ac:dyDescent="0.2">
      <c r="A1396" s="160"/>
      <c r="B1396" s="160"/>
      <c r="C1396" s="160"/>
      <c r="D1396" s="160"/>
      <c r="E1396" s="160"/>
      <c r="F1396" s="160"/>
      <c r="G1396" s="173"/>
      <c r="H1396" s="160"/>
      <c r="I1396" s="160"/>
      <c r="J1396" s="160"/>
    </row>
    <row r="1397" spans="1:10" x14ac:dyDescent="0.2">
      <c r="A1397" s="160"/>
      <c r="B1397" s="160"/>
      <c r="C1397" s="160"/>
      <c r="D1397" s="160"/>
      <c r="E1397" s="160"/>
      <c r="F1397" s="160"/>
      <c r="G1397" s="173"/>
      <c r="H1397" s="160"/>
      <c r="I1397" s="160"/>
      <c r="J1397" s="160"/>
    </row>
    <row r="1398" spans="1:10" x14ac:dyDescent="0.2">
      <c r="A1398" s="160"/>
      <c r="B1398" s="160"/>
      <c r="C1398" s="160"/>
      <c r="D1398" s="160"/>
      <c r="E1398" s="160"/>
      <c r="F1398" s="160"/>
      <c r="G1398" s="173"/>
      <c r="H1398" s="160"/>
      <c r="I1398" s="160"/>
      <c r="J1398" s="160"/>
    </row>
    <row r="1399" spans="1:10" x14ac:dyDescent="0.2">
      <c r="A1399" s="160"/>
      <c r="B1399" s="160"/>
      <c r="C1399" s="160"/>
      <c r="D1399" s="160"/>
      <c r="E1399" s="160"/>
      <c r="F1399" s="160"/>
      <c r="G1399" s="173"/>
      <c r="H1399" s="160"/>
      <c r="I1399" s="160"/>
      <c r="J1399" s="160"/>
    </row>
    <row r="1400" spans="1:10" x14ac:dyDescent="0.2">
      <c r="A1400" s="160"/>
      <c r="B1400" s="160"/>
      <c r="C1400" s="160"/>
      <c r="D1400" s="160"/>
      <c r="E1400" s="160"/>
      <c r="F1400" s="160"/>
      <c r="G1400" s="173"/>
      <c r="H1400" s="160"/>
      <c r="I1400" s="160"/>
      <c r="J1400" s="160"/>
    </row>
    <row r="1401" spans="1:10" x14ac:dyDescent="0.2">
      <c r="A1401" s="160"/>
      <c r="B1401" s="160"/>
      <c r="C1401" s="160"/>
      <c r="D1401" s="160"/>
      <c r="E1401" s="160"/>
      <c r="F1401" s="160"/>
      <c r="G1401" s="173"/>
      <c r="H1401" s="160"/>
      <c r="I1401" s="160"/>
      <c r="J1401" s="160"/>
    </row>
    <row r="1402" spans="1:10" x14ac:dyDescent="0.2">
      <c r="A1402" s="160"/>
      <c r="B1402" s="160"/>
      <c r="C1402" s="160"/>
      <c r="D1402" s="160"/>
      <c r="E1402" s="160"/>
      <c r="F1402" s="160"/>
      <c r="G1402" s="173"/>
      <c r="H1402" s="160"/>
      <c r="I1402" s="160"/>
      <c r="J1402" s="160"/>
    </row>
    <row r="1403" spans="1:10" x14ac:dyDescent="0.2">
      <c r="A1403" s="160"/>
      <c r="B1403" s="160"/>
      <c r="C1403" s="160"/>
      <c r="D1403" s="160"/>
      <c r="E1403" s="160"/>
      <c r="F1403" s="160"/>
      <c r="G1403" s="173"/>
      <c r="H1403" s="160"/>
      <c r="I1403" s="160"/>
      <c r="J1403" s="160"/>
    </row>
    <row r="1404" spans="1:10" x14ac:dyDescent="0.2">
      <c r="A1404" s="160"/>
      <c r="B1404" s="160"/>
      <c r="C1404" s="160"/>
      <c r="D1404" s="160"/>
      <c r="E1404" s="160"/>
      <c r="F1404" s="160"/>
      <c r="G1404" s="173"/>
      <c r="H1404" s="160"/>
      <c r="I1404" s="160"/>
      <c r="J1404" s="160"/>
    </row>
    <row r="1405" spans="1:10" x14ac:dyDescent="0.2">
      <c r="A1405" s="160"/>
      <c r="B1405" s="160"/>
      <c r="C1405" s="160"/>
      <c r="D1405" s="160"/>
      <c r="E1405" s="160"/>
      <c r="F1405" s="160"/>
      <c r="G1405" s="173"/>
      <c r="H1405" s="160"/>
      <c r="I1405" s="160"/>
      <c r="J1405" s="160"/>
    </row>
    <row r="1406" spans="1:10" x14ac:dyDescent="0.2">
      <c r="A1406" s="160"/>
      <c r="B1406" s="160"/>
      <c r="C1406" s="160"/>
      <c r="D1406" s="160"/>
      <c r="E1406" s="160"/>
      <c r="F1406" s="160"/>
      <c r="G1406" s="173"/>
      <c r="H1406" s="160"/>
      <c r="I1406" s="160"/>
      <c r="J1406" s="160"/>
    </row>
    <row r="1407" spans="1:10" x14ac:dyDescent="0.2">
      <c r="A1407" s="160"/>
      <c r="B1407" s="160"/>
      <c r="C1407" s="160"/>
      <c r="D1407" s="160"/>
      <c r="E1407" s="160"/>
      <c r="F1407" s="160"/>
      <c r="G1407" s="173"/>
      <c r="H1407" s="160"/>
      <c r="I1407" s="160"/>
      <c r="J1407" s="160"/>
    </row>
    <row r="1408" spans="1:10" x14ac:dyDescent="0.2">
      <c r="A1408" s="160"/>
      <c r="B1408" s="160"/>
      <c r="C1408" s="160"/>
      <c r="D1408" s="160"/>
      <c r="E1408" s="160"/>
      <c r="F1408" s="160"/>
      <c r="G1408" s="173"/>
      <c r="H1408" s="160"/>
      <c r="I1408" s="160"/>
      <c r="J1408" s="160"/>
    </row>
    <row r="1409" spans="1:10" x14ac:dyDescent="0.2">
      <c r="A1409" s="160"/>
      <c r="B1409" s="160"/>
      <c r="C1409" s="160"/>
      <c r="D1409" s="160"/>
      <c r="E1409" s="160"/>
      <c r="F1409" s="160"/>
      <c r="G1409" s="173"/>
      <c r="H1409" s="160"/>
      <c r="I1409" s="160"/>
      <c r="J1409" s="160"/>
    </row>
    <row r="1410" spans="1:10" x14ac:dyDescent="0.2">
      <c r="A1410" s="160"/>
      <c r="B1410" s="160"/>
      <c r="C1410" s="160"/>
      <c r="D1410" s="160"/>
      <c r="E1410" s="160"/>
      <c r="F1410" s="160"/>
      <c r="G1410" s="173"/>
      <c r="H1410" s="160"/>
      <c r="I1410" s="160"/>
      <c r="J1410" s="160"/>
    </row>
    <row r="1411" spans="1:10" x14ac:dyDescent="0.2">
      <c r="A1411" s="160"/>
      <c r="B1411" s="160"/>
      <c r="C1411" s="160"/>
      <c r="D1411" s="160"/>
      <c r="E1411" s="160"/>
      <c r="F1411" s="160"/>
      <c r="G1411" s="173"/>
      <c r="H1411" s="160"/>
      <c r="I1411" s="160"/>
      <c r="J1411" s="160"/>
    </row>
    <row r="1412" spans="1:10" x14ac:dyDescent="0.2">
      <c r="A1412" s="160"/>
      <c r="B1412" s="160"/>
      <c r="C1412" s="160"/>
      <c r="D1412" s="160"/>
      <c r="E1412" s="160"/>
      <c r="F1412" s="160"/>
      <c r="G1412" s="173"/>
      <c r="H1412" s="160"/>
      <c r="I1412" s="160"/>
      <c r="J1412" s="160"/>
    </row>
    <row r="1413" spans="1:10" x14ac:dyDescent="0.2">
      <c r="A1413" s="160"/>
      <c r="B1413" s="160"/>
      <c r="C1413" s="160"/>
      <c r="D1413" s="160"/>
      <c r="E1413" s="160"/>
      <c r="F1413" s="160"/>
      <c r="G1413" s="173"/>
      <c r="H1413" s="160"/>
      <c r="I1413" s="160"/>
      <c r="J1413" s="160"/>
    </row>
    <row r="1414" spans="1:10" x14ac:dyDescent="0.2">
      <c r="A1414" s="160"/>
      <c r="B1414" s="160"/>
      <c r="C1414" s="160"/>
      <c r="D1414" s="160"/>
      <c r="E1414" s="160"/>
      <c r="F1414" s="160"/>
      <c r="G1414" s="173"/>
      <c r="H1414" s="160"/>
      <c r="I1414" s="160"/>
      <c r="J1414" s="160"/>
    </row>
    <row r="1415" spans="1:10" x14ac:dyDescent="0.2">
      <c r="A1415" s="160"/>
      <c r="B1415" s="160"/>
      <c r="C1415" s="160"/>
      <c r="D1415" s="160"/>
      <c r="E1415" s="160"/>
      <c r="F1415" s="160"/>
      <c r="G1415" s="173"/>
      <c r="H1415" s="160"/>
      <c r="I1415" s="160"/>
      <c r="J1415" s="160"/>
    </row>
    <row r="1416" spans="1:10" x14ac:dyDescent="0.2">
      <c r="A1416" s="160"/>
      <c r="B1416" s="160"/>
      <c r="C1416" s="160"/>
      <c r="D1416" s="160"/>
      <c r="E1416" s="160"/>
      <c r="F1416" s="160"/>
      <c r="G1416" s="173"/>
      <c r="H1416" s="160"/>
      <c r="I1416" s="160"/>
      <c r="J1416" s="160"/>
    </row>
    <row r="1417" spans="1:10" x14ac:dyDescent="0.2">
      <c r="A1417" s="160"/>
      <c r="B1417" s="160"/>
      <c r="C1417" s="160"/>
      <c r="D1417" s="160"/>
      <c r="E1417" s="160"/>
      <c r="F1417" s="160"/>
      <c r="G1417" s="173"/>
      <c r="H1417" s="160"/>
      <c r="I1417" s="160"/>
      <c r="J1417" s="160"/>
    </row>
    <row r="1418" spans="1:10" x14ac:dyDescent="0.2">
      <c r="A1418" s="160"/>
      <c r="B1418" s="160"/>
      <c r="C1418" s="160"/>
      <c r="D1418" s="160"/>
      <c r="E1418" s="160"/>
      <c r="F1418" s="160"/>
      <c r="G1418" s="173"/>
      <c r="H1418" s="160"/>
      <c r="I1418" s="160"/>
      <c r="J1418" s="160"/>
    </row>
    <row r="1419" spans="1:10" x14ac:dyDescent="0.2">
      <c r="A1419" s="160"/>
      <c r="B1419" s="160"/>
      <c r="C1419" s="160"/>
      <c r="D1419" s="160"/>
      <c r="E1419" s="160"/>
      <c r="F1419" s="160"/>
      <c r="G1419" s="173"/>
      <c r="H1419" s="160"/>
      <c r="I1419" s="160"/>
      <c r="J1419" s="160"/>
    </row>
    <row r="1420" spans="1:10" x14ac:dyDescent="0.2">
      <c r="A1420" s="160"/>
      <c r="B1420" s="160"/>
      <c r="C1420" s="160"/>
      <c r="D1420" s="160"/>
      <c r="E1420" s="160"/>
      <c r="F1420" s="160"/>
      <c r="G1420" s="173"/>
      <c r="H1420" s="160"/>
      <c r="I1420" s="160"/>
      <c r="J1420" s="160"/>
    </row>
    <row r="1421" spans="1:10" x14ac:dyDescent="0.2">
      <c r="A1421" s="160"/>
      <c r="B1421" s="160"/>
      <c r="C1421" s="160"/>
      <c r="D1421" s="160"/>
      <c r="E1421" s="160"/>
      <c r="F1421" s="160"/>
      <c r="G1421" s="173"/>
      <c r="H1421" s="160"/>
      <c r="I1421" s="160"/>
      <c r="J1421" s="160"/>
    </row>
    <row r="1422" spans="1:10" x14ac:dyDescent="0.2">
      <c r="A1422" s="160"/>
      <c r="B1422" s="160"/>
      <c r="C1422" s="160"/>
      <c r="D1422" s="160"/>
      <c r="E1422" s="160"/>
      <c r="F1422" s="160"/>
      <c r="G1422" s="173"/>
      <c r="H1422" s="160"/>
      <c r="I1422" s="160"/>
      <c r="J1422" s="160"/>
    </row>
    <row r="1423" spans="1:10" x14ac:dyDescent="0.2">
      <c r="A1423" s="160"/>
      <c r="B1423" s="160"/>
      <c r="C1423" s="160"/>
      <c r="D1423" s="160"/>
      <c r="E1423" s="160"/>
      <c r="F1423" s="160"/>
      <c r="G1423" s="173"/>
      <c r="H1423" s="160"/>
      <c r="I1423" s="160"/>
      <c r="J1423" s="160"/>
    </row>
    <row r="1424" spans="1:10" x14ac:dyDescent="0.2">
      <c r="A1424" s="160"/>
      <c r="B1424" s="160"/>
      <c r="C1424" s="160"/>
      <c r="D1424" s="160"/>
      <c r="E1424" s="160"/>
      <c r="F1424" s="160"/>
      <c r="G1424" s="173"/>
      <c r="H1424" s="160"/>
      <c r="I1424" s="160"/>
      <c r="J1424" s="160"/>
    </row>
    <row r="1425" spans="1:10" x14ac:dyDescent="0.2">
      <c r="A1425" s="160"/>
      <c r="B1425" s="160"/>
      <c r="C1425" s="160"/>
      <c r="D1425" s="160"/>
      <c r="E1425" s="160"/>
      <c r="F1425" s="160"/>
      <c r="G1425" s="173"/>
      <c r="H1425" s="160"/>
      <c r="I1425" s="160"/>
      <c r="J1425" s="160"/>
    </row>
    <row r="1426" spans="1:10" x14ac:dyDescent="0.2">
      <c r="A1426" s="160"/>
      <c r="B1426" s="160"/>
      <c r="C1426" s="160"/>
      <c r="D1426" s="160"/>
      <c r="E1426" s="160"/>
      <c r="F1426" s="160"/>
      <c r="G1426" s="173"/>
      <c r="H1426" s="160"/>
      <c r="I1426" s="160"/>
      <c r="J1426" s="160"/>
    </row>
    <row r="1427" spans="1:10" x14ac:dyDescent="0.2">
      <c r="A1427" s="160"/>
      <c r="B1427" s="160"/>
      <c r="C1427" s="160"/>
      <c r="D1427" s="160"/>
      <c r="E1427" s="160"/>
      <c r="F1427" s="160"/>
      <c r="G1427" s="173"/>
      <c r="H1427" s="160"/>
      <c r="I1427" s="160"/>
      <c r="J1427" s="160"/>
    </row>
    <row r="1428" spans="1:10" x14ac:dyDescent="0.2">
      <c r="A1428" s="160"/>
      <c r="B1428" s="160"/>
      <c r="C1428" s="160"/>
      <c r="D1428" s="160"/>
      <c r="E1428" s="160"/>
      <c r="F1428" s="160"/>
      <c r="G1428" s="173"/>
      <c r="H1428" s="160"/>
      <c r="I1428" s="160"/>
      <c r="J1428" s="160"/>
    </row>
    <row r="1429" spans="1:10" x14ac:dyDescent="0.2">
      <c r="A1429" s="160"/>
      <c r="B1429" s="160"/>
      <c r="C1429" s="160"/>
      <c r="D1429" s="160"/>
      <c r="E1429" s="160"/>
      <c r="F1429" s="160"/>
      <c r="G1429" s="173"/>
      <c r="H1429" s="160"/>
      <c r="I1429" s="160"/>
      <c r="J1429" s="160"/>
    </row>
    <row r="1430" spans="1:10" x14ac:dyDescent="0.2">
      <c r="A1430" s="160"/>
      <c r="B1430" s="160"/>
      <c r="C1430" s="160"/>
      <c r="D1430" s="160"/>
      <c r="E1430" s="160"/>
      <c r="F1430" s="160"/>
      <c r="G1430" s="173"/>
      <c r="H1430" s="160"/>
      <c r="I1430" s="160"/>
      <c r="J1430" s="160"/>
    </row>
    <row r="1431" spans="1:10" x14ac:dyDescent="0.2">
      <c r="A1431" s="160"/>
      <c r="B1431" s="160"/>
      <c r="C1431" s="160"/>
      <c r="D1431" s="160"/>
      <c r="E1431" s="160"/>
      <c r="F1431" s="160"/>
      <c r="G1431" s="173"/>
      <c r="H1431" s="160"/>
      <c r="I1431" s="160"/>
      <c r="J1431" s="160"/>
    </row>
    <row r="1432" spans="1:10" x14ac:dyDescent="0.2">
      <c r="A1432" s="160"/>
      <c r="B1432" s="160"/>
      <c r="C1432" s="160"/>
      <c r="D1432" s="160"/>
      <c r="E1432" s="160"/>
      <c r="F1432" s="160"/>
      <c r="G1432" s="173"/>
      <c r="H1432" s="160"/>
      <c r="I1432" s="160"/>
      <c r="J1432" s="160"/>
    </row>
    <row r="1433" spans="1:10" x14ac:dyDescent="0.2">
      <c r="A1433" s="160"/>
      <c r="B1433" s="160"/>
      <c r="C1433" s="160"/>
      <c r="D1433" s="160"/>
      <c r="E1433" s="160"/>
      <c r="F1433" s="160"/>
      <c r="G1433" s="173"/>
      <c r="H1433" s="160"/>
      <c r="I1433" s="160"/>
      <c r="J1433" s="160"/>
    </row>
    <row r="1434" spans="1:10" x14ac:dyDescent="0.2">
      <c r="A1434" s="160"/>
      <c r="B1434" s="160"/>
      <c r="C1434" s="160"/>
      <c r="D1434" s="160"/>
      <c r="E1434" s="160"/>
      <c r="F1434" s="160"/>
      <c r="G1434" s="173"/>
      <c r="H1434" s="160"/>
      <c r="I1434" s="160"/>
      <c r="J1434" s="160"/>
    </row>
    <row r="1435" spans="1:10" x14ac:dyDescent="0.2">
      <c r="A1435" s="160"/>
      <c r="B1435" s="160"/>
      <c r="C1435" s="160"/>
      <c r="D1435" s="160"/>
      <c r="E1435" s="160"/>
      <c r="F1435" s="160"/>
      <c r="G1435" s="173"/>
      <c r="H1435" s="160"/>
      <c r="I1435" s="160"/>
      <c r="J1435" s="160"/>
    </row>
    <row r="1436" spans="1:10" x14ac:dyDescent="0.2">
      <c r="A1436" s="160"/>
      <c r="B1436" s="160"/>
      <c r="C1436" s="160"/>
      <c r="D1436" s="160"/>
      <c r="E1436" s="160"/>
      <c r="F1436" s="160"/>
      <c r="G1436" s="173"/>
      <c r="H1436" s="160"/>
      <c r="I1436" s="160"/>
      <c r="J1436" s="160"/>
    </row>
    <row r="1437" spans="1:10" x14ac:dyDescent="0.2">
      <c r="A1437" s="160"/>
      <c r="B1437" s="160"/>
      <c r="C1437" s="160"/>
      <c r="D1437" s="160"/>
      <c r="E1437" s="160"/>
      <c r="F1437" s="160"/>
      <c r="G1437" s="173"/>
      <c r="H1437" s="160"/>
      <c r="I1437" s="160"/>
      <c r="J1437" s="160"/>
    </row>
    <row r="1438" spans="1:10" x14ac:dyDescent="0.2">
      <c r="A1438" s="160"/>
      <c r="B1438" s="160"/>
      <c r="C1438" s="160"/>
      <c r="D1438" s="160"/>
      <c r="E1438" s="160"/>
      <c r="F1438" s="160"/>
      <c r="G1438" s="173"/>
      <c r="H1438" s="160"/>
      <c r="I1438" s="160"/>
      <c r="J1438" s="160"/>
    </row>
    <row r="1439" spans="1:10" x14ac:dyDescent="0.2">
      <c r="A1439" s="160"/>
      <c r="B1439" s="160"/>
      <c r="C1439" s="160"/>
      <c r="D1439" s="160"/>
      <c r="E1439" s="160"/>
      <c r="F1439" s="160"/>
      <c r="G1439" s="173"/>
      <c r="H1439" s="160"/>
      <c r="I1439" s="160"/>
      <c r="J1439" s="160"/>
    </row>
    <row r="1440" spans="1:10" x14ac:dyDescent="0.2">
      <c r="A1440" s="160"/>
      <c r="B1440" s="160"/>
      <c r="C1440" s="160"/>
      <c r="D1440" s="160"/>
      <c r="E1440" s="160"/>
      <c r="F1440" s="160"/>
      <c r="G1440" s="173"/>
      <c r="H1440" s="160"/>
      <c r="I1440" s="160"/>
      <c r="J1440" s="160"/>
    </row>
    <row r="1441" spans="1:10" x14ac:dyDescent="0.2">
      <c r="A1441" s="160"/>
      <c r="B1441" s="160"/>
      <c r="C1441" s="160"/>
      <c r="D1441" s="160"/>
      <c r="E1441" s="160"/>
      <c r="F1441" s="160"/>
      <c r="G1441" s="173"/>
      <c r="H1441" s="160"/>
      <c r="I1441" s="160"/>
      <c r="J1441" s="160"/>
    </row>
    <row r="1442" spans="1:10" x14ac:dyDescent="0.2">
      <c r="A1442" s="160"/>
      <c r="B1442" s="160"/>
      <c r="C1442" s="160"/>
      <c r="D1442" s="160"/>
      <c r="E1442" s="160"/>
      <c r="F1442" s="160"/>
      <c r="G1442" s="173"/>
      <c r="H1442" s="160"/>
      <c r="I1442" s="160"/>
      <c r="J1442" s="160"/>
    </row>
    <row r="1443" spans="1:10" x14ac:dyDescent="0.2">
      <c r="A1443" s="160"/>
      <c r="B1443" s="160"/>
      <c r="C1443" s="160"/>
      <c r="D1443" s="160"/>
      <c r="E1443" s="160"/>
      <c r="F1443" s="160"/>
      <c r="G1443" s="173"/>
      <c r="H1443" s="160"/>
      <c r="I1443" s="160"/>
      <c r="J1443" s="160"/>
    </row>
    <row r="1444" spans="1:10" x14ac:dyDescent="0.2">
      <c r="A1444" s="160"/>
      <c r="B1444" s="160"/>
      <c r="C1444" s="160"/>
      <c r="D1444" s="160"/>
      <c r="E1444" s="160"/>
      <c r="F1444" s="160"/>
      <c r="G1444" s="173"/>
      <c r="H1444" s="160"/>
      <c r="I1444" s="160"/>
      <c r="J1444" s="160"/>
    </row>
    <row r="1445" spans="1:10" x14ac:dyDescent="0.2">
      <c r="A1445" s="160"/>
      <c r="B1445" s="160"/>
      <c r="C1445" s="160"/>
      <c r="D1445" s="160"/>
      <c r="E1445" s="160"/>
      <c r="F1445" s="160"/>
      <c r="G1445" s="173"/>
      <c r="H1445" s="160"/>
      <c r="I1445" s="160"/>
      <c r="J1445" s="160"/>
    </row>
    <row r="1446" spans="1:10" x14ac:dyDescent="0.2">
      <c r="A1446" s="160"/>
      <c r="B1446" s="160"/>
      <c r="C1446" s="160"/>
      <c r="D1446" s="160"/>
      <c r="E1446" s="160"/>
      <c r="F1446" s="160"/>
      <c r="G1446" s="173"/>
      <c r="H1446" s="160"/>
      <c r="I1446" s="160"/>
      <c r="J1446" s="160"/>
    </row>
    <row r="1447" spans="1:10" x14ac:dyDescent="0.2">
      <c r="A1447" s="160"/>
      <c r="B1447" s="160"/>
      <c r="C1447" s="160"/>
      <c r="D1447" s="160"/>
      <c r="E1447" s="160"/>
      <c r="F1447" s="160"/>
      <c r="G1447" s="173"/>
      <c r="H1447" s="160"/>
      <c r="I1447" s="160"/>
      <c r="J1447" s="160"/>
    </row>
    <row r="1448" spans="1:10" x14ac:dyDescent="0.2">
      <c r="A1448" s="160"/>
      <c r="B1448" s="160"/>
      <c r="C1448" s="160"/>
      <c r="D1448" s="160"/>
      <c r="E1448" s="160"/>
      <c r="F1448" s="160"/>
      <c r="G1448" s="173"/>
      <c r="H1448" s="160"/>
      <c r="I1448" s="160"/>
      <c r="J1448" s="160"/>
    </row>
    <row r="1449" spans="1:10" x14ac:dyDescent="0.2">
      <c r="A1449" s="160"/>
      <c r="B1449" s="160"/>
      <c r="C1449" s="160"/>
      <c r="D1449" s="160"/>
      <c r="E1449" s="160"/>
      <c r="F1449" s="160"/>
      <c r="G1449" s="173"/>
      <c r="H1449" s="160"/>
      <c r="I1449" s="160"/>
      <c r="J1449" s="160"/>
    </row>
    <row r="1450" spans="1:10" x14ac:dyDescent="0.2">
      <c r="A1450" s="160"/>
      <c r="B1450" s="160"/>
      <c r="C1450" s="160"/>
      <c r="D1450" s="160"/>
      <c r="E1450" s="160"/>
      <c r="F1450" s="160"/>
      <c r="G1450" s="173"/>
      <c r="H1450" s="160"/>
      <c r="I1450" s="160"/>
      <c r="J1450" s="160"/>
    </row>
    <row r="1451" spans="1:10" x14ac:dyDescent="0.2">
      <c r="A1451" s="160"/>
      <c r="B1451" s="160"/>
      <c r="C1451" s="160"/>
      <c r="D1451" s="160"/>
      <c r="E1451" s="160"/>
      <c r="F1451" s="160"/>
      <c r="G1451" s="173"/>
      <c r="H1451" s="160"/>
      <c r="I1451" s="160"/>
      <c r="J1451" s="160"/>
    </row>
    <row r="1452" spans="1:10" x14ac:dyDescent="0.2">
      <c r="A1452" s="160"/>
      <c r="B1452" s="160"/>
      <c r="C1452" s="160"/>
      <c r="D1452" s="160"/>
      <c r="E1452" s="160"/>
      <c r="F1452" s="160"/>
      <c r="G1452" s="173"/>
      <c r="H1452" s="160"/>
      <c r="I1452" s="160"/>
      <c r="J1452" s="160"/>
    </row>
    <row r="1453" spans="1:10" x14ac:dyDescent="0.2">
      <c r="A1453" s="160"/>
      <c r="B1453" s="160"/>
      <c r="C1453" s="160"/>
      <c r="D1453" s="160"/>
      <c r="E1453" s="160"/>
      <c r="F1453" s="160"/>
      <c r="G1453" s="173"/>
      <c r="H1453" s="160"/>
      <c r="I1453" s="160"/>
      <c r="J1453" s="160"/>
    </row>
    <row r="1454" spans="1:10" x14ac:dyDescent="0.2">
      <c r="A1454" s="160"/>
      <c r="B1454" s="160"/>
      <c r="C1454" s="160"/>
      <c r="D1454" s="160"/>
      <c r="E1454" s="160"/>
      <c r="F1454" s="160"/>
      <c r="G1454" s="173"/>
      <c r="H1454" s="160"/>
      <c r="I1454" s="160"/>
      <c r="J1454" s="160"/>
    </row>
    <row r="1455" spans="1:10" x14ac:dyDescent="0.2">
      <c r="A1455" s="160"/>
      <c r="B1455" s="160"/>
      <c r="C1455" s="160"/>
      <c r="D1455" s="160"/>
      <c r="E1455" s="160"/>
      <c r="F1455" s="160"/>
      <c r="G1455" s="173"/>
      <c r="H1455" s="160"/>
      <c r="I1455" s="160"/>
      <c r="J1455" s="160"/>
    </row>
    <row r="1456" spans="1:10" x14ac:dyDescent="0.2">
      <c r="A1456" s="160"/>
      <c r="B1456" s="160"/>
      <c r="C1456" s="160"/>
      <c r="D1456" s="160"/>
      <c r="E1456" s="160"/>
      <c r="F1456" s="160"/>
      <c r="G1456" s="173"/>
      <c r="H1456" s="160"/>
      <c r="I1456" s="160"/>
      <c r="J1456" s="160"/>
    </row>
    <row r="1457" spans="1:10" x14ac:dyDescent="0.2">
      <c r="A1457" s="160"/>
      <c r="B1457" s="160"/>
      <c r="C1457" s="160"/>
      <c r="D1457" s="160"/>
      <c r="E1457" s="160"/>
      <c r="F1457" s="160"/>
      <c r="G1457" s="173"/>
      <c r="H1457" s="160"/>
      <c r="I1457" s="160"/>
      <c r="J1457" s="160"/>
    </row>
    <row r="1458" spans="1:10" x14ac:dyDescent="0.2">
      <c r="A1458" s="160"/>
      <c r="B1458" s="160"/>
      <c r="C1458" s="160"/>
      <c r="D1458" s="160"/>
      <c r="E1458" s="160"/>
      <c r="F1458" s="160"/>
      <c r="G1458" s="173"/>
      <c r="H1458" s="160"/>
      <c r="I1458" s="160"/>
      <c r="J1458" s="160"/>
    </row>
    <row r="1459" spans="1:10" x14ac:dyDescent="0.2">
      <c r="A1459" s="160"/>
      <c r="B1459" s="160"/>
      <c r="C1459" s="160"/>
      <c r="D1459" s="160"/>
      <c r="E1459" s="160"/>
      <c r="F1459" s="160"/>
      <c r="G1459" s="173"/>
      <c r="H1459" s="160"/>
      <c r="I1459" s="160"/>
      <c r="J1459" s="160"/>
    </row>
    <row r="1460" spans="1:10" x14ac:dyDescent="0.2">
      <c r="A1460" s="160"/>
      <c r="B1460" s="160"/>
      <c r="C1460" s="160"/>
      <c r="D1460" s="160"/>
      <c r="E1460" s="160"/>
      <c r="F1460" s="160"/>
      <c r="G1460" s="173"/>
      <c r="H1460" s="160"/>
      <c r="I1460" s="160"/>
      <c r="J1460" s="160"/>
    </row>
    <row r="1461" spans="1:10" x14ac:dyDescent="0.2">
      <c r="A1461" s="160"/>
      <c r="B1461" s="160"/>
      <c r="C1461" s="160"/>
      <c r="D1461" s="160"/>
      <c r="E1461" s="160"/>
      <c r="F1461" s="160"/>
      <c r="G1461" s="173"/>
      <c r="H1461" s="160"/>
      <c r="I1461" s="160"/>
      <c r="J1461" s="160"/>
    </row>
    <row r="1462" spans="1:10" x14ac:dyDescent="0.2">
      <c r="A1462" s="160"/>
      <c r="B1462" s="160"/>
      <c r="C1462" s="160"/>
      <c r="D1462" s="160"/>
      <c r="E1462" s="160"/>
      <c r="F1462" s="160"/>
      <c r="G1462" s="173"/>
      <c r="H1462" s="160"/>
      <c r="I1462" s="160"/>
      <c r="J1462" s="160"/>
    </row>
    <row r="1463" spans="1:10" x14ac:dyDescent="0.2">
      <c r="A1463" s="160"/>
      <c r="B1463" s="160"/>
      <c r="C1463" s="160"/>
      <c r="D1463" s="160"/>
      <c r="E1463" s="160"/>
      <c r="F1463" s="160"/>
      <c r="G1463" s="173"/>
      <c r="H1463" s="160"/>
      <c r="I1463" s="160"/>
      <c r="J1463" s="160"/>
    </row>
    <row r="1464" spans="1:10" x14ac:dyDescent="0.2">
      <c r="A1464" s="160"/>
      <c r="B1464" s="160"/>
      <c r="C1464" s="160"/>
      <c r="D1464" s="160"/>
      <c r="E1464" s="160"/>
      <c r="F1464" s="160"/>
      <c r="G1464" s="173"/>
      <c r="H1464" s="160"/>
      <c r="I1464" s="160"/>
      <c r="J1464" s="160"/>
    </row>
    <row r="1465" spans="1:10" x14ac:dyDescent="0.2">
      <c r="A1465" s="160"/>
      <c r="B1465" s="160"/>
      <c r="C1465" s="160"/>
      <c r="D1465" s="160"/>
      <c r="E1465" s="160"/>
      <c r="F1465" s="160"/>
      <c r="G1465" s="173"/>
      <c r="H1465" s="160"/>
      <c r="I1465" s="160"/>
      <c r="J1465" s="160"/>
    </row>
    <row r="1466" spans="1:10" x14ac:dyDescent="0.2">
      <c r="A1466" s="160"/>
      <c r="B1466" s="160"/>
      <c r="C1466" s="160"/>
      <c r="D1466" s="160"/>
      <c r="E1466" s="160"/>
      <c r="F1466" s="160"/>
      <c r="G1466" s="173"/>
      <c r="H1466" s="160"/>
      <c r="I1466" s="160"/>
      <c r="J1466" s="160"/>
    </row>
    <row r="1467" spans="1:10" x14ac:dyDescent="0.2">
      <c r="A1467" s="160"/>
      <c r="B1467" s="160"/>
      <c r="C1467" s="160"/>
      <c r="D1467" s="160"/>
      <c r="E1467" s="160"/>
      <c r="F1467" s="160"/>
      <c r="G1467" s="173"/>
      <c r="H1467" s="160"/>
      <c r="I1467" s="160"/>
      <c r="J1467" s="160"/>
    </row>
    <row r="1468" spans="1:10" x14ac:dyDescent="0.2">
      <c r="A1468" s="160"/>
      <c r="B1468" s="160"/>
      <c r="C1468" s="160"/>
      <c r="D1468" s="160"/>
      <c r="E1468" s="160"/>
      <c r="F1468" s="160"/>
      <c r="G1468" s="173"/>
      <c r="H1468" s="160"/>
      <c r="I1468" s="160"/>
      <c r="J1468" s="160"/>
    </row>
    <row r="1469" spans="1:10" x14ac:dyDescent="0.2">
      <c r="A1469" s="160"/>
      <c r="B1469" s="160"/>
      <c r="C1469" s="160"/>
      <c r="D1469" s="160"/>
      <c r="E1469" s="160"/>
      <c r="F1469" s="160"/>
      <c r="G1469" s="173"/>
      <c r="H1469" s="160"/>
      <c r="I1469" s="160"/>
      <c r="J1469" s="160"/>
    </row>
    <row r="1470" spans="1:10" x14ac:dyDescent="0.2">
      <c r="A1470" s="160"/>
      <c r="B1470" s="160"/>
      <c r="C1470" s="160"/>
      <c r="D1470" s="160"/>
      <c r="E1470" s="160"/>
      <c r="F1470" s="160"/>
      <c r="G1470" s="173"/>
      <c r="H1470" s="160"/>
      <c r="I1470" s="160"/>
      <c r="J1470" s="160"/>
    </row>
    <row r="1471" spans="1:10" x14ac:dyDescent="0.2">
      <c r="A1471" s="160"/>
      <c r="B1471" s="160"/>
      <c r="C1471" s="160"/>
      <c r="D1471" s="160"/>
      <c r="E1471" s="160"/>
      <c r="F1471" s="160"/>
      <c r="G1471" s="173"/>
      <c r="H1471" s="160"/>
      <c r="I1471" s="160"/>
      <c r="J1471" s="160"/>
    </row>
    <row r="1472" spans="1:10" x14ac:dyDescent="0.2">
      <c r="A1472" s="160"/>
      <c r="B1472" s="160"/>
      <c r="C1472" s="160"/>
      <c r="D1472" s="160"/>
      <c r="E1472" s="160"/>
      <c r="F1472" s="160"/>
      <c r="G1472" s="173"/>
      <c r="H1472" s="160"/>
      <c r="I1472" s="160"/>
      <c r="J1472" s="160"/>
    </row>
    <row r="1473" spans="1:10" x14ac:dyDescent="0.2">
      <c r="A1473" s="160"/>
      <c r="B1473" s="160"/>
      <c r="C1473" s="160"/>
      <c r="D1473" s="160"/>
      <c r="E1473" s="160"/>
      <c r="F1473" s="160"/>
      <c r="G1473" s="173"/>
      <c r="H1473" s="160"/>
      <c r="I1473" s="160"/>
      <c r="J1473" s="160"/>
    </row>
    <row r="1474" spans="1:10" x14ac:dyDescent="0.2">
      <c r="A1474" s="160"/>
      <c r="B1474" s="160"/>
      <c r="C1474" s="160"/>
      <c r="D1474" s="160"/>
      <c r="E1474" s="160"/>
      <c r="F1474" s="160"/>
      <c r="G1474" s="173"/>
      <c r="H1474" s="160"/>
      <c r="I1474" s="160"/>
      <c r="J1474" s="160"/>
    </row>
    <row r="1475" spans="1:10" x14ac:dyDescent="0.2">
      <c r="A1475" s="160"/>
      <c r="B1475" s="160"/>
      <c r="C1475" s="160"/>
      <c r="D1475" s="160"/>
      <c r="E1475" s="160"/>
      <c r="F1475" s="160"/>
      <c r="G1475" s="173"/>
      <c r="H1475" s="160"/>
      <c r="I1475" s="160"/>
      <c r="J1475" s="160"/>
    </row>
    <row r="1476" spans="1:10" x14ac:dyDescent="0.2">
      <c r="A1476" s="160"/>
      <c r="B1476" s="160"/>
      <c r="C1476" s="160"/>
      <c r="D1476" s="160"/>
      <c r="E1476" s="160"/>
      <c r="F1476" s="160"/>
      <c r="G1476" s="173"/>
      <c r="H1476" s="160"/>
      <c r="I1476" s="160"/>
      <c r="J1476" s="160"/>
    </row>
    <row r="1477" spans="1:10" x14ac:dyDescent="0.2">
      <c r="A1477" s="160"/>
      <c r="B1477" s="160"/>
      <c r="C1477" s="160"/>
      <c r="D1477" s="160"/>
      <c r="E1477" s="160"/>
      <c r="F1477" s="160"/>
      <c r="G1477" s="173"/>
      <c r="H1477" s="160"/>
      <c r="I1477" s="160"/>
      <c r="J1477" s="160"/>
    </row>
    <row r="1478" spans="1:10" x14ac:dyDescent="0.2">
      <c r="A1478" s="160"/>
      <c r="B1478" s="160"/>
      <c r="C1478" s="160"/>
      <c r="D1478" s="160"/>
      <c r="E1478" s="160"/>
      <c r="F1478" s="160"/>
      <c r="G1478" s="173"/>
      <c r="H1478" s="160"/>
      <c r="I1478" s="160"/>
      <c r="J1478" s="160"/>
    </row>
    <row r="1479" spans="1:10" x14ac:dyDescent="0.2">
      <c r="A1479" s="160"/>
      <c r="B1479" s="160"/>
      <c r="C1479" s="160"/>
      <c r="D1479" s="160"/>
      <c r="E1479" s="160"/>
      <c r="F1479" s="160"/>
      <c r="G1479" s="173"/>
      <c r="H1479" s="160"/>
      <c r="I1479" s="160"/>
      <c r="J1479" s="160"/>
    </row>
    <row r="1480" spans="1:10" x14ac:dyDescent="0.2">
      <c r="A1480" s="160"/>
      <c r="B1480" s="160"/>
      <c r="C1480" s="160"/>
      <c r="D1480" s="160"/>
      <c r="E1480" s="160"/>
      <c r="F1480" s="160"/>
      <c r="G1480" s="173"/>
      <c r="H1480" s="160"/>
      <c r="I1480" s="160"/>
      <c r="J1480" s="160"/>
    </row>
    <row r="1481" spans="1:10" x14ac:dyDescent="0.2">
      <c r="A1481" s="160"/>
      <c r="B1481" s="160"/>
      <c r="C1481" s="160"/>
      <c r="D1481" s="160"/>
      <c r="E1481" s="160"/>
      <c r="F1481" s="160"/>
      <c r="G1481" s="173"/>
      <c r="H1481" s="160"/>
      <c r="I1481" s="160"/>
      <c r="J1481" s="160"/>
    </row>
    <row r="1482" spans="1:10" x14ac:dyDescent="0.2">
      <c r="A1482" s="160"/>
      <c r="B1482" s="160"/>
      <c r="C1482" s="160"/>
      <c r="D1482" s="160"/>
      <c r="E1482" s="160"/>
      <c r="F1482" s="160"/>
      <c r="G1482" s="173"/>
      <c r="H1482" s="160"/>
      <c r="I1482" s="160"/>
      <c r="J1482" s="160"/>
    </row>
    <row r="1483" spans="1:10" x14ac:dyDescent="0.2">
      <c r="A1483" s="160"/>
      <c r="B1483" s="160"/>
      <c r="C1483" s="160"/>
      <c r="D1483" s="160"/>
      <c r="E1483" s="160"/>
      <c r="F1483" s="160"/>
      <c r="G1483" s="173"/>
      <c r="H1483" s="160"/>
      <c r="I1483" s="160"/>
      <c r="J1483" s="160"/>
    </row>
    <row r="1484" spans="1:10" x14ac:dyDescent="0.2">
      <c r="A1484" s="160"/>
      <c r="B1484" s="160"/>
      <c r="C1484" s="160"/>
      <c r="D1484" s="160"/>
      <c r="E1484" s="160"/>
      <c r="F1484" s="160"/>
      <c r="G1484" s="173"/>
      <c r="H1484" s="160"/>
      <c r="I1484" s="160"/>
      <c r="J1484" s="160"/>
    </row>
    <row r="1485" spans="1:10" x14ac:dyDescent="0.2">
      <c r="A1485" s="160"/>
      <c r="B1485" s="160"/>
      <c r="C1485" s="160"/>
      <c r="D1485" s="160"/>
      <c r="E1485" s="160"/>
      <c r="F1485" s="160"/>
      <c r="G1485" s="173"/>
      <c r="H1485" s="160"/>
      <c r="I1485" s="160"/>
      <c r="J1485" s="160"/>
    </row>
    <row r="1486" spans="1:10" x14ac:dyDescent="0.2">
      <c r="A1486" s="160"/>
      <c r="B1486" s="160"/>
      <c r="C1486" s="160"/>
      <c r="D1486" s="160"/>
      <c r="E1486" s="160"/>
      <c r="F1486" s="160"/>
      <c r="G1486" s="173"/>
      <c r="H1486" s="160"/>
      <c r="I1486" s="160"/>
      <c r="J1486" s="160"/>
    </row>
    <row r="1487" spans="1:10" x14ac:dyDescent="0.2">
      <c r="A1487" s="160"/>
      <c r="B1487" s="160"/>
      <c r="C1487" s="160"/>
      <c r="D1487" s="160"/>
      <c r="E1487" s="160"/>
      <c r="F1487" s="160"/>
      <c r="G1487" s="173"/>
      <c r="H1487" s="160"/>
      <c r="I1487" s="160"/>
      <c r="J1487" s="160"/>
    </row>
    <row r="1488" spans="1:10" x14ac:dyDescent="0.2">
      <c r="A1488" s="160"/>
      <c r="B1488" s="160"/>
      <c r="C1488" s="160"/>
      <c r="D1488" s="160"/>
      <c r="E1488" s="160"/>
      <c r="F1488" s="160"/>
      <c r="G1488" s="173"/>
      <c r="H1488" s="160"/>
      <c r="I1488" s="160"/>
      <c r="J1488" s="160"/>
    </row>
    <row r="1489" spans="1:10" x14ac:dyDescent="0.2">
      <c r="A1489" s="160"/>
      <c r="B1489" s="160"/>
      <c r="C1489" s="160"/>
      <c r="D1489" s="160"/>
      <c r="E1489" s="160"/>
      <c r="F1489" s="160"/>
      <c r="G1489" s="173"/>
      <c r="H1489" s="160"/>
      <c r="I1489" s="160"/>
      <c r="J1489" s="160"/>
    </row>
    <row r="1490" spans="1:10" x14ac:dyDescent="0.2">
      <c r="A1490" s="160"/>
      <c r="B1490" s="160"/>
      <c r="C1490" s="160"/>
      <c r="D1490" s="160"/>
      <c r="E1490" s="160"/>
      <c r="F1490" s="160"/>
      <c r="G1490" s="173"/>
      <c r="H1490" s="160"/>
      <c r="I1490" s="160"/>
      <c r="J1490" s="160"/>
    </row>
    <row r="1491" spans="1:10" x14ac:dyDescent="0.2">
      <c r="A1491" s="160"/>
      <c r="B1491" s="160"/>
      <c r="C1491" s="160"/>
      <c r="D1491" s="160"/>
      <c r="E1491" s="160"/>
      <c r="F1491" s="160"/>
      <c r="G1491" s="173"/>
      <c r="H1491" s="160"/>
      <c r="I1491" s="160"/>
      <c r="J1491" s="160"/>
    </row>
    <row r="1492" spans="1:10" x14ac:dyDescent="0.2">
      <c r="A1492" s="160"/>
      <c r="B1492" s="160"/>
      <c r="C1492" s="160"/>
      <c r="D1492" s="160"/>
      <c r="E1492" s="160"/>
      <c r="F1492" s="160"/>
      <c r="G1492" s="173"/>
      <c r="H1492" s="160"/>
      <c r="I1492" s="160"/>
      <c r="J1492" s="160"/>
    </row>
    <row r="1493" spans="1:10" x14ac:dyDescent="0.2">
      <c r="A1493" s="160"/>
      <c r="B1493" s="160"/>
      <c r="C1493" s="160"/>
      <c r="D1493" s="160"/>
      <c r="E1493" s="160"/>
      <c r="F1493" s="160"/>
      <c r="G1493" s="173"/>
      <c r="H1493" s="160"/>
      <c r="I1493" s="160"/>
      <c r="J1493" s="160"/>
    </row>
    <row r="1494" spans="1:10" x14ac:dyDescent="0.2">
      <c r="A1494" s="160"/>
      <c r="B1494" s="160"/>
      <c r="C1494" s="160"/>
      <c r="D1494" s="160"/>
      <c r="E1494" s="160"/>
      <c r="F1494" s="160"/>
      <c r="G1494" s="173"/>
      <c r="H1494" s="160"/>
      <c r="I1494" s="160"/>
      <c r="J1494" s="160"/>
    </row>
    <row r="1495" spans="1:10" x14ac:dyDescent="0.2">
      <c r="A1495" s="160"/>
      <c r="B1495" s="160"/>
      <c r="C1495" s="160"/>
      <c r="D1495" s="160"/>
      <c r="E1495" s="160"/>
      <c r="F1495" s="160"/>
      <c r="G1495" s="173"/>
      <c r="H1495" s="160"/>
      <c r="I1495" s="160"/>
      <c r="J1495" s="160"/>
    </row>
    <row r="1496" spans="1:10" x14ac:dyDescent="0.2">
      <c r="A1496" s="160"/>
      <c r="B1496" s="160"/>
      <c r="C1496" s="160"/>
      <c r="D1496" s="160"/>
      <c r="E1496" s="160"/>
      <c r="F1496" s="160"/>
      <c r="G1496" s="173"/>
      <c r="H1496" s="160"/>
      <c r="I1496" s="160"/>
      <c r="J1496" s="160"/>
    </row>
    <row r="1497" spans="1:10" x14ac:dyDescent="0.2">
      <c r="A1497" s="160"/>
      <c r="B1497" s="160"/>
      <c r="C1497" s="160"/>
      <c r="D1497" s="160"/>
      <c r="E1497" s="160"/>
      <c r="F1497" s="160"/>
      <c r="G1497" s="173"/>
      <c r="H1497" s="160"/>
      <c r="I1497" s="160"/>
      <c r="J1497" s="160"/>
    </row>
    <row r="1498" spans="1:10" x14ac:dyDescent="0.2">
      <c r="A1498" s="160"/>
      <c r="B1498" s="160"/>
      <c r="C1498" s="160"/>
      <c r="D1498" s="160"/>
      <c r="E1498" s="160"/>
      <c r="F1498" s="160"/>
      <c r="G1498" s="173"/>
      <c r="H1498" s="160"/>
      <c r="I1498" s="160"/>
      <c r="J1498" s="160"/>
    </row>
    <row r="1499" spans="1:10" x14ac:dyDescent="0.2">
      <c r="A1499" s="160"/>
      <c r="B1499" s="160"/>
      <c r="C1499" s="160"/>
      <c r="D1499" s="160"/>
      <c r="E1499" s="160"/>
      <c r="F1499" s="160"/>
      <c r="G1499" s="173"/>
      <c r="H1499" s="160"/>
      <c r="I1499" s="160"/>
      <c r="J1499" s="160"/>
    </row>
    <row r="1500" spans="1:10" x14ac:dyDescent="0.2">
      <c r="A1500" s="160"/>
      <c r="B1500" s="160"/>
      <c r="C1500" s="160"/>
      <c r="D1500" s="160"/>
      <c r="E1500" s="160"/>
      <c r="F1500" s="160"/>
      <c r="G1500" s="173"/>
      <c r="H1500" s="160"/>
      <c r="I1500" s="160"/>
      <c r="J1500" s="160"/>
    </row>
    <row r="1501" spans="1:10" x14ac:dyDescent="0.2">
      <c r="A1501" s="160"/>
      <c r="B1501" s="160"/>
      <c r="C1501" s="160"/>
      <c r="D1501" s="160"/>
      <c r="E1501" s="160"/>
      <c r="F1501" s="160"/>
      <c r="G1501" s="173"/>
      <c r="H1501" s="160"/>
      <c r="I1501" s="160"/>
      <c r="J1501" s="160"/>
    </row>
    <row r="1502" spans="1:10" x14ac:dyDescent="0.2">
      <c r="A1502" s="160"/>
      <c r="B1502" s="160"/>
      <c r="C1502" s="160"/>
      <c r="D1502" s="160"/>
      <c r="E1502" s="160"/>
      <c r="F1502" s="160"/>
      <c r="G1502" s="173"/>
      <c r="H1502" s="160"/>
      <c r="I1502" s="160"/>
      <c r="J1502" s="160"/>
    </row>
    <row r="1503" spans="1:10" x14ac:dyDescent="0.2">
      <c r="A1503" s="160"/>
      <c r="B1503" s="160"/>
      <c r="C1503" s="160"/>
      <c r="D1503" s="160"/>
      <c r="E1503" s="160"/>
      <c r="F1503" s="160"/>
      <c r="G1503" s="173"/>
      <c r="H1503" s="160"/>
      <c r="I1503" s="160"/>
      <c r="J1503" s="160"/>
    </row>
    <row r="1504" spans="1:10" x14ac:dyDescent="0.2">
      <c r="A1504" s="160"/>
      <c r="B1504" s="160"/>
      <c r="C1504" s="160"/>
      <c r="D1504" s="160"/>
      <c r="E1504" s="160"/>
      <c r="F1504" s="160"/>
      <c r="G1504" s="173"/>
      <c r="H1504" s="160"/>
      <c r="I1504" s="160"/>
      <c r="J1504" s="160"/>
    </row>
    <row r="1505" spans="1:10" x14ac:dyDescent="0.2">
      <c r="A1505" s="160"/>
      <c r="B1505" s="160"/>
      <c r="C1505" s="160"/>
      <c r="D1505" s="160"/>
      <c r="E1505" s="160"/>
      <c r="F1505" s="160"/>
      <c r="G1505" s="173"/>
      <c r="H1505" s="160"/>
      <c r="I1505" s="160"/>
      <c r="J1505" s="160"/>
    </row>
    <row r="1506" spans="1:10" x14ac:dyDescent="0.2">
      <c r="A1506" s="160"/>
      <c r="B1506" s="160"/>
      <c r="C1506" s="160"/>
      <c r="D1506" s="160"/>
      <c r="E1506" s="160"/>
      <c r="F1506" s="160"/>
      <c r="G1506" s="173"/>
      <c r="H1506" s="160"/>
      <c r="I1506" s="160"/>
      <c r="J1506" s="160"/>
    </row>
    <row r="1507" spans="1:10" x14ac:dyDescent="0.2">
      <c r="A1507" s="160"/>
      <c r="B1507" s="160"/>
      <c r="C1507" s="160"/>
      <c r="D1507" s="160"/>
      <c r="E1507" s="160"/>
      <c r="F1507" s="160"/>
      <c r="G1507" s="173"/>
      <c r="H1507" s="160"/>
      <c r="I1507" s="160"/>
      <c r="J1507" s="160"/>
    </row>
    <row r="1508" spans="1:10" x14ac:dyDescent="0.2">
      <c r="A1508" s="160"/>
      <c r="B1508" s="160"/>
      <c r="C1508" s="160"/>
      <c r="D1508" s="160"/>
      <c r="E1508" s="160"/>
      <c r="F1508" s="160"/>
      <c r="G1508" s="173"/>
      <c r="H1508" s="160"/>
      <c r="I1508" s="160"/>
      <c r="J1508" s="160"/>
    </row>
    <row r="1509" spans="1:10" x14ac:dyDescent="0.2">
      <c r="A1509" s="160"/>
      <c r="B1509" s="160"/>
      <c r="C1509" s="160"/>
      <c r="D1509" s="160"/>
      <c r="E1509" s="160"/>
      <c r="F1509" s="160"/>
      <c r="G1509" s="173"/>
      <c r="H1509" s="160"/>
      <c r="I1509" s="160"/>
      <c r="J1509" s="160"/>
    </row>
    <row r="1510" spans="1:10" x14ac:dyDescent="0.2">
      <c r="A1510" s="160"/>
      <c r="B1510" s="160"/>
      <c r="C1510" s="160"/>
      <c r="D1510" s="160"/>
      <c r="E1510" s="160"/>
      <c r="F1510" s="160"/>
      <c r="G1510" s="173"/>
      <c r="H1510" s="160"/>
      <c r="I1510" s="160"/>
      <c r="J1510" s="160"/>
    </row>
    <row r="1511" spans="1:10" x14ac:dyDescent="0.2">
      <c r="A1511" s="160"/>
      <c r="B1511" s="160"/>
      <c r="C1511" s="160"/>
      <c r="D1511" s="160"/>
      <c r="E1511" s="160"/>
      <c r="F1511" s="160"/>
      <c r="G1511" s="173"/>
      <c r="H1511" s="160"/>
      <c r="I1511" s="160"/>
      <c r="J1511" s="160"/>
    </row>
    <row r="1512" spans="1:10" x14ac:dyDescent="0.2">
      <c r="A1512" s="160"/>
      <c r="B1512" s="160"/>
      <c r="C1512" s="160"/>
      <c r="D1512" s="160"/>
      <c r="E1512" s="160"/>
      <c r="F1512" s="160"/>
      <c r="G1512" s="173"/>
      <c r="H1512" s="160"/>
      <c r="I1512" s="160"/>
      <c r="J1512" s="160"/>
    </row>
    <row r="1513" spans="1:10" x14ac:dyDescent="0.2">
      <c r="A1513" s="160"/>
      <c r="B1513" s="160"/>
      <c r="C1513" s="160"/>
      <c r="D1513" s="160"/>
      <c r="E1513" s="160"/>
      <c r="F1513" s="160"/>
      <c r="G1513" s="173"/>
      <c r="H1513" s="160"/>
      <c r="I1513" s="160"/>
      <c r="J1513" s="160"/>
    </row>
    <row r="1514" spans="1:10" x14ac:dyDescent="0.2">
      <c r="A1514" s="160"/>
      <c r="B1514" s="160"/>
      <c r="C1514" s="160"/>
      <c r="D1514" s="160"/>
      <c r="E1514" s="160"/>
      <c r="F1514" s="160"/>
      <c r="G1514" s="173"/>
      <c r="H1514" s="160"/>
      <c r="I1514" s="160"/>
      <c r="J1514" s="160"/>
    </row>
    <row r="1515" spans="1:10" x14ac:dyDescent="0.2">
      <c r="A1515" s="160"/>
      <c r="B1515" s="160"/>
      <c r="C1515" s="160"/>
      <c r="D1515" s="160"/>
      <c r="E1515" s="160"/>
      <c r="F1515" s="160"/>
      <c r="G1515" s="173"/>
      <c r="H1515" s="160"/>
      <c r="I1515" s="160"/>
      <c r="J1515" s="160"/>
    </row>
    <row r="1516" spans="1:10" x14ac:dyDescent="0.2">
      <c r="A1516" s="160"/>
      <c r="B1516" s="160"/>
      <c r="C1516" s="160"/>
      <c r="D1516" s="160"/>
      <c r="E1516" s="160"/>
      <c r="F1516" s="160"/>
      <c r="G1516" s="173"/>
      <c r="H1516" s="160"/>
      <c r="I1516" s="160"/>
      <c r="J1516" s="160"/>
    </row>
    <row r="1517" spans="1:10" x14ac:dyDescent="0.2">
      <c r="A1517" s="160"/>
      <c r="B1517" s="160"/>
      <c r="C1517" s="160"/>
      <c r="D1517" s="160"/>
      <c r="E1517" s="160"/>
      <c r="F1517" s="160"/>
      <c r="G1517" s="173"/>
      <c r="H1517" s="160"/>
      <c r="I1517" s="160"/>
      <c r="J1517" s="160"/>
    </row>
    <row r="1518" spans="1:10" x14ac:dyDescent="0.2">
      <c r="A1518" s="160"/>
      <c r="B1518" s="160"/>
      <c r="C1518" s="160"/>
      <c r="D1518" s="160"/>
      <c r="E1518" s="160"/>
      <c r="F1518" s="160"/>
      <c r="G1518" s="173"/>
      <c r="H1518" s="160"/>
      <c r="I1518" s="160"/>
      <c r="J1518" s="160"/>
    </row>
    <row r="1519" spans="1:10" x14ac:dyDescent="0.2">
      <c r="A1519" s="160"/>
      <c r="B1519" s="160"/>
      <c r="C1519" s="160"/>
      <c r="D1519" s="160"/>
      <c r="E1519" s="160"/>
      <c r="F1519" s="160"/>
      <c r="G1519" s="173"/>
      <c r="H1519" s="160"/>
      <c r="I1519" s="160"/>
      <c r="J1519" s="160"/>
    </row>
    <row r="1520" spans="1:10" x14ac:dyDescent="0.2">
      <c r="A1520" s="160"/>
      <c r="B1520" s="160"/>
      <c r="C1520" s="160"/>
      <c r="D1520" s="160"/>
      <c r="E1520" s="160"/>
      <c r="F1520" s="160"/>
      <c r="G1520" s="173"/>
      <c r="H1520" s="160"/>
      <c r="I1520" s="160"/>
      <c r="J1520" s="160"/>
    </row>
    <row r="1521" spans="1:10" x14ac:dyDescent="0.2">
      <c r="A1521" s="160"/>
      <c r="B1521" s="160"/>
      <c r="C1521" s="160"/>
      <c r="D1521" s="160"/>
      <c r="E1521" s="160"/>
      <c r="F1521" s="160"/>
      <c r="G1521" s="173"/>
      <c r="H1521" s="160"/>
      <c r="I1521" s="160"/>
      <c r="J1521" s="160"/>
    </row>
    <row r="1522" spans="1:10" x14ac:dyDescent="0.2">
      <c r="A1522" s="160"/>
      <c r="B1522" s="160"/>
      <c r="C1522" s="160"/>
      <c r="D1522" s="160"/>
      <c r="E1522" s="160"/>
      <c r="F1522" s="160"/>
      <c r="G1522" s="173"/>
      <c r="H1522" s="160"/>
      <c r="I1522" s="160"/>
      <c r="J1522" s="160"/>
    </row>
    <row r="1523" spans="1:10" x14ac:dyDescent="0.2">
      <c r="A1523" s="160"/>
      <c r="B1523" s="160"/>
      <c r="C1523" s="160"/>
      <c r="D1523" s="160"/>
      <c r="E1523" s="160"/>
      <c r="F1523" s="160"/>
      <c r="G1523" s="173"/>
      <c r="H1523" s="160"/>
      <c r="I1523" s="160"/>
      <c r="J1523" s="160"/>
    </row>
    <row r="1524" spans="1:10" x14ac:dyDescent="0.2">
      <c r="A1524" s="160"/>
      <c r="B1524" s="160"/>
      <c r="C1524" s="160"/>
      <c r="D1524" s="160"/>
      <c r="E1524" s="160"/>
      <c r="F1524" s="160"/>
      <c r="G1524" s="173"/>
      <c r="H1524" s="160"/>
      <c r="I1524" s="160"/>
      <c r="J1524" s="160"/>
    </row>
    <row r="1525" spans="1:10" x14ac:dyDescent="0.2">
      <c r="A1525" s="160"/>
      <c r="B1525" s="160"/>
      <c r="C1525" s="160"/>
      <c r="D1525" s="160"/>
      <c r="E1525" s="160"/>
      <c r="F1525" s="160"/>
      <c r="G1525" s="173"/>
      <c r="H1525" s="160"/>
      <c r="I1525" s="160"/>
      <c r="J1525" s="160"/>
    </row>
    <row r="1526" spans="1:10" x14ac:dyDescent="0.2">
      <c r="A1526" s="160"/>
      <c r="B1526" s="160"/>
      <c r="C1526" s="160"/>
      <c r="D1526" s="160"/>
      <c r="E1526" s="160"/>
      <c r="F1526" s="160"/>
      <c r="G1526" s="173"/>
      <c r="H1526" s="160"/>
      <c r="I1526" s="160"/>
      <c r="J1526" s="160"/>
    </row>
    <row r="1527" spans="1:10" x14ac:dyDescent="0.2">
      <c r="A1527" s="160"/>
      <c r="B1527" s="160"/>
      <c r="C1527" s="160"/>
      <c r="D1527" s="160"/>
      <c r="E1527" s="160"/>
      <c r="F1527" s="160"/>
      <c r="G1527" s="173"/>
      <c r="H1527" s="160"/>
      <c r="I1527" s="160"/>
      <c r="J1527" s="160"/>
    </row>
    <row r="1528" spans="1:10" x14ac:dyDescent="0.2">
      <c r="A1528" s="160"/>
      <c r="B1528" s="160"/>
      <c r="C1528" s="160"/>
      <c r="D1528" s="160"/>
      <c r="E1528" s="160"/>
      <c r="F1528" s="160"/>
      <c r="G1528" s="173"/>
      <c r="H1528" s="160"/>
      <c r="I1528" s="160"/>
      <c r="J1528" s="160"/>
    </row>
    <row r="1529" spans="1:10" x14ac:dyDescent="0.2">
      <c r="A1529" s="160"/>
      <c r="B1529" s="160"/>
      <c r="C1529" s="160"/>
      <c r="D1529" s="160"/>
      <c r="E1529" s="160"/>
      <c r="F1529" s="160"/>
      <c r="G1529" s="173"/>
      <c r="H1529" s="160"/>
      <c r="I1529" s="160"/>
      <c r="J1529" s="160"/>
    </row>
    <row r="1530" spans="1:10" x14ac:dyDescent="0.2">
      <c r="A1530" s="160"/>
      <c r="B1530" s="160"/>
      <c r="C1530" s="160"/>
      <c r="D1530" s="160"/>
      <c r="E1530" s="160"/>
      <c r="F1530" s="160"/>
      <c r="G1530" s="173"/>
      <c r="H1530" s="160"/>
      <c r="I1530" s="160"/>
      <c r="J1530" s="160"/>
    </row>
    <row r="1531" spans="1:10" x14ac:dyDescent="0.2">
      <c r="A1531" s="160"/>
      <c r="B1531" s="160"/>
      <c r="C1531" s="160"/>
      <c r="D1531" s="160"/>
      <c r="E1531" s="160"/>
      <c r="F1531" s="160"/>
      <c r="G1531" s="173"/>
      <c r="H1531" s="160"/>
      <c r="I1531" s="160"/>
      <c r="J1531" s="160"/>
    </row>
    <row r="1532" spans="1:10" x14ac:dyDescent="0.2">
      <c r="A1532" s="160"/>
      <c r="B1532" s="160"/>
      <c r="C1532" s="160"/>
      <c r="D1532" s="160"/>
      <c r="E1532" s="160"/>
      <c r="F1532" s="160"/>
      <c r="G1532" s="173"/>
      <c r="H1532" s="160"/>
      <c r="I1532" s="160"/>
      <c r="J1532" s="160"/>
    </row>
    <row r="1533" spans="1:10" x14ac:dyDescent="0.2">
      <c r="A1533" s="160"/>
      <c r="B1533" s="160"/>
      <c r="C1533" s="160"/>
      <c r="D1533" s="160"/>
      <c r="E1533" s="160"/>
      <c r="F1533" s="160"/>
      <c r="G1533" s="173"/>
      <c r="H1533" s="160"/>
      <c r="I1533" s="160"/>
      <c r="J1533" s="160"/>
    </row>
    <row r="1534" spans="1:10" x14ac:dyDescent="0.2">
      <c r="A1534" s="160"/>
      <c r="B1534" s="160"/>
      <c r="C1534" s="160"/>
      <c r="D1534" s="160"/>
      <c r="E1534" s="160"/>
      <c r="F1534" s="160"/>
      <c r="G1534" s="173"/>
      <c r="H1534" s="160"/>
      <c r="I1534" s="160"/>
      <c r="J1534" s="160"/>
    </row>
    <row r="1535" spans="1:10" x14ac:dyDescent="0.2">
      <c r="A1535" s="160"/>
      <c r="B1535" s="160"/>
      <c r="C1535" s="160"/>
      <c r="D1535" s="160"/>
      <c r="E1535" s="160"/>
      <c r="F1535" s="160"/>
      <c r="G1535" s="173"/>
      <c r="H1535" s="160"/>
      <c r="I1535" s="160"/>
      <c r="J1535" s="160"/>
    </row>
    <row r="1536" spans="1:10" x14ac:dyDescent="0.2">
      <c r="A1536" s="160"/>
      <c r="B1536" s="160"/>
      <c r="C1536" s="160"/>
      <c r="D1536" s="160"/>
      <c r="E1536" s="160"/>
      <c r="F1536" s="160"/>
      <c r="G1536" s="173"/>
      <c r="H1536" s="160"/>
      <c r="I1536" s="160"/>
      <c r="J1536" s="160"/>
    </row>
    <row r="1537" spans="1:10" x14ac:dyDescent="0.2">
      <c r="A1537" s="160"/>
      <c r="B1537" s="160"/>
      <c r="C1537" s="160"/>
      <c r="D1537" s="160"/>
      <c r="E1537" s="160"/>
      <c r="F1537" s="160"/>
      <c r="G1537" s="173"/>
      <c r="H1537" s="160"/>
      <c r="I1537" s="160"/>
      <c r="J1537" s="160"/>
    </row>
    <row r="1538" spans="1:10" x14ac:dyDescent="0.2">
      <c r="A1538" s="160"/>
      <c r="B1538" s="160"/>
      <c r="C1538" s="160"/>
      <c r="D1538" s="160"/>
      <c r="E1538" s="160"/>
      <c r="F1538" s="160"/>
      <c r="G1538" s="173"/>
      <c r="H1538" s="160"/>
      <c r="I1538" s="160"/>
      <c r="J1538" s="160"/>
    </row>
    <row r="1539" spans="1:10" x14ac:dyDescent="0.2">
      <c r="A1539" s="160"/>
      <c r="B1539" s="160"/>
      <c r="C1539" s="160"/>
      <c r="D1539" s="160"/>
      <c r="E1539" s="160"/>
      <c r="F1539" s="160"/>
      <c r="G1539" s="173"/>
      <c r="H1539" s="160"/>
      <c r="I1539" s="160"/>
      <c r="J1539" s="160"/>
    </row>
    <row r="1540" spans="1:10" x14ac:dyDescent="0.2">
      <c r="A1540" s="160"/>
      <c r="B1540" s="160"/>
      <c r="C1540" s="160"/>
      <c r="D1540" s="160"/>
      <c r="E1540" s="160"/>
      <c r="F1540" s="160"/>
      <c r="G1540" s="173"/>
      <c r="H1540" s="160"/>
      <c r="I1540" s="160"/>
      <c r="J1540" s="160"/>
    </row>
    <row r="1541" spans="1:10" x14ac:dyDescent="0.2">
      <c r="A1541" s="160"/>
      <c r="B1541" s="160"/>
      <c r="C1541" s="160"/>
      <c r="D1541" s="160"/>
      <c r="E1541" s="160"/>
      <c r="F1541" s="160"/>
      <c r="G1541" s="173"/>
      <c r="H1541" s="160"/>
      <c r="I1541" s="160"/>
      <c r="J1541" s="160"/>
    </row>
    <row r="1542" spans="1:10" x14ac:dyDescent="0.2">
      <c r="A1542" s="160"/>
      <c r="B1542" s="160"/>
      <c r="C1542" s="160"/>
      <c r="D1542" s="160"/>
      <c r="E1542" s="160"/>
      <c r="F1542" s="160"/>
      <c r="G1542" s="173"/>
      <c r="H1542" s="160"/>
      <c r="I1542" s="160"/>
      <c r="J1542" s="160"/>
    </row>
    <row r="1543" spans="1:10" x14ac:dyDescent="0.2">
      <c r="A1543" s="160"/>
      <c r="B1543" s="160"/>
      <c r="C1543" s="160"/>
      <c r="D1543" s="160"/>
      <c r="E1543" s="160"/>
      <c r="F1543" s="160"/>
      <c r="G1543" s="173"/>
      <c r="H1543" s="160"/>
      <c r="I1543" s="160"/>
      <c r="J1543" s="160"/>
    </row>
    <row r="1544" spans="1:10" x14ac:dyDescent="0.2">
      <c r="A1544" s="160"/>
      <c r="B1544" s="160"/>
      <c r="C1544" s="160"/>
      <c r="D1544" s="160"/>
      <c r="E1544" s="160"/>
      <c r="F1544" s="160"/>
      <c r="G1544" s="173"/>
      <c r="H1544" s="160"/>
      <c r="I1544" s="160"/>
      <c r="J1544" s="160"/>
    </row>
    <row r="1545" spans="1:10" x14ac:dyDescent="0.2">
      <c r="A1545" s="160"/>
      <c r="B1545" s="160"/>
      <c r="C1545" s="160"/>
      <c r="D1545" s="160"/>
      <c r="E1545" s="160"/>
      <c r="F1545" s="160"/>
      <c r="G1545" s="173"/>
      <c r="H1545" s="160"/>
      <c r="I1545" s="160"/>
      <c r="J1545" s="160"/>
    </row>
    <row r="1546" spans="1:10" x14ac:dyDescent="0.2">
      <c r="A1546" s="160"/>
      <c r="B1546" s="160"/>
      <c r="C1546" s="160"/>
      <c r="D1546" s="160"/>
      <c r="E1546" s="160"/>
      <c r="F1546" s="160"/>
      <c r="G1546" s="173"/>
      <c r="H1546" s="160"/>
      <c r="I1546" s="160"/>
      <c r="J1546" s="160"/>
    </row>
    <row r="1547" spans="1:10" x14ac:dyDescent="0.2">
      <c r="A1547" s="160"/>
      <c r="B1547" s="160"/>
      <c r="C1547" s="160"/>
      <c r="D1547" s="160"/>
      <c r="E1547" s="160"/>
      <c r="F1547" s="160"/>
      <c r="G1547" s="173"/>
      <c r="H1547" s="160"/>
      <c r="I1547" s="160"/>
      <c r="J1547" s="160"/>
    </row>
    <row r="1548" spans="1:10" x14ac:dyDescent="0.2">
      <c r="A1548" s="160"/>
      <c r="B1548" s="160"/>
      <c r="C1548" s="160"/>
      <c r="D1548" s="160"/>
      <c r="E1548" s="160"/>
      <c r="F1548" s="160"/>
      <c r="G1548" s="173"/>
      <c r="H1548" s="160"/>
      <c r="I1548" s="160"/>
      <c r="J1548" s="160"/>
    </row>
    <row r="1549" spans="1:10" x14ac:dyDescent="0.2">
      <c r="A1549" s="160"/>
      <c r="B1549" s="160"/>
      <c r="C1549" s="160"/>
      <c r="D1549" s="160"/>
      <c r="E1549" s="160"/>
      <c r="F1549" s="160"/>
      <c r="G1549" s="173"/>
      <c r="H1549" s="160"/>
      <c r="I1549" s="160"/>
      <c r="J1549" s="160"/>
    </row>
    <row r="1550" spans="1:10" x14ac:dyDescent="0.2">
      <c r="A1550" s="160"/>
      <c r="B1550" s="160"/>
      <c r="C1550" s="160"/>
      <c r="D1550" s="160"/>
      <c r="E1550" s="160"/>
      <c r="F1550" s="160"/>
      <c r="G1550" s="173"/>
      <c r="H1550" s="160"/>
      <c r="I1550" s="160"/>
      <c r="J1550" s="160"/>
    </row>
    <row r="1551" spans="1:10" x14ac:dyDescent="0.2">
      <c r="A1551" s="160"/>
      <c r="B1551" s="160"/>
      <c r="C1551" s="160"/>
      <c r="D1551" s="160"/>
      <c r="E1551" s="160"/>
      <c r="F1551" s="160"/>
      <c r="G1551" s="173"/>
      <c r="H1551" s="160"/>
      <c r="I1551" s="160"/>
      <c r="J1551" s="160"/>
    </row>
    <row r="1552" spans="1:10" x14ac:dyDescent="0.2">
      <c r="A1552" s="160"/>
      <c r="B1552" s="160"/>
      <c r="C1552" s="160"/>
      <c r="D1552" s="160"/>
      <c r="E1552" s="160"/>
      <c r="F1552" s="160"/>
      <c r="G1552" s="173"/>
      <c r="H1552" s="160"/>
      <c r="I1552" s="160"/>
      <c r="J1552" s="160"/>
    </row>
    <row r="1553" spans="1:10" x14ac:dyDescent="0.2">
      <c r="A1553" s="160"/>
      <c r="B1553" s="160"/>
      <c r="C1553" s="160"/>
      <c r="D1553" s="160"/>
      <c r="E1553" s="160"/>
      <c r="F1553" s="160"/>
      <c r="G1553" s="173"/>
      <c r="H1553" s="160"/>
      <c r="I1553" s="160"/>
      <c r="J1553" s="160"/>
    </row>
    <row r="1554" spans="1:10" x14ac:dyDescent="0.2">
      <c r="A1554" s="160"/>
      <c r="B1554" s="160"/>
      <c r="C1554" s="160"/>
      <c r="D1554" s="160"/>
      <c r="E1554" s="160"/>
      <c r="F1554" s="160"/>
      <c r="G1554" s="173"/>
      <c r="H1554" s="160"/>
      <c r="I1554" s="160"/>
      <c r="J1554" s="160"/>
    </row>
    <row r="1555" spans="1:10" x14ac:dyDescent="0.2">
      <c r="A1555" s="160"/>
      <c r="B1555" s="160"/>
      <c r="C1555" s="160"/>
      <c r="D1555" s="160"/>
      <c r="E1555" s="160"/>
      <c r="F1555" s="160"/>
      <c r="G1555" s="173"/>
      <c r="H1555" s="160"/>
      <c r="I1555" s="160"/>
      <c r="J1555" s="160"/>
    </row>
    <row r="1556" spans="1:10" x14ac:dyDescent="0.2">
      <c r="A1556" s="160"/>
      <c r="B1556" s="160"/>
      <c r="C1556" s="160"/>
      <c r="D1556" s="160"/>
      <c r="E1556" s="160"/>
      <c r="F1556" s="160"/>
      <c r="G1556" s="173"/>
      <c r="H1556" s="160"/>
      <c r="I1556" s="160"/>
      <c r="J1556" s="160"/>
    </row>
    <row r="1557" spans="1:10" x14ac:dyDescent="0.2">
      <c r="A1557" s="160"/>
      <c r="B1557" s="160"/>
      <c r="C1557" s="160"/>
      <c r="D1557" s="160"/>
      <c r="E1557" s="160"/>
      <c r="F1557" s="160"/>
      <c r="G1557" s="173"/>
      <c r="H1557" s="160"/>
      <c r="I1557" s="160"/>
      <c r="J1557" s="160"/>
    </row>
    <row r="1558" spans="1:10" x14ac:dyDescent="0.2">
      <c r="A1558" s="160"/>
      <c r="B1558" s="160"/>
      <c r="C1558" s="160"/>
      <c r="D1558" s="160"/>
      <c r="E1558" s="160"/>
      <c r="F1558" s="160"/>
      <c r="G1558" s="173"/>
      <c r="H1558" s="160"/>
      <c r="I1558" s="160"/>
      <c r="J1558" s="160"/>
    </row>
    <row r="1559" spans="1:10" x14ac:dyDescent="0.2">
      <c r="A1559" s="160"/>
      <c r="B1559" s="160"/>
      <c r="C1559" s="160"/>
      <c r="D1559" s="160"/>
      <c r="E1559" s="160"/>
      <c r="F1559" s="160"/>
      <c r="G1559" s="173"/>
      <c r="H1559" s="160"/>
      <c r="I1559" s="160"/>
      <c r="J1559" s="160"/>
    </row>
    <row r="1560" spans="1:10" x14ac:dyDescent="0.2">
      <c r="A1560" s="160"/>
      <c r="B1560" s="160"/>
      <c r="C1560" s="160"/>
      <c r="D1560" s="160"/>
      <c r="E1560" s="160"/>
      <c r="F1560" s="160"/>
      <c r="G1560" s="173"/>
      <c r="H1560" s="160"/>
      <c r="I1560" s="160"/>
      <c r="J1560" s="160"/>
    </row>
    <row r="1561" spans="1:10" x14ac:dyDescent="0.2">
      <c r="A1561" s="160"/>
      <c r="B1561" s="160"/>
      <c r="C1561" s="160"/>
      <c r="D1561" s="160"/>
      <c r="E1561" s="160"/>
      <c r="F1561" s="160"/>
      <c r="G1561" s="173"/>
      <c r="H1561" s="160"/>
      <c r="I1561" s="160"/>
      <c r="J1561" s="160"/>
    </row>
    <row r="1562" spans="1:10" x14ac:dyDescent="0.2">
      <c r="A1562" s="160"/>
      <c r="B1562" s="160"/>
      <c r="C1562" s="160"/>
      <c r="D1562" s="160"/>
      <c r="E1562" s="160"/>
      <c r="F1562" s="160"/>
      <c r="G1562" s="173"/>
      <c r="H1562" s="160"/>
      <c r="I1562" s="160"/>
      <c r="J1562" s="160"/>
    </row>
    <row r="1563" spans="1:10" x14ac:dyDescent="0.2">
      <c r="A1563" s="160"/>
      <c r="B1563" s="160"/>
      <c r="C1563" s="160"/>
      <c r="D1563" s="160"/>
      <c r="E1563" s="160"/>
      <c r="F1563" s="160"/>
      <c r="G1563" s="173"/>
      <c r="H1563" s="160"/>
      <c r="I1563" s="160"/>
      <c r="J1563" s="160"/>
    </row>
    <row r="1564" spans="1:10" x14ac:dyDescent="0.2">
      <c r="A1564" s="160"/>
      <c r="B1564" s="160"/>
      <c r="C1564" s="160"/>
      <c r="D1564" s="160"/>
      <c r="E1564" s="160"/>
      <c r="F1564" s="160"/>
      <c r="G1564" s="173"/>
      <c r="H1564" s="160"/>
      <c r="I1564" s="160"/>
      <c r="J1564" s="160"/>
    </row>
    <row r="1565" spans="1:10" x14ac:dyDescent="0.2">
      <c r="A1565" s="160"/>
      <c r="B1565" s="160"/>
      <c r="C1565" s="160"/>
      <c r="D1565" s="160"/>
      <c r="E1565" s="160"/>
      <c r="F1565" s="160"/>
      <c r="G1565" s="173"/>
      <c r="H1565" s="160"/>
      <c r="I1565" s="160"/>
      <c r="J1565" s="160"/>
    </row>
    <row r="1566" spans="1:10" x14ac:dyDescent="0.2">
      <c r="A1566" s="160"/>
      <c r="B1566" s="160"/>
      <c r="C1566" s="160"/>
      <c r="D1566" s="160"/>
      <c r="E1566" s="160"/>
      <c r="F1566" s="160"/>
      <c r="G1566" s="173"/>
      <c r="H1566" s="160"/>
      <c r="I1566" s="160"/>
      <c r="J1566" s="160"/>
    </row>
    <row r="1567" spans="1:10" x14ac:dyDescent="0.2">
      <c r="A1567" s="160"/>
      <c r="B1567" s="160"/>
      <c r="C1567" s="160"/>
      <c r="D1567" s="160"/>
      <c r="E1567" s="160"/>
      <c r="F1567" s="160"/>
      <c r="G1567" s="173"/>
      <c r="H1567" s="160"/>
      <c r="I1567" s="160"/>
      <c r="J1567" s="160"/>
    </row>
    <row r="1568" spans="1:10" x14ac:dyDescent="0.2">
      <c r="A1568" s="160"/>
      <c r="B1568" s="160"/>
      <c r="C1568" s="160"/>
      <c r="D1568" s="160"/>
      <c r="E1568" s="160"/>
      <c r="F1568" s="160"/>
      <c r="G1568" s="173"/>
      <c r="H1568" s="160"/>
      <c r="I1568" s="160"/>
      <c r="J1568" s="160"/>
    </row>
    <row r="1569" spans="1:10" x14ac:dyDescent="0.2">
      <c r="A1569" s="160"/>
      <c r="B1569" s="160"/>
      <c r="C1569" s="160"/>
      <c r="D1569" s="160"/>
      <c r="E1569" s="160"/>
      <c r="F1569" s="160"/>
      <c r="G1569" s="173"/>
      <c r="H1569" s="160"/>
      <c r="I1569" s="160"/>
      <c r="J1569" s="160"/>
    </row>
    <row r="1570" spans="1:10" x14ac:dyDescent="0.2">
      <c r="A1570" s="160"/>
      <c r="B1570" s="160"/>
      <c r="C1570" s="160"/>
      <c r="D1570" s="160"/>
      <c r="E1570" s="160"/>
      <c r="F1570" s="160"/>
      <c r="G1570" s="173"/>
      <c r="H1570" s="160"/>
      <c r="I1570" s="160"/>
      <c r="J1570" s="160"/>
    </row>
    <row r="1571" spans="1:10" x14ac:dyDescent="0.2">
      <c r="A1571" s="160"/>
      <c r="B1571" s="160"/>
      <c r="C1571" s="160"/>
      <c r="D1571" s="160"/>
      <c r="E1571" s="160"/>
      <c r="F1571" s="160"/>
      <c r="G1571" s="173"/>
      <c r="H1571" s="160"/>
      <c r="I1571" s="160"/>
      <c r="J1571" s="160"/>
    </row>
    <row r="1572" spans="1:10" x14ac:dyDescent="0.2">
      <c r="A1572" s="160"/>
      <c r="B1572" s="160"/>
      <c r="C1572" s="160"/>
      <c r="D1572" s="160"/>
      <c r="E1572" s="160"/>
      <c r="F1572" s="160"/>
      <c r="G1572" s="173"/>
      <c r="H1572" s="160"/>
      <c r="I1572" s="160"/>
      <c r="J1572" s="160"/>
    </row>
    <row r="1573" spans="1:10" x14ac:dyDescent="0.2">
      <c r="A1573" s="160"/>
      <c r="B1573" s="160"/>
      <c r="C1573" s="160"/>
      <c r="D1573" s="160"/>
      <c r="E1573" s="160"/>
      <c r="F1573" s="160"/>
      <c r="G1573" s="173"/>
      <c r="H1573" s="160"/>
      <c r="I1573" s="160"/>
      <c r="J1573" s="160"/>
    </row>
    <row r="1574" spans="1:10" x14ac:dyDescent="0.2">
      <c r="A1574" s="160"/>
      <c r="B1574" s="160"/>
      <c r="C1574" s="160"/>
      <c r="D1574" s="160"/>
      <c r="E1574" s="160"/>
      <c r="F1574" s="160"/>
      <c r="G1574" s="173"/>
      <c r="H1574" s="160"/>
      <c r="I1574" s="160"/>
      <c r="J1574" s="160"/>
    </row>
    <row r="1575" spans="1:10" x14ac:dyDescent="0.2">
      <c r="A1575" s="160"/>
      <c r="B1575" s="160"/>
      <c r="C1575" s="160"/>
      <c r="D1575" s="160"/>
      <c r="E1575" s="160"/>
      <c r="F1575" s="160"/>
      <c r="G1575" s="173"/>
      <c r="H1575" s="160"/>
      <c r="I1575" s="160"/>
      <c r="J1575" s="160"/>
    </row>
    <row r="1576" spans="1:10" x14ac:dyDescent="0.2">
      <c r="A1576" s="160"/>
      <c r="B1576" s="160"/>
      <c r="C1576" s="160"/>
      <c r="D1576" s="160"/>
      <c r="E1576" s="160"/>
      <c r="F1576" s="160"/>
      <c r="G1576" s="173"/>
      <c r="H1576" s="160"/>
      <c r="I1576" s="160"/>
      <c r="J1576" s="160"/>
    </row>
    <row r="1577" spans="1:10" x14ac:dyDescent="0.2">
      <c r="A1577" s="160"/>
      <c r="B1577" s="160"/>
      <c r="C1577" s="160"/>
      <c r="D1577" s="160"/>
      <c r="E1577" s="160"/>
      <c r="F1577" s="160"/>
      <c r="G1577" s="173"/>
      <c r="H1577" s="160"/>
      <c r="I1577" s="160"/>
      <c r="J1577" s="160"/>
    </row>
    <row r="1578" spans="1:10" x14ac:dyDescent="0.2">
      <c r="A1578" s="160"/>
      <c r="B1578" s="160"/>
      <c r="C1578" s="160"/>
      <c r="D1578" s="160"/>
      <c r="E1578" s="160"/>
      <c r="F1578" s="160"/>
      <c r="G1578" s="173"/>
      <c r="H1578" s="160"/>
      <c r="I1578" s="160"/>
      <c r="J1578" s="160"/>
    </row>
    <row r="1579" spans="1:10" x14ac:dyDescent="0.2">
      <c r="A1579" s="160"/>
      <c r="B1579" s="160"/>
      <c r="C1579" s="160"/>
      <c r="D1579" s="160"/>
      <c r="E1579" s="160"/>
      <c r="F1579" s="160"/>
      <c r="G1579" s="173"/>
      <c r="H1579" s="160"/>
      <c r="I1579" s="160"/>
      <c r="J1579" s="160"/>
    </row>
    <row r="1580" spans="1:10" x14ac:dyDescent="0.2">
      <c r="A1580" s="160"/>
      <c r="B1580" s="160"/>
      <c r="C1580" s="160"/>
      <c r="D1580" s="160"/>
      <c r="E1580" s="160"/>
      <c r="F1580" s="160"/>
      <c r="G1580" s="173"/>
      <c r="H1580" s="160"/>
      <c r="I1580" s="160"/>
      <c r="J1580" s="160"/>
    </row>
    <row r="1581" spans="1:10" x14ac:dyDescent="0.2">
      <c r="A1581" s="160"/>
      <c r="B1581" s="160"/>
      <c r="C1581" s="160"/>
      <c r="D1581" s="160"/>
      <c r="E1581" s="160"/>
      <c r="F1581" s="160"/>
      <c r="G1581" s="173"/>
      <c r="H1581" s="160"/>
      <c r="I1581" s="160"/>
      <c r="J1581" s="160"/>
    </row>
    <row r="1582" spans="1:10" x14ac:dyDescent="0.2">
      <c r="A1582" s="160"/>
      <c r="B1582" s="160"/>
      <c r="C1582" s="160"/>
      <c r="D1582" s="160"/>
      <c r="E1582" s="160"/>
      <c r="F1582" s="160"/>
      <c r="G1582" s="173"/>
      <c r="H1582" s="160"/>
      <c r="I1582" s="160"/>
      <c r="J1582" s="160"/>
    </row>
    <row r="1583" spans="1:10" x14ac:dyDescent="0.2">
      <c r="A1583" s="160"/>
      <c r="B1583" s="160"/>
      <c r="C1583" s="160"/>
      <c r="D1583" s="160"/>
      <c r="E1583" s="160"/>
      <c r="F1583" s="160"/>
      <c r="G1583" s="173"/>
      <c r="H1583" s="160"/>
      <c r="I1583" s="160"/>
      <c r="J1583" s="160"/>
    </row>
    <row r="1584" spans="1:10" x14ac:dyDescent="0.2">
      <c r="A1584" s="160"/>
      <c r="B1584" s="160"/>
      <c r="C1584" s="160"/>
      <c r="D1584" s="160"/>
      <c r="E1584" s="160"/>
      <c r="F1584" s="160"/>
      <c r="G1584" s="173"/>
      <c r="H1584" s="160"/>
      <c r="I1584" s="160"/>
      <c r="J1584" s="160"/>
    </row>
    <row r="1585" spans="1:10" x14ac:dyDescent="0.2">
      <c r="A1585" s="160"/>
      <c r="B1585" s="160"/>
      <c r="C1585" s="160"/>
      <c r="D1585" s="160"/>
      <c r="E1585" s="160"/>
      <c r="F1585" s="160"/>
      <c r="G1585" s="173"/>
      <c r="H1585" s="160"/>
      <c r="I1585" s="160"/>
      <c r="J1585" s="160"/>
    </row>
    <row r="1586" spans="1:10" x14ac:dyDescent="0.2">
      <c r="A1586" s="160"/>
      <c r="B1586" s="160"/>
      <c r="C1586" s="160"/>
      <c r="D1586" s="160"/>
      <c r="E1586" s="160"/>
      <c r="F1586" s="160"/>
      <c r="G1586" s="173"/>
      <c r="H1586" s="160"/>
      <c r="I1586" s="160"/>
      <c r="J1586" s="160"/>
    </row>
    <row r="1587" spans="1:10" x14ac:dyDescent="0.2">
      <c r="A1587" s="160"/>
      <c r="B1587" s="160"/>
      <c r="C1587" s="160"/>
      <c r="D1587" s="160"/>
      <c r="E1587" s="160"/>
      <c r="F1587" s="160"/>
      <c r="G1587" s="173"/>
      <c r="H1587" s="160"/>
      <c r="I1587" s="160"/>
      <c r="J1587" s="160"/>
    </row>
    <row r="1588" spans="1:10" x14ac:dyDescent="0.2">
      <c r="A1588" s="160"/>
      <c r="B1588" s="160"/>
      <c r="C1588" s="160"/>
      <c r="D1588" s="160"/>
      <c r="E1588" s="160"/>
      <c r="F1588" s="160"/>
      <c r="G1588" s="173"/>
      <c r="H1588" s="160"/>
      <c r="I1588" s="160"/>
      <c r="J1588" s="160"/>
    </row>
    <row r="1589" spans="1:10" x14ac:dyDescent="0.2">
      <c r="A1589" s="160"/>
      <c r="B1589" s="160"/>
      <c r="C1589" s="160"/>
      <c r="D1589" s="160"/>
      <c r="E1589" s="160"/>
      <c r="F1589" s="160"/>
      <c r="G1589" s="173"/>
      <c r="H1589" s="160"/>
      <c r="I1589" s="160"/>
      <c r="J1589" s="160"/>
    </row>
    <row r="1590" spans="1:10" x14ac:dyDescent="0.2">
      <c r="A1590" s="160"/>
      <c r="B1590" s="160"/>
      <c r="C1590" s="160"/>
      <c r="D1590" s="160"/>
      <c r="E1590" s="160"/>
      <c r="F1590" s="160"/>
      <c r="G1590" s="173"/>
      <c r="H1590" s="160"/>
      <c r="I1590" s="160"/>
      <c r="J1590" s="160"/>
    </row>
    <row r="1591" spans="1:10" x14ac:dyDescent="0.2">
      <c r="A1591" s="160"/>
      <c r="B1591" s="160"/>
      <c r="C1591" s="160"/>
      <c r="D1591" s="160"/>
      <c r="E1591" s="160"/>
      <c r="F1591" s="160"/>
      <c r="G1591" s="173"/>
      <c r="H1591" s="160"/>
      <c r="I1591" s="160"/>
      <c r="J1591" s="160"/>
    </row>
    <row r="1592" spans="1:10" x14ac:dyDescent="0.2">
      <c r="A1592" s="160"/>
      <c r="B1592" s="160"/>
      <c r="C1592" s="160"/>
      <c r="D1592" s="160"/>
      <c r="E1592" s="160"/>
      <c r="F1592" s="160"/>
      <c r="G1592" s="173"/>
      <c r="H1592" s="160"/>
      <c r="I1592" s="160"/>
      <c r="J1592" s="160"/>
    </row>
    <row r="1593" spans="1:10" x14ac:dyDescent="0.2">
      <c r="A1593" s="160"/>
      <c r="B1593" s="160"/>
      <c r="C1593" s="160"/>
      <c r="D1593" s="160"/>
      <c r="E1593" s="160"/>
      <c r="F1593" s="160"/>
      <c r="G1593" s="173"/>
      <c r="H1593" s="160"/>
      <c r="I1593" s="160"/>
      <c r="J1593" s="160"/>
    </row>
    <row r="1594" spans="1:10" x14ac:dyDescent="0.2">
      <c r="A1594" s="160"/>
      <c r="B1594" s="160"/>
      <c r="C1594" s="160"/>
      <c r="D1594" s="160"/>
      <c r="E1594" s="160"/>
      <c r="F1594" s="160"/>
      <c r="G1594" s="173"/>
      <c r="H1594" s="160"/>
      <c r="I1594" s="160"/>
      <c r="J1594" s="160"/>
    </row>
    <row r="1595" spans="1:10" x14ac:dyDescent="0.2">
      <c r="A1595" s="160"/>
      <c r="B1595" s="160"/>
      <c r="C1595" s="160"/>
      <c r="D1595" s="160"/>
      <c r="E1595" s="160"/>
      <c r="F1595" s="160"/>
      <c r="G1595" s="173"/>
      <c r="H1595" s="160"/>
      <c r="I1595" s="160"/>
      <c r="J1595" s="160"/>
    </row>
    <row r="1596" spans="1:10" x14ac:dyDescent="0.2">
      <c r="A1596" s="160"/>
      <c r="B1596" s="160"/>
      <c r="C1596" s="160"/>
      <c r="D1596" s="160"/>
      <c r="E1596" s="160"/>
      <c r="F1596" s="160"/>
      <c r="G1596" s="173"/>
      <c r="H1596" s="160"/>
      <c r="I1596" s="160"/>
      <c r="J1596" s="160"/>
    </row>
    <row r="1597" spans="1:10" x14ac:dyDescent="0.2">
      <c r="A1597" s="160"/>
      <c r="B1597" s="160"/>
      <c r="C1597" s="160"/>
      <c r="D1597" s="160"/>
      <c r="E1597" s="160"/>
      <c r="F1597" s="160"/>
      <c r="G1597" s="173"/>
      <c r="H1597" s="160"/>
      <c r="I1597" s="160"/>
      <c r="J1597" s="160"/>
    </row>
    <row r="1598" spans="1:10" x14ac:dyDescent="0.2">
      <c r="A1598" s="160"/>
      <c r="B1598" s="160"/>
      <c r="C1598" s="160"/>
      <c r="D1598" s="160"/>
      <c r="E1598" s="160"/>
      <c r="F1598" s="160"/>
      <c r="G1598" s="173"/>
      <c r="H1598" s="160"/>
      <c r="I1598" s="160"/>
      <c r="J1598" s="160"/>
    </row>
    <row r="1599" spans="1:10" x14ac:dyDescent="0.2">
      <c r="A1599" s="160"/>
      <c r="B1599" s="160"/>
      <c r="C1599" s="160"/>
      <c r="D1599" s="160"/>
      <c r="E1599" s="160"/>
      <c r="F1599" s="160"/>
      <c r="G1599" s="173"/>
      <c r="H1599" s="160"/>
      <c r="I1599" s="160"/>
      <c r="J1599" s="160"/>
    </row>
    <row r="1600" spans="1:10" x14ac:dyDescent="0.2">
      <c r="A1600" s="160"/>
      <c r="B1600" s="160"/>
      <c r="C1600" s="160"/>
      <c r="D1600" s="160"/>
      <c r="E1600" s="160"/>
      <c r="F1600" s="160"/>
      <c r="G1600" s="173"/>
      <c r="H1600" s="160"/>
      <c r="I1600" s="160"/>
      <c r="J1600" s="160"/>
    </row>
    <row r="1601" spans="1:10" x14ac:dyDescent="0.2">
      <c r="A1601" s="160"/>
      <c r="B1601" s="160"/>
      <c r="C1601" s="160"/>
      <c r="D1601" s="160"/>
      <c r="E1601" s="160"/>
      <c r="F1601" s="160"/>
      <c r="G1601" s="173"/>
      <c r="H1601" s="160"/>
      <c r="I1601" s="160"/>
      <c r="J1601" s="160"/>
    </row>
    <row r="1602" spans="1:10" x14ac:dyDescent="0.2">
      <c r="A1602" s="160"/>
      <c r="B1602" s="160"/>
      <c r="C1602" s="160"/>
      <c r="D1602" s="160"/>
      <c r="E1602" s="160"/>
      <c r="F1602" s="160"/>
      <c r="G1602" s="173"/>
      <c r="H1602" s="160"/>
      <c r="I1602" s="160"/>
      <c r="J1602" s="160"/>
    </row>
    <row r="1603" spans="1:10" x14ac:dyDescent="0.2">
      <c r="A1603" s="160"/>
      <c r="B1603" s="160"/>
      <c r="C1603" s="160"/>
      <c r="D1603" s="160"/>
      <c r="E1603" s="160"/>
      <c r="F1603" s="160"/>
      <c r="G1603" s="173"/>
      <c r="H1603" s="160"/>
      <c r="I1603" s="160"/>
      <c r="J1603" s="160"/>
    </row>
    <row r="1604" spans="1:10" x14ac:dyDescent="0.2">
      <c r="A1604" s="160"/>
      <c r="B1604" s="160"/>
      <c r="C1604" s="160"/>
      <c r="D1604" s="160"/>
      <c r="E1604" s="160"/>
      <c r="F1604" s="160"/>
      <c r="G1604" s="173"/>
      <c r="H1604" s="160"/>
      <c r="I1604" s="160"/>
      <c r="J1604" s="160"/>
    </row>
    <row r="1605" spans="1:10" x14ac:dyDescent="0.2">
      <c r="A1605" s="160"/>
      <c r="B1605" s="160"/>
      <c r="C1605" s="160"/>
      <c r="D1605" s="160"/>
      <c r="E1605" s="160"/>
      <c r="F1605" s="160"/>
      <c r="G1605" s="173"/>
      <c r="H1605" s="160"/>
      <c r="I1605" s="160"/>
      <c r="J1605" s="160"/>
    </row>
    <row r="1606" spans="1:10" x14ac:dyDescent="0.2">
      <c r="A1606" s="160"/>
      <c r="B1606" s="160"/>
      <c r="C1606" s="160"/>
      <c r="D1606" s="160"/>
      <c r="E1606" s="160"/>
      <c r="F1606" s="160"/>
      <c r="G1606" s="173"/>
      <c r="H1606" s="160"/>
      <c r="I1606" s="160"/>
      <c r="J1606" s="160"/>
    </row>
    <row r="1607" spans="1:10" x14ac:dyDescent="0.2">
      <c r="A1607" s="160"/>
      <c r="B1607" s="160"/>
      <c r="C1607" s="160"/>
      <c r="D1607" s="160"/>
      <c r="E1607" s="160"/>
      <c r="F1607" s="160"/>
      <c r="G1607" s="173"/>
      <c r="H1607" s="160"/>
      <c r="I1607" s="160"/>
      <c r="J1607" s="160"/>
    </row>
    <row r="1608" spans="1:10" x14ac:dyDescent="0.2">
      <c r="A1608" s="160"/>
      <c r="B1608" s="160"/>
      <c r="C1608" s="160"/>
      <c r="D1608" s="160"/>
      <c r="E1608" s="160"/>
      <c r="F1608" s="160"/>
      <c r="G1608" s="173"/>
      <c r="H1608" s="160"/>
      <c r="I1608" s="160"/>
      <c r="J1608" s="160"/>
    </row>
    <row r="1609" spans="1:10" x14ac:dyDescent="0.2">
      <c r="A1609" s="160"/>
      <c r="B1609" s="160"/>
      <c r="C1609" s="161"/>
      <c r="D1609" s="161"/>
      <c r="E1609" s="161"/>
      <c r="F1609" s="161"/>
      <c r="G1609" s="173"/>
      <c r="H1609" s="160"/>
      <c r="I1609" s="160"/>
      <c r="J1609" s="160"/>
    </row>
    <row r="1610" spans="1:10" x14ac:dyDescent="0.2">
      <c r="A1610" s="160"/>
      <c r="B1610" s="160"/>
      <c r="C1610" s="160"/>
      <c r="D1610" s="160"/>
      <c r="E1610" s="160"/>
      <c r="F1610" s="160"/>
      <c r="G1610" s="173"/>
      <c r="H1610" s="160"/>
      <c r="I1610" s="160"/>
      <c r="J1610" s="160"/>
    </row>
    <row r="1611" spans="1:10" x14ac:dyDescent="0.2">
      <c r="A1611" s="160"/>
      <c r="B1611" s="160"/>
      <c r="C1611" s="160"/>
      <c r="D1611" s="160"/>
      <c r="E1611" s="160"/>
      <c r="F1611" s="160"/>
      <c r="G1611" s="173"/>
      <c r="H1611" s="160"/>
      <c r="I1611" s="160"/>
      <c r="J1611" s="160"/>
    </row>
    <row r="1612" spans="1:10" x14ac:dyDescent="0.2">
      <c r="A1612" s="160"/>
      <c r="B1612" s="160"/>
      <c r="C1612" s="160"/>
      <c r="D1612" s="160"/>
      <c r="E1612" s="160"/>
      <c r="F1612" s="160"/>
      <c r="G1612" s="173"/>
      <c r="H1612" s="160"/>
      <c r="I1612" s="160"/>
      <c r="J1612" s="160"/>
    </row>
    <row r="1613" spans="1:10" x14ac:dyDescent="0.2">
      <c r="A1613" s="160"/>
      <c r="B1613" s="160"/>
      <c r="C1613" s="160"/>
      <c r="D1613" s="160"/>
      <c r="E1613" s="160"/>
      <c r="F1613" s="160"/>
      <c r="G1613" s="173"/>
      <c r="H1613" s="160"/>
      <c r="I1613" s="160"/>
      <c r="J1613" s="160"/>
    </row>
    <row r="1614" spans="1:10" x14ac:dyDescent="0.2">
      <c r="A1614" s="160"/>
      <c r="B1614" s="160"/>
      <c r="C1614" s="160"/>
      <c r="D1614" s="160"/>
      <c r="E1614" s="160"/>
      <c r="F1614" s="160"/>
      <c r="G1614" s="173"/>
      <c r="H1614" s="160"/>
      <c r="I1614" s="160"/>
      <c r="J1614" s="160"/>
    </row>
    <row r="1615" spans="1:10" x14ac:dyDescent="0.2">
      <c r="A1615" s="160"/>
      <c r="B1615" s="160"/>
      <c r="C1615" s="160"/>
      <c r="D1615" s="160"/>
      <c r="E1615" s="160"/>
      <c r="F1615" s="160"/>
      <c r="G1615" s="173"/>
      <c r="H1615" s="160"/>
      <c r="I1615" s="160"/>
      <c r="J1615" s="160"/>
    </row>
    <row r="1616" spans="1:10" x14ac:dyDescent="0.2">
      <c r="A1616" s="160"/>
      <c r="B1616" s="160"/>
      <c r="C1616" s="160"/>
      <c r="D1616" s="160"/>
      <c r="E1616" s="160"/>
      <c r="F1616" s="160"/>
      <c r="G1616" s="173"/>
      <c r="H1616" s="160"/>
      <c r="I1616" s="160"/>
      <c r="J1616" s="160"/>
    </row>
    <row r="1617" spans="1:10" x14ac:dyDescent="0.2">
      <c r="A1617" s="160"/>
      <c r="B1617" s="160"/>
      <c r="C1617" s="160"/>
      <c r="D1617" s="160"/>
      <c r="E1617" s="160"/>
      <c r="F1617" s="160"/>
      <c r="G1617" s="173"/>
      <c r="H1617" s="160"/>
      <c r="I1617" s="160"/>
      <c r="J1617" s="160"/>
    </row>
    <row r="1618" spans="1:10" x14ac:dyDescent="0.2">
      <c r="A1618" s="160"/>
      <c r="B1618" s="160"/>
      <c r="C1618" s="160"/>
      <c r="D1618" s="160"/>
      <c r="E1618" s="160"/>
      <c r="F1618" s="160"/>
      <c r="G1618" s="173"/>
      <c r="H1618" s="160"/>
      <c r="I1618" s="160"/>
      <c r="J1618" s="160"/>
    </row>
    <row r="1619" spans="1:10" x14ac:dyDescent="0.2">
      <c r="A1619" s="160"/>
      <c r="B1619" s="160"/>
      <c r="C1619" s="160"/>
      <c r="D1619" s="160"/>
      <c r="E1619" s="160"/>
      <c r="F1619" s="160"/>
      <c r="G1619" s="173"/>
      <c r="H1619" s="160"/>
      <c r="I1619" s="160"/>
      <c r="J1619" s="160"/>
    </row>
    <row r="1620" spans="1:10" x14ac:dyDescent="0.2">
      <c r="A1620" s="160"/>
      <c r="B1620" s="160"/>
      <c r="C1620" s="160"/>
      <c r="D1620" s="160"/>
      <c r="E1620" s="160"/>
      <c r="F1620" s="160"/>
      <c r="G1620" s="173"/>
      <c r="H1620" s="160"/>
      <c r="I1620" s="160"/>
      <c r="J1620" s="160"/>
    </row>
    <row r="1621" spans="1:10" x14ac:dyDescent="0.2">
      <c r="A1621" s="160"/>
      <c r="B1621" s="160"/>
      <c r="C1621" s="160"/>
      <c r="D1621" s="160"/>
      <c r="E1621" s="160"/>
      <c r="F1621" s="160"/>
      <c r="G1621" s="173"/>
      <c r="H1621" s="160"/>
      <c r="I1621" s="160"/>
      <c r="J1621" s="160"/>
    </row>
    <row r="1622" spans="1:10" x14ac:dyDescent="0.2">
      <c r="A1622" s="160"/>
      <c r="B1622" s="160"/>
      <c r="C1622" s="160"/>
      <c r="D1622" s="160"/>
      <c r="E1622" s="160"/>
      <c r="F1622" s="160"/>
      <c r="G1622" s="173"/>
      <c r="H1622" s="160"/>
      <c r="I1622" s="160"/>
      <c r="J1622" s="160"/>
    </row>
    <row r="1623" spans="1:10" x14ac:dyDescent="0.2">
      <c r="A1623" s="160"/>
      <c r="B1623" s="160"/>
      <c r="C1623" s="160"/>
      <c r="D1623" s="160"/>
      <c r="E1623" s="160"/>
      <c r="F1623" s="160"/>
      <c r="G1623" s="173"/>
      <c r="H1623" s="160"/>
      <c r="I1623" s="160"/>
      <c r="J1623" s="160"/>
    </row>
    <row r="1624" spans="1:10" x14ac:dyDescent="0.2">
      <c r="A1624" s="160"/>
      <c r="B1624" s="160"/>
      <c r="C1624" s="160"/>
      <c r="D1624" s="160"/>
      <c r="E1624" s="160"/>
      <c r="F1624" s="160"/>
      <c r="G1624" s="173"/>
      <c r="H1624" s="160"/>
      <c r="I1624" s="160"/>
      <c r="J1624" s="160"/>
    </row>
    <row r="1625" spans="1:10" x14ac:dyDescent="0.2">
      <c r="A1625" s="160"/>
      <c r="B1625" s="160"/>
      <c r="C1625" s="160"/>
      <c r="D1625" s="160"/>
      <c r="E1625" s="160"/>
      <c r="F1625" s="160"/>
      <c r="G1625" s="173"/>
      <c r="H1625" s="160"/>
      <c r="I1625" s="160"/>
      <c r="J1625" s="160"/>
    </row>
    <row r="1626" spans="1:10" x14ac:dyDescent="0.2">
      <c r="A1626" s="160"/>
      <c r="B1626" s="160"/>
      <c r="C1626" s="160"/>
      <c r="D1626" s="160"/>
      <c r="E1626" s="160"/>
      <c r="F1626" s="160"/>
      <c r="G1626" s="173"/>
      <c r="H1626" s="160"/>
      <c r="I1626" s="160"/>
      <c r="J1626" s="160"/>
    </row>
    <row r="1627" spans="1:10" x14ac:dyDescent="0.2">
      <c r="A1627" s="160"/>
      <c r="B1627" s="160"/>
      <c r="C1627" s="160"/>
      <c r="D1627" s="160"/>
      <c r="E1627" s="160"/>
      <c r="F1627" s="160"/>
      <c r="G1627" s="173"/>
      <c r="H1627" s="160"/>
      <c r="I1627" s="160"/>
      <c r="J1627" s="160"/>
    </row>
    <row r="1628" spans="1:10" x14ac:dyDescent="0.2">
      <c r="A1628" s="160"/>
      <c r="B1628" s="160"/>
      <c r="C1628" s="160"/>
      <c r="D1628" s="160"/>
      <c r="E1628" s="160"/>
      <c r="F1628" s="160"/>
      <c r="G1628" s="173"/>
      <c r="H1628" s="160"/>
      <c r="I1628" s="160"/>
      <c r="J1628" s="160"/>
    </row>
    <row r="1629" spans="1:10" x14ac:dyDescent="0.2">
      <c r="A1629" s="160"/>
      <c r="B1629" s="160"/>
      <c r="C1629" s="160"/>
      <c r="D1629" s="160"/>
      <c r="E1629" s="160"/>
      <c r="F1629" s="160"/>
      <c r="G1629" s="173"/>
      <c r="H1629" s="160"/>
      <c r="I1629" s="160"/>
      <c r="J1629" s="160"/>
    </row>
    <row r="1630" spans="1:10" x14ac:dyDescent="0.2">
      <c r="A1630" s="160"/>
      <c r="B1630" s="160"/>
      <c r="C1630" s="160"/>
      <c r="D1630" s="160"/>
      <c r="E1630" s="160"/>
      <c r="F1630" s="160"/>
      <c r="G1630" s="173"/>
      <c r="H1630" s="160"/>
      <c r="I1630" s="160"/>
      <c r="J1630" s="160"/>
    </row>
    <row r="1631" spans="1:10" x14ac:dyDescent="0.2">
      <c r="A1631" s="160"/>
      <c r="B1631" s="160"/>
      <c r="C1631" s="160"/>
      <c r="D1631" s="160"/>
      <c r="E1631" s="160"/>
      <c r="F1631" s="160"/>
      <c r="G1631" s="173"/>
      <c r="H1631" s="160"/>
      <c r="I1631" s="160"/>
      <c r="J1631" s="160"/>
    </row>
    <row r="1632" spans="1:10" x14ac:dyDescent="0.2">
      <c r="A1632" s="160"/>
      <c r="B1632" s="160"/>
      <c r="C1632" s="160"/>
      <c r="D1632" s="160"/>
      <c r="E1632" s="160"/>
      <c r="F1632" s="160"/>
      <c r="G1632" s="173"/>
      <c r="H1632" s="160"/>
      <c r="I1632" s="160"/>
      <c r="J1632" s="160"/>
    </row>
    <row r="1633" spans="1:10" x14ac:dyDescent="0.2">
      <c r="A1633" s="160"/>
      <c r="B1633" s="160"/>
      <c r="C1633" s="160"/>
      <c r="D1633" s="160"/>
      <c r="E1633" s="160"/>
      <c r="F1633" s="160"/>
      <c r="G1633" s="173"/>
      <c r="H1633" s="160"/>
      <c r="I1633" s="160"/>
      <c r="J1633" s="160"/>
    </row>
    <row r="1634" spans="1:10" x14ac:dyDescent="0.2">
      <c r="A1634" s="160"/>
      <c r="B1634" s="160"/>
      <c r="C1634" s="160"/>
      <c r="D1634" s="160"/>
      <c r="E1634" s="160"/>
      <c r="F1634" s="160"/>
      <c r="G1634" s="173"/>
      <c r="H1634" s="160"/>
      <c r="I1634" s="160"/>
      <c r="J1634" s="160"/>
    </row>
    <row r="1635" spans="1:10" x14ac:dyDescent="0.2">
      <c r="A1635" s="160"/>
      <c r="B1635" s="160"/>
      <c r="C1635" s="160"/>
      <c r="D1635" s="160"/>
      <c r="E1635" s="160"/>
      <c r="F1635" s="160"/>
      <c r="G1635" s="173"/>
      <c r="H1635" s="160"/>
      <c r="I1635" s="160"/>
      <c r="J1635" s="160"/>
    </row>
    <row r="1636" spans="1:10" x14ac:dyDescent="0.2">
      <c r="A1636" s="160"/>
      <c r="B1636" s="160"/>
      <c r="C1636" s="160"/>
      <c r="D1636" s="160"/>
      <c r="E1636" s="160"/>
      <c r="F1636" s="160"/>
      <c r="G1636" s="173"/>
      <c r="H1636" s="160"/>
      <c r="I1636" s="160"/>
      <c r="J1636" s="160"/>
    </row>
    <row r="1637" spans="1:10" x14ac:dyDescent="0.2">
      <c r="A1637" s="160"/>
      <c r="B1637" s="160"/>
      <c r="C1637" s="160"/>
      <c r="D1637" s="160"/>
      <c r="E1637" s="160"/>
      <c r="F1637" s="160"/>
      <c r="G1637" s="173"/>
      <c r="H1637" s="160"/>
      <c r="I1637" s="160"/>
      <c r="J1637" s="160"/>
    </row>
    <row r="1638" spans="1:10" x14ac:dyDescent="0.2">
      <c r="A1638" s="160"/>
      <c r="B1638" s="160"/>
      <c r="C1638" s="160"/>
      <c r="D1638" s="160"/>
      <c r="E1638" s="160"/>
      <c r="F1638" s="160"/>
      <c r="G1638" s="173"/>
      <c r="H1638" s="160"/>
      <c r="I1638" s="160"/>
      <c r="J1638" s="160"/>
    </row>
    <row r="1639" spans="1:10" x14ac:dyDescent="0.2">
      <c r="A1639" s="160"/>
      <c r="B1639" s="160"/>
      <c r="C1639" s="160"/>
      <c r="D1639" s="160"/>
      <c r="E1639" s="160"/>
      <c r="F1639" s="160"/>
      <c r="G1639" s="173"/>
      <c r="H1639" s="160"/>
      <c r="I1639" s="160"/>
      <c r="J1639" s="160"/>
    </row>
    <row r="1640" spans="1:10" x14ac:dyDescent="0.2">
      <c r="A1640" s="160"/>
      <c r="B1640" s="160"/>
      <c r="C1640" s="160"/>
      <c r="D1640" s="160"/>
      <c r="E1640" s="160"/>
      <c r="F1640" s="160"/>
      <c r="G1640" s="173"/>
      <c r="H1640" s="160"/>
      <c r="I1640" s="160"/>
      <c r="J1640" s="160"/>
    </row>
    <row r="1641" spans="1:10" x14ac:dyDescent="0.2">
      <c r="A1641" s="160"/>
      <c r="B1641" s="160"/>
      <c r="C1641" s="160"/>
      <c r="D1641" s="160"/>
      <c r="E1641" s="160"/>
      <c r="F1641" s="160"/>
      <c r="G1641" s="173"/>
      <c r="H1641" s="160"/>
      <c r="I1641" s="160"/>
      <c r="J1641" s="160"/>
    </row>
    <row r="1642" spans="1:10" x14ac:dyDescent="0.2">
      <c r="A1642" s="160"/>
      <c r="B1642" s="160"/>
      <c r="C1642" s="160"/>
      <c r="D1642" s="160"/>
      <c r="E1642" s="160"/>
      <c r="F1642" s="160"/>
      <c r="G1642" s="173"/>
      <c r="H1642" s="160"/>
      <c r="I1642" s="160"/>
      <c r="J1642" s="160"/>
    </row>
    <row r="1643" spans="1:10" x14ac:dyDescent="0.2">
      <c r="A1643" s="160"/>
      <c r="B1643" s="160"/>
      <c r="C1643" s="160"/>
      <c r="D1643" s="160"/>
      <c r="E1643" s="160"/>
      <c r="F1643" s="160"/>
      <c r="G1643" s="173"/>
      <c r="H1643" s="160"/>
      <c r="I1643" s="160"/>
      <c r="J1643" s="160"/>
    </row>
    <row r="1644" spans="1:10" x14ac:dyDescent="0.2">
      <c r="A1644" s="160"/>
      <c r="B1644" s="160"/>
      <c r="C1644" s="160"/>
      <c r="D1644" s="160"/>
      <c r="E1644" s="160"/>
      <c r="F1644" s="160"/>
      <c r="G1644" s="173"/>
      <c r="H1644" s="160"/>
      <c r="I1644" s="160"/>
      <c r="J1644" s="160"/>
    </row>
    <row r="1645" spans="1:10" x14ac:dyDescent="0.2">
      <c r="A1645" s="160"/>
      <c r="B1645" s="160"/>
      <c r="C1645" s="160"/>
      <c r="D1645" s="160"/>
      <c r="E1645" s="160"/>
      <c r="F1645" s="160"/>
      <c r="G1645" s="173"/>
      <c r="H1645" s="160"/>
      <c r="I1645" s="160"/>
      <c r="J1645" s="160"/>
    </row>
    <row r="1646" spans="1:10" x14ac:dyDescent="0.2">
      <c r="A1646" s="160"/>
      <c r="B1646" s="160"/>
      <c r="C1646" s="160"/>
      <c r="D1646" s="160"/>
      <c r="E1646" s="160"/>
      <c r="F1646" s="160"/>
      <c r="G1646" s="173"/>
      <c r="H1646" s="160"/>
      <c r="I1646" s="160"/>
      <c r="J1646" s="160"/>
    </row>
    <row r="1647" spans="1:10" x14ac:dyDescent="0.2">
      <c r="A1647" s="160"/>
      <c r="B1647" s="160"/>
      <c r="C1647" s="160"/>
      <c r="D1647" s="160"/>
      <c r="E1647" s="160"/>
      <c r="F1647" s="160"/>
      <c r="G1647" s="173"/>
      <c r="H1647" s="160"/>
      <c r="I1647" s="160"/>
      <c r="J1647" s="160"/>
    </row>
    <row r="1648" spans="1:10" x14ac:dyDescent="0.2">
      <c r="A1648" s="160"/>
      <c r="B1648" s="160"/>
      <c r="C1648" s="160"/>
      <c r="D1648" s="160"/>
      <c r="E1648" s="160"/>
      <c r="F1648" s="160"/>
      <c r="G1648" s="173"/>
      <c r="H1648" s="160"/>
      <c r="I1648" s="160"/>
      <c r="J1648" s="160"/>
    </row>
    <row r="1649" spans="1:10" x14ac:dyDescent="0.2">
      <c r="A1649" s="160"/>
      <c r="B1649" s="160"/>
      <c r="C1649" s="160"/>
      <c r="D1649" s="160"/>
      <c r="E1649" s="160"/>
      <c r="F1649" s="160"/>
      <c r="G1649" s="173"/>
      <c r="H1649" s="160"/>
      <c r="I1649" s="160"/>
      <c r="J1649" s="160"/>
    </row>
    <row r="1650" spans="1:10" x14ac:dyDescent="0.2">
      <c r="A1650" s="160"/>
      <c r="B1650" s="160"/>
      <c r="C1650" s="160"/>
      <c r="D1650" s="160"/>
      <c r="E1650" s="160"/>
      <c r="F1650" s="160"/>
      <c r="G1650" s="173"/>
      <c r="H1650" s="160"/>
      <c r="I1650" s="160"/>
      <c r="J1650" s="160"/>
    </row>
    <row r="1651" spans="1:10" x14ac:dyDescent="0.2">
      <c r="A1651" s="160"/>
      <c r="B1651" s="160"/>
      <c r="C1651" s="160"/>
      <c r="D1651" s="160"/>
      <c r="E1651" s="160"/>
      <c r="F1651" s="160"/>
      <c r="G1651" s="173"/>
      <c r="H1651" s="160"/>
      <c r="I1651" s="160"/>
      <c r="J1651" s="160"/>
    </row>
    <row r="1652" spans="1:10" x14ac:dyDescent="0.2">
      <c r="A1652" s="160"/>
      <c r="B1652" s="160"/>
      <c r="C1652" s="160"/>
      <c r="D1652" s="160"/>
      <c r="E1652" s="160"/>
      <c r="F1652" s="160"/>
      <c r="G1652" s="173"/>
      <c r="H1652" s="160"/>
      <c r="I1652" s="160"/>
      <c r="J1652" s="160"/>
    </row>
    <row r="1653" spans="1:10" x14ac:dyDescent="0.2">
      <c r="A1653" s="160"/>
      <c r="B1653" s="160"/>
      <c r="C1653" s="160"/>
      <c r="D1653" s="160"/>
      <c r="E1653" s="160"/>
      <c r="F1653" s="160"/>
      <c r="G1653" s="173"/>
      <c r="H1653" s="160"/>
      <c r="I1653" s="160"/>
      <c r="J1653" s="160"/>
    </row>
    <row r="1654" spans="1:10" x14ac:dyDescent="0.2">
      <c r="A1654" s="160"/>
      <c r="B1654" s="160"/>
      <c r="C1654" s="160"/>
      <c r="D1654" s="160"/>
      <c r="E1654" s="160"/>
      <c r="F1654" s="160"/>
      <c r="G1654" s="173"/>
      <c r="H1654" s="160"/>
      <c r="I1654" s="160"/>
      <c r="J1654" s="160"/>
    </row>
    <row r="1655" spans="1:10" x14ac:dyDescent="0.2">
      <c r="A1655" s="160"/>
      <c r="B1655" s="160"/>
      <c r="C1655" s="160"/>
      <c r="D1655" s="160"/>
      <c r="E1655" s="160"/>
      <c r="F1655" s="160"/>
      <c r="G1655" s="173"/>
      <c r="H1655" s="160"/>
      <c r="I1655" s="160"/>
      <c r="J1655" s="160"/>
    </row>
    <row r="1656" spans="1:10" x14ac:dyDescent="0.2">
      <c r="A1656" s="160"/>
      <c r="B1656" s="160"/>
      <c r="C1656" s="160"/>
      <c r="D1656" s="160"/>
      <c r="E1656" s="160"/>
      <c r="F1656" s="160"/>
      <c r="G1656" s="173"/>
      <c r="H1656" s="160"/>
      <c r="I1656" s="160"/>
      <c r="J1656" s="160"/>
    </row>
    <row r="1657" spans="1:10" x14ac:dyDescent="0.2">
      <c r="A1657" s="160"/>
      <c r="B1657" s="160"/>
      <c r="C1657" s="160"/>
      <c r="D1657" s="160"/>
      <c r="E1657" s="160"/>
      <c r="F1657" s="160"/>
      <c r="G1657" s="173"/>
      <c r="H1657" s="160"/>
      <c r="I1657" s="160"/>
      <c r="J1657" s="160"/>
    </row>
    <row r="1658" spans="1:10" x14ac:dyDescent="0.2">
      <c r="A1658" s="160"/>
      <c r="B1658" s="160"/>
      <c r="C1658" s="160"/>
      <c r="D1658" s="160"/>
      <c r="E1658" s="160"/>
      <c r="F1658" s="160"/>
      <c r="G1658" s="173"/>
      <c r="H1658" s="160"/>
      <c r="I1658" s="160"/>
      <c r="J1658" s="160"/>
    </row>
    <row r="1659" spans="1:10" x14ac:dyDescent="0.2">
      <c r="A1659" s="160"/>
      <c r="B1659" s="160"/>
      <c r="C1659" s="160"/>
      <c r="D1659" s="160"/>
      <c r="E1659" s="160"/>
      <c r="F1659" s="160"/>
      <c r="G1659" s="173"/>
      <c r="H1659" s="160"/>
      <c r="I1659" s="160"/>
      <c r="J1659" s="160"/>
    </row>
    <row r="1660" spans="1:10" x14ac:dyDescent="0.2">
      <c r="A1660" s="160"/>
      <c r="B1660" s="160"/>
      <c r="C1660" s="160"/>
      <c r="D1660" s="160"/>
      <c r="E1660" s="160"/>
      <c r="F1660" s="160"/>
      <c r="G1660" s="173"/>
      <c r="H1660" s="160"/>
      <c r="I1660" s="160"/>
      <c r="J1660" s="160"/>
    </row>
    <row r="1661" spans="1:10" x14ac:dyDescent="0.2">
      <c r="A1661" s="160"/>
      <c r="B1661" s="160"/>
      <c r="C1661" s="160"/>
      <c r="D1661" s="160"/>
      <c r="E1661" s="160"/>
      <c r="F1661" s="160"/>
      <c r="G1661" s="173"/>
      <c r="H1661" s="160"/>
      <c r="I1661" s="160"/>
      <c r="J1661" s="160"/>
    </row>
    <row r="1662" spans="1:10" x14ac:dyDescent="0.2">
      <c r="A1662" s="160"/>
      <c r="B1662" s="160"/>
      <c r="C1662" s="160"/>
      <c r="D1662" s="160"/>
      <c r="E1662" s="160"/>
      <c r="F1662" s="160"/>
      <c r="G1662" s="173"/>
      <c r="H1662" s="160"/>
      <c r="I1662" s="160"/>
      <c r="J1662" s="160"/>
    </row>
    <row r="1663" spans="1:10" x14ac:dyDescent="0.2">
      <c r="A1663" s="160"/>
      <c r="B1663" s="160"/>
      <c r="C1663" s="160"/>
      <c r="D1663" s="160"/>
      <c r="E1663" s="160"/>
      <c r="F1663" s="160"/>
      <c r="G1663" s="173"/>
      <c r="H1663" s="160"/>
      <c r="I1663" s="160"/>
      <c r="J1663" s="160"/>
    </row>
    <row r="1664" spans="1:10" x14ac:dyDescent="0.2">
      <c r="A1664" s="160"/>
      <c r="B1664" s="160"/>
      <c r="C1664" s="160"/>
      <c r="D1664" s="160"/>
      <c r="E1664" s="160"/>
      <c r="F1664" s="160"/>
      <c r="G1664" s="173"/>
      <c r="H1664" s="160"/>
      <c r="I1664" s="160"/>
      <c r="J1664" s="160"/>
    </row>
    <row r="1665" spans="1:10" x14ac:dyDescent="0.2">
      <c r="A1665" s="160"/>
      <c r="B1665" s="160"/>
      <c r="C1665" s="160"/>
      <c r="D1665" s="160"/>
      <c r="E1665" s="160"/>
      <c r="F1665" s="160"/>
      <c r="G1665" s="173"/>
      <c r="H1665" s="160"/>
      <c r="I1665" s="160"/>
      <c r="J1665" s="160"/>
    </row>
    <row r="1666" spans="1:10" x14ac:dyDescent="0.2">
      <c r="A1666" s="160"/>
      <c r="B1666" s="160"/>
      <c r="C1666" s="160"/>
      <c r="D1666" s="160"/>
      <c r="E1666" s="160"/>
      <c r="F1666" s="160"/>
      <c r="G1666" s="173"/>
      <c r="H1666" s="160"/>
      <c r="I1666" s="160"/>
      <c r="J1666" s="160"/>
    </row>
    <row r="1667" spans="1:10" x14ac:dyDescent="0.2">
      <c r="A1667" s="160"/>
      <c r="B1667" s="160"/>
      <c r="C1667" s="160"/>
      <c r="D1667" s="160"/>
      <c r="E1667" s="160"/>
      <c r="F1667" s="160"/>
      <c r="G1667" s="173"/>
      <c r="H1667" s="160"/>
      <c r="I1667" s="160"/>
      <c r="J1667" s="160"/>
    </row>
    <row r="1668" spans="1:10" x14ac:dyDescent="0.2">
      <c r="A1668" s="160"/>
      <c r="B1668" s="160"/>
      <c r="C1668" s="160"/>
      <c r="D1668" s="160"/>
      <c r="E1668" s="160"/>
      <c r="F1668" s="160"/>
      <c r="G1668" s="173"/>
      <c r="H1668" s="160"/>
      <c r="I1668" s="160"/>
      <c r="J1668" s="160"/>
    </row>
    <row r="1669" spans="1:10" x14ac:dyDescent="0.2">
      <c r="A1669" s="160"/>
      <c r="B1669" s="160"/>
      <c r="C1669" s="160"/>
      <c r="D1669" s="160"/>
      <c r="E1669" s="160"/>
      <c r="F1669" s="160"/>
      <c r="G1669" s="173"/>
      <c r="H1669" s="160"/>
      <c r="I1669" s="160"/>
      <c r="J1669" s="160"/>
    </row>
    <row r="1670" spans="1:10" x14ac:dyDescent="0.2">
      <c r="A1670" s="160"/>
      <c r="B1670" s="160"/>
      <c r="C1670" s="160"/>
      <c r="D1670" s="160"/>
      <c r="E1670" s="160"/>
      <c r="F1670" s="160"/>
      <c r="G1670" s="173"/>
      <c r="H1670" s="160"/>
      <c r="I1670" s="160"/>
      <c r="J1670" s="160"/>
    </row>
    <row r="1671" spans="1:10" x14ac:dyDescent="0.2">
      <c r="A1671" s="160"/>
      <c r="B1671" s="160"/>
      <c r="C1671" s="160"/>
      <c r="D1671" s="160"/>
      <c r="E1671" s="160"/>
      <c r="F1671" s="160"/>
      <c r="G1671" s="173"/>
      <c r="H1671" s="160"/>
      <c r="I1671" s="160"/>
      <c r="J1671" s="160"/>
    </row>
    <row r="1672" spans="1:10" x14ac:dyDescent="0.2">
      <c r="A1672" s="160"/>
      <c r="B1672" s="160"/>
      <c r="C1672" s="160"/>
      <c r="D1672" s="160"/>
      <c r="E1672" s="160"/>
      <c r="F1672" s="160"/>
      <c r="G1672" s="173"/>
      <c r="H1672" s="160"/>
      <c r="I1672" s="160"/>
      <c r="J1672" s="160"/>
    </row>
    <row r="1673" spans="1:10" x14ac:dyDescent="0.2">
      <c r="A1673" s="160"/>
      <c r="B1673" s="160"/>
      <c r="C1673" s="160"/>
      <c r="D1673" s="160"/>
      <c r="E1673" s="160"/>
      <c r="F1673" s="160"/>
      <c r="G1673" s="173"/>
      <c r="H1673" s="160"/>
      <c r="I1673" s="160"/>
      <c r="J1673" s="160"/>
    </row>
    <row r="1674" spans="1:10" x14ac:dyDescent="0.2">
      <c r="A1674" s="160"/>
      <c r="B1674" s="160"/>
      <c r="C1674" s="160"/>
      <c r="D1674" s="160"/>
      <c r="E1674" s="160"/>
      <c r="F1674" s="160"/>
      <c r="G1674" s="173"/>
      <c r="H1674" s="160"/>
      <c r="I1674" s="160"/>
      <c r="J1674" s="160"/>
    </row>
    <row r="1675" spans="1:10" x14ac:dyDescent="0.2">
      <c r="A1675" s="160"/>
      <c r="B1675" s="160"/>
      <c r="C1675" s="160"/>
      <c r="D1675" s="160"/>
      <c r="E1675" s="160"/>
      <c r="F1675" s="160"/>
      <c r="G1675" s="173"/>
      <c r="H1675" s="160"/>
      <c r="I1675" s="160"/>
      <c r="J1675" s="160"/>
    </row>
    <row r="1676" spans="1:10" x14ac:dyDescent="0.2">
      <c r="A1676" s="160"/>
      <c r="B1676" s="160"/>
      <c r="C1676" s="160"/>
      <c r="D1676" s="160"/>
      <c r="E1676" s="160"/>
      <c r="F1676" s="160"/>
      <c r="G1676" s="173"/>
      <c r="H1676" s="160"/>
      <c r="I1676" s="160"/>
      <c r="J1676" s="160"/>
    </row>
    <row r="1677" spans="1:10" x14ac:dyDescent="0.2">
      <c r="A1677" s="160"/>
      <c r="B1677" s="160"/>
      <c r="C1677" s="160"/>
      <c r="D1677" s="160"/>
      <c r="E1677" s="160"/>
      <c r="F1677" s="160"/>
      <c r="G1677" s="173"/>
      <c r="H1677" s="160"/>
      <c r="I1677" s="160"/>
      <c r="J1677" s="160"/>
    </row>
    <row r="1678" spans="1:10" x14ac:dyDescent="0.2">
      <c r="A1678" s="160"/>
      <c r="B1678" s="160"/>
      <c r="C1678" s="160"/>
      <c r="D1678" s="160"/>
      <c r="E1678" s="160"/>
      <c r="F1678" s="160"/>
      <c r="G1678" s="173"/>
      <c r="H1678" s="160"/>
      <c r="I1678" s="160"/>
      <c r="J1678" s="160"/>
    </row>
    <row r="1679" spans="1:10" x14ac:dyDescent="0.2">
      <c r="A1679" s="160"/>
      <c r="B1679" s="160"/>
      <c r="C1679" s="160"/>
      <c r="D1679" s="160"/>
      <c r="E1679" s="160"/>
      <c r="F1679" s="160"/>
      <c r="G1679" s="173"/>
      <c r="H1679" s="160"/>
      <c r="I1679" s="160"/>
      <c r="J1679" s="160"/>
    </row>
    <row r="1680" spans="1:10" x14ac:dyDescent="0.2">
      <c r="A1680" s="160"/>
      <c r="B1680" s="160"/>
      <c r="C1680" s="160"/>
      <c r="D1680" s="160"/>
      <c r="E1680" s="160"/>
      <c r="F1680" s="160"/>
      <c r="G1680" s="173"/>
      <c r="H1680" s="160"/>
      <c r="I1680" s="160"/>
      <c r="J1680" s="160"/>
    </row>
    <row r="1681" spans="1:10" x14ac:dyDescent="0.2">
      <c r="A1681" s="160"/>
      <c r="B1681" s="160"/>
      <c r="C1681" s="160"/>
      <c r="D1681" s="160"/>
      <c r="E1681" s="160"/>
      <c r="F1681" s="160"/>
      <c r="G1681" s="173"/>
      <c r="H1681" s="160"/>
      <c r="I1681" s="160"/>
      <c r="J1681" s="160"/>
    </row>
    <row r="1682" spans="1:10" x14ac:dyDescent="0.2">
      <c r="A1682" s="160"/>
      <c r="B1682" s="160"/>
      <c r="C1682" s="160"/>
      <c r="D1682" s="160"/>
      <c r="E1682" s="160"/>
      <c r="F1682" s="160"/>
      <c r="G1682" s="173"/>
      <c r="H1682" s="160"/>
      <c r="I1682" s="160"/>
      <c r="J1682" s="160"/>
    </row>
    <row r="1683" spans="1:10" x14ac:dyDescent="0.2">
      <c r="A1683" s="160"/>
      <c r="B1683" s="160"/>
      <c r="C1683" s="160"/>
      <c r="D1683" s="160"/>
      <c r="E1683" s="160"/>
      <c r="F1683" s="160"/>
      <c r="G1683" s="173"/>
      <c r="H1683" s="160"/>
      <c r="I1683" s="160"/>
      <c r="J1683" s="160"/>
    </row>
    <row r="1684" spans="1:10" x14ac:dyDescent="0.2">
      <c r="A1684" s="160"/>
      <c r="B1684" s="160"/>
      <c r="C1684" s="160"/>
      <c r="D1684" s="160"/>
      <c r="E1684" s="160"/>
      <c r="F1684" s="160"/>
      <c r="G1684" s="173"/>
      <c r="H1684" s="160"/>
      <c r="I1684" s="160"/>
      <c r="J1684" s="160"/>
    </row>
    <row r="1685" spans="1:10" x14ac:dyDescent="0.2">
      <c r="A1685" s="160"/>
      <c r="B1685" s="160"/>
      <c r="C1685" s="160"/>
      <c r="D1685" s="160"/>
      <c r="E1685" s="160"/>
      <c r="F1685" s="160"/>
      <c r="G1685" s="173"/>
      <c r="H1685" s="160"/>
      <c r="I1685" s="160"/>
      <c r="J1685" s="160"/>
    </row>
    <row r="1686" spans="1:10" x14ac:dyDescent="0.2">
      <c r="A1686" s="160"/>
      <c r="B1686" s="160"/>
      <c r="C1686" s="160"/>
      <c r="D1686" s="160"/>
      <c r="E1686" s="160"/>
      <c r="F1686" s="160"/>
      <c r="G1686" s="173"/>
      <c r="H1686" s="160"/>
      <c r="I1686" s="160"/>
      <c r="J1686" s="160"/>
    </row>
    <row r="1687" spans="1:10" x14ac:dyDescent="0.2">
      <c r="A1687" s="160"/>
      <c r="B1687" s="160"/>
      <c r="C1687" s="160"/>
      <c r="D1687" s="160"/>
      <c r="E1687" s="160"/>
      <c r="F1687" s="160"/>
      <c r="G1687" s="173"/>
      <c r="H1687" s="160"/>
      <c r="I1687" s="160"/>
      <c r="J1687" s="160"/>
    </row>
    <row r="1688" spans="1:10" x14ac:dyDescent="0.2">
      <c r="A1688" s="160"/>
      <c r="B1688" s="160"/>
      <c r="C1688" s="160"/>
      <c r="D1688" s="160"/>
      <c r="E1688" s="160"/>
      <c r="F1688" s="160"/>
      <c r="G1688" s="173"/>
      <c r="H1688" s="160"/>
      <c r="I1688" s="160"/>
      <c r="J1688" s="160"/>
    </row>
    <row r="1689" spans="1:10" x14ac:dyDescent="0.2">
      <c r="A1689" s="160"/>
      <c r="B1689" s="160"/>
      <c r="C1689" s="160"/>
      <c r="D1689" s="160"/>
      <c r="E1689" s="160"/>
      <c r="F1689" s="160"/>
      <c r="G1689" s="173"/>
      <c r="H1689" s="160"/>
      <c r="I1689" s="160"/>
      <c r="J1689" s="160"/>
    </row>
    <row r="1690" spans="1:10" x14ac:dyDescent="0.2">
      <c r="A1690" s="160"/>
      <c r="B1690" s="160"/>
      <c r="C1690" s="160"/>
      <c r="D1690" s="160"/>
      <c r="E1690" s="160"/>
      <c r="F1690" s="160"/>
      <c r="G1690" s="173"/>
      <c r="H1690" s="160"/>
      <c r="I1690" s="160"/>
      <c r="J1690" s="160"/>
    </row>
    <row r="1691" spans="1:10" x14ac:dyDescent="0.2">
      <c r="A1691" s="160"/>
      <c r="B1691" s="160"/>
      <c r="C1691" s="160"/>
      <c r="D1691" s="160"/>
      <c r="E1691" s="160"/>
      <c r="F1691" s="160"/>
      <c r="G1691" s="173"/>
      <c r="H1691" s="160"/>
      <c r="I1691" s="160"/>
      <c r="J1691" s="160"/>
    </row>
    <row r="1692" spans="1:10" x14ac:dyDescent="0.2">
      <c r="A1692" s="160"/>
      <c r="B1692" s="160"/>
      <c r="C1692" s="160"/>
      <c r="D1692" s="160"/>
      <c r="E1692" s="160"/>
      <c r="F1692" s="160"/>
      <c r="G1692" s="173"/>
      <c r="H1692" s="160"/>
      <c r="I1692" s="160"/>
      <c r="J1692" s="160"/>
    </row>
    <row r="1693" spans="1:10" x14ac:dyDescent="0.2">
      <c r="A1693" s="160"/>
      <c r="B1693" s="160"/>
      <c r="C1693" s="160"/>
      <c r="D1693" s="160"/>
      <c r="E1693" s="160"/>
      <c r="F1693" s="160"/>
      <c r="G1693" s="173"/>
      <c r="H1693" s="160"/>
      <c r="I1693" s="160"/>
      <c r="J1693" s="160"/>
    </row>
    <row r="1694" spans="1:10" x14ac:dyDescent="0.2">
      <c r="A1694" s="160"/>
      <c r="B1694" s="160"/>
      <c r="C1694" s="160"/>
      <c r="D1694" s="160"/>
      <c r="E1694" s="160"/>
      <c r="F1694" s="160"/>
      <c r="G1694" s="173"/>
      <c r="H1694" s="160"/>
      <c r="I1694" s="160"/>
      <c r="J1694" s="160"/>
    </row>
    <row r="1695" spans="1:10" x14ac:dyDescent="0.2">
      <c r="A1695" s="160"/>
      <c r="B1695" s="160"/>
      <c r="C1695" s="160"/>
      <c r="D1695" s="160"/>
      <c r="E1695" s="160"/>
      <c r="F1695" s="160"/>
      <c r="G1695" s="173"/>
      <c r="H1695" s="160"/>
      <c r="I1695" s="160"/>
      <c r="J1695" s="160"/>
    </row>
    <row r="1696" spans="1:10" x14ac:dyDescent="0.2">
      <c r="A1696" s="160"/>
      <c r="B1696" s="160"/>
      <c r="C1696" s="160"/>
      <c r="D1696" s="160"/>
      <c r="E1696" s="160"/>
      <c r="F1696" s="160"/>
      <c r="G1696" s="173"/>
      <c r="H1696" s="160"/>
      <c r="I1696" s="160"/>
      <c r="J1696" s="160"/>
    </row>
    <row r="1697" spans="1:10" x14ac:dyDescent="0.2">
      <c r="A1697" s="160"/>
      <c r="B1697" s="160"/>
      <c r="C1697" s="160"/>
      <c r="D1697" s="160"/>
      <c r="E1697" s="160"/>
      <c r="F1697" s="160"/>
      <c r="G1697" s="173"/>
      <c r="H1697" s="160"/>
      <c r="I1697" s="160"/>
      <c r="J1697" s="160"/>
    </row>
    <row r="1698" spans="1:10" x14ac:dyDescent="0.2">
      <c r="A1698" s="160"/>
      <c r="B1698" s="160"/>
      <c r="C1698" s="160"/>
      <c r="D1698" s="160"/>
      <c r="E1698" s="160"/>
      <c r="F1698" s="160"/>
      <c r="G1698" s="173"/>
      <c r="H1698" s="160"/>
      <c r="I1698" s="160"/>
      <c r="J1698" s="160"/>
    </row>
    <row r="1699" spans="1:10" x14ac:dyDescent="0.2">
      <c r="A1699" s="160"/>
      <c r="B1699" s="160"/>
      <c r="C1699" s="160"/>
      <c r="D1699" s="160"/>
      <c r="E1699" s="160"/>
      <c r="F1699" s="160"/>
      <c r="G1699" s="173"/>
      <c r="H1699" s="160"/>
      <c r="I1699" s="160"/>
      <c r="J1699" s="160"/>
    </row>
    <row r="1700" spans="1:10" x14ac:dyDescent="0.2">
      <c r="A1700" s="160"/>
      <c r="B1700" s="160"/>
      <c r="C1700" s="160"/>
      <c r="D1700" s="160"/>
      <c r="E1700" s="160"/>
      <c r="F1700" s="160"/>
      <c r="G1700" s="173"/>
      <c r="H1700" s="160"/>
      <c r="I1700" s="160"/>
      <c r="J1700" s="160"/>
    </row>
    <row r="1701" spans="1:10" x14ac:dyDescent="0.2">
      <c r="A1701" s="160"/>
      <c r="B1701" s="160"/>
      <c r="C1701" s="160"/>
      <c r="D1701" s="160"/>
      <c r="E1701" s="160"/>
      <c r="F1701" s="160"/>
      <c r="G1701" s="173"/>
      <c r="H1701" s="160"/>
      <c r="I1701" s="160"/>
      <c r="J1701" s="160"/>
    </row>
    <row r="1702" spans="1:10" x14ac:dyDescent="0.2">
      <c r="A1702" s="160"/>
      <c r="B1702" s="160"/>
      <c r="C1702" s="160"/>
      <c r="D1702" s="160"/>
      <c r="E1702" s="160"/>
      <c r="F1702" s="160"/>
      <c r="G1702" s="173"/>
      <c r="H1702" s="160"/>
      <c r="I1702" s="160"/>
      <c r="J1702" s="160"/>
    </row>
    <row r="1703" spans="1:10" x14ac:dyDescent="0.2">
      <c r="A1703" s="160"/>
      <c r="B1703" s="160"/>
      <c r="C1703" s="160"/>
      <c r="D1703" s="160"/>
      <c r="E1703" s="160"/>
      <c r="F1703" s="160"/>
      <c r="G1703" s="173"/>
      <c r="H1703" s="160"/>
      <c r="I1703" s="160"/>
      <c r="J1703" s="160"/>
    </row>
    <row r="1704" spans="1:10" x14ac:dyDescent="0.2">
      <c r="A1704" s="160"/>
      <c r="B1704" s="160"/>
      <c r="C1704" s="160"/>
      <c r="D1704" s="160"/>
      <c r="E1704" s="160"/>
      <c r="F1704" s="160"/>
      <c r="G1704" s="173"/>
      <c r="H1704" s="160"/>
      <c r="I1704" s="160"/>
      <c r="J1704" s="160"/>
    </row>
    <row r="1705" spans="1:10" x14ac:dyDescent="0.2">
      <c r="A1705" s="160"/>
      <c r="B1705" s="160"/>
      <c r="C1705" s="160"/>
      <c r="D1705" s="160"/>
      <c r="E1705" s="160"/>
      <c r="F1705" s="160"/>
      <c r="G1705" s="173"/>
      <c r="H1705" s="160"/>
      <c r="I1705" s="160"/>
      <c r="J1705" s="160"/>
    </row>
    <row r="1706" spans="1:10" x14ac:dyDescent="0.2">
      <c r="A1706" s="160"/>
      <c r="B1706" s="160"/>
      <c r="C1706" s="160"/>
      <c r="D1706" s="160"/>
      <c r="E1706" s="160"/>
      <c r="F1706" s="160"/>
      <c r="G1706" s="173"/>
      <c r="H1706" s="160"/>
      <c r="I1706" s="160"/>
      <c r="J1706" s="160"/>
    </row>
    <row r="1707" spans="1:10" x14ac:dyDescent="0.2">
      <c r="A1707" s="160"/>
      <c r="B1707" s="160"/>
      <c r="C1707" s="160"/>
      <c r="D1707" s="160"/>
      <c r="E1707" s="160"/>
      <c r="F1707" s="160"/>
      <c r="G1707" s="173"/>
      <c r="H1707" s="160"/>
      <c r="I1707" s="160"/>
      <c r="J1707" s="160"/>
    </row>
    <row r="1708" spans="1:10" x14ac:dyDescent="0.2">
      <c r="A1708" s="160"/>
      <c r="B1708" s="160"/>
      <c r="C1708" s="160"/>
      <c r="D1708" s="160"/>
      <c r="E1708" s="160"/>
      <c r="F1708" s="160"/>
      <c r="G1708" s="173"/>
      <c r="H1708" s="160"/>
      <c r="I1708" s="160"/>
      <c r="J1708" s="160"/>
    </row>
    <row r="1709" spans="1:10" x14ac:dyDescent="0.2">
      <c r="A1709" s="160"/>
      <c r="B1709" s="160"/>
      <c r="C1709" s="160"/>
      <c r="D1709" s="160"/>
      <c r="E1709" s="160"/>
      <c r="F1709" s="160"/>
      <c r="G1709" s="173"/>
      <c r="H1709" s="160"/>
      <c r="I1709" s="160"/>
      <c r="J1709" s="160"/>
    </row>
    <row r="1710" spans="1:10" x14ac:dyDescent="0.2">
      <c r="A1710" s="160"/>
      <c r="B1710" s="160"/>
      <c r="C1710" s="160"/>
      <c r="D1710" s="160"/>
      <c r="E1710" s="160"/>
      <c r="F1710" s="160"/>
      <c r="G1710" s="173"/>
      <c r="H1710" s="160"/>
      <c r="I1710" s="160"/>
      <c r="J1710" s="160"/>
    </row>
    <row r="1711" spans="1:10" x14ac:dyDescent="0.2">
      <c r="A1711" s="160"/>
      <c r="B1711" s="160"/>
      <c r="C1711" s="160"/>
      <c r="D1711" s="160"/>
      <c r="E1711" s="160"/>
      <c r="F1711" s="160"/>
      <c r="G1711" s="173"/>
      <c r="H1711" s="160"/>
      <c r="I1711" s="160"/>
      <c r="J1711" s="160"/>
    </row>
    <row r="1712" spans="1:10" x14ac:dyDescent="0.2">
      <c r="A1712" s="160"/>
      <c r="B1712" s="160"/>
      <c r="C1712" s="160"/>
      <c r="D1712" s="160"/>
      <c r="E1712" s="160"/>
      <c r="F1712" s="160"/>
      <c r="G1712" s="173"/>
      <c r="H1712" s="160"/>
      <c r="I1712" s="160"/>
      <c r="J1712" s="160"/>
    </row>
    <row r="1713" spans="1:10" x14ac:dyDescent="0.2">
      <c r="A1713" s="160"/>
      <c r="B1713" s="160"/>
      <c r="C1713" s="160"/>
      <c r="D1713" s="160"/>
      <c r="E1713" s="160"/>
      <c r="F1713" s="160"/>
      <c r="G1713" s="173"/>
      <c r="H1713" s="160"/>
      <c r="I1713" s="160"/>
      <c r="J1713" s="160"/>
    </row>
    <row r="1714" spans="1:10" x14ac:dyDescent="0.2">
      <c r="A1714" s="160"/>
      <c r="B1714" s="160"/>
      <c r="C1714" s="160"/>
      <c r="D1714" s="160"/>
      <c r="E1714" s="160"/>
      <c r="F1714" s="160"/>
      <c r="G1714" s="173"/>
      <c r="H1714" s="160"/>
      <c r="I1714" s="160"/>
      <c r="J1714" s="160"/>
    </row>
    <row r="1715" spans="1:10" x14ac:dyDescent="0.2">
      <c r="A1715" s="160"/>
      <c r="B1715" s="160"/>
      <c r="C1715" s="160"/>
      <c r="D1715" s="160"/>
      <c r="E1715" s="160"/>
      <c r="F1715" s="160"/>
      <c r="G1715" s="173"/>
      <c r="H1715" s="160"/>
      <c r="I1715" s="160"/>
      <c r="J1715" s="160"/>
    </row>
    <row r="1716" spans="1:10" x14ac:dyDescent="0.2">
      <c r="A1716" s="160"/>
      <c r="B1716" s="160"/>
      <c r="C1716" s="160"/>
      <c r="D1716" s="160"/>
      <c r="E1716" s="160"/>
      <c r="F1716" s="160"/>
      <c r="G1716" s="173"/>
      <c r="H1716" s="160"/>
      <c r="I1716" s="160"/>
      <c r="J1716" s="160"/>
    </row>
    <row r="1717" spans="1:10" x14ac:dyDescent="0.2">
      <c r="A1717" s="160"/>
      <c r="B1717" s="160"/>
      <c r="C1717" s="160"/>
      <c r="D1717" s="160"/>
      <c r="E1717" s="160"/>
      <c r="F1717" s="160"/>
      <c r="G1717" s="173"/>
      <c r="H1717" s="160"/>
      <c r="I1717" s="160"/>
      <c r="J1717" s="160"/>
    </row>
    <row r="1718" spans="1:10" x14ac:dyDescent="0.2">
      <c r="A1718" s="160"/>
      <c r="B1718" s="160"/>
      <c r="C1718" s="160"/>
      <c r="D1718" s="160"/>
      <c r="E1718" s="160"/>
      <c r="F1718" s="160"/>
      <c r="G1718" s="173"/>
      <c r="H1718" s="160"/>
      <c r="I1718" s="160"/>
      <c r="J1718" s="160"/>
    </row>
    <row r="1719" spans="1:10" x14ac:dyDescent="0.2">
      <c r="A1719" s="160"/>
      <c r="B1719" s="160"/>
      <c r="C1719" s="160"/>
      <c r="D1719" s="160"/>
      <c r="E1719" s="160"/>
      <c r="F1719" s="160"/>
      <c r="G1719" s="173"/>
      <c r="H1719" s="160"/>
      <c r="I1719" s="160"/>
      <c r="J1719" s="160"/>
    </row>
    <row r="1720" spans="1:10" x14ac:dyDescent="0.2">
      <c r="A1720" s="160"/>
      <c r="B1720" s="160"/>
      <c r="C1720" s="160"/>
      <c r="D1720" s="160"/>
      <c r="E1720" s="160"/>
      <c r="F1720" s="160"/>
      <c r="G1720" s="173"/>
      <c r="H1720" s="160"/>
      <c r="I1720" s="160"/>
      <c r="J1720" s="160"/>
    </row>
    <row r="1721" spans="1:10" x14ac:dyDescent="0.2">
      <c r="A1721" s="160"/>
      <c r="B1721" s="160"/>
      <c r="C1721" s="160"/>
      <c r="D1721" s="160"/>
      <c r="E1721" s="160"/>
      <c r="F1721" s="160"/>
      <c r="G1721" s="173"/>
      <c r="H1721" s="160"/>
      <c r="I1721" s="160"/>
      <c r="J1721" s="160"/>
    </row>
    <row r="1722" spans="1:10" x14ac:dyDescent="0.2">
      <c r="A1722" s="160"/>
      <c r="B1722" s="160"/>
      <c r="C1722" s="160"/>
      <c r="D1722" s="160"/>
      <c r="E1722" s="160"/>
      <c r="F1722" s="160"/>
      <c r="G1722" s="173"/>
      <c r="H1722" s="160"/>
      <c r="I1722" s="160"/>
      <c r="J1722" s="160"/>
    </row>
    <row r="1723" spans="1:10" x14ac:dyDescent="0.2">
      <c r="A1723" s="160"/>
      <c r="B1723" s="160"/>
      <c r="C1723" s="160"/>
      <c r="D1723" s="160"/>
      <c r="E1723" s="160"/>
      <c r="F1723" s="160"/>
      <c r="G1723" s="173"/>
      <c r="H1723" s="160"/>
      <c r="I1723" s="160"/>
      <c r="J1723" s="160"/>
    </row>
    <row r="1724" spans="1:10" x14ac:dyDescent="0.2">
      <c r="A1724" s="160"/>
      <c r="B1724" s="160"/>
      <c r="C1724" s="160"/>
      <c r="D1724" s="160"/>
      <c r="E1724" s="160"/>
      <c r="F1724" s="160"/>
      <c r="G1724" s="173"/>
      <c r="H1724" s="160"/>
      <c r="I1724" s="160"/>
      <c r="J1724" s="160"/>
    </row>
    <row r="1725" spans="1:10" x14ac:dyDescent="0.2">
      <c r="A1725" s="160"/>
      <c r="B1725" s="160"/>
      <c r="C1725" s="160"/>
      <c r="D1725" s="160"/>
      <c r="E1725" s="160"/>
      <c r="F1725" s="160"/>
      <c r="G1725" s="173"/>
      <c r="H1725" s="160"/>
      <c r="I1725" s="160"/>
      <c r="J1725" s="160"/>
    </row>
    <row r="1726" spans="1:10" x14ac:dyDescent="0.2">
      <c r="A1726" s="160"/>
      <c r="B1726" s="160"/>
      <c r="C1726" s="160"/>
      <c r="D1726" s="160"/>
      <c r="E1726" s="160"/>
      <c r="F1726" s="160"/>
      <c r="G1726" s="173"/>
      <c r="H1726" s="160"/>
      <c r="I1726" s="160"/>
      <c r="J1726" s="160"/>
    </row>
    <row r="1727" spans="1:10" x14ac:dyDescent="0.2">
      <c r="A1727" s="160"/>
      <c r="B1727" s="160"/>
      <c r="C1727" s="160"/>
      <c r="D1727" s="160"/>
      <c r="E1727" s="160"/>
      <c r="F1727" s="160"/>
      <c r="G1727" s="173"/>
      <c r="H1727" s="160"/>
      <c r="I1727" s="160"/>
      <c r="J1727" s="160"/>
    </row>
    <row r="1728" spans="1:10" x14ac:dyDescent="0.2">
      <c r="A1728" s="160"/>
      <c r="B1728" s="160"/>
      <c r="C1728" s="160"/>
      <c r="D1728" s="160"/>
      <c r="E1728" s="160"/>
      <c r="F1728" s="160"/>
      <c r="G1728" s="173"/>
      <c r="H1728" s="160"/>
      <c r="I1728" s="160"/>
      <c r="J1728" s="160"/>
    </row>
    <row r="1729" spans="1:10" x14ac:dyDescent="0.2">
      <c r="A1729" s="160"/>
      <c r="B1729" s="160"/>
      <c r="C1729" s="160"/>
      <c r="D1729" s="160"/>
      <c r="E1729" s="160"/>
      <c r="F1729" s="160"/>
      <c r="G1729" s="173"/>
      <c r="H1729" s="160"/>
      <c r="I1729" s="160"/>
      <c r="J1729" s="160"/>
    </row>
    <row r="1730" spans="1:10" x14ac:dyDescent="0.2">
      <c r="A1730" s="160"/>
      <c r="B1730" s="160"/>
      <c r="C1730" s="160"/>
      <c r="D1730" s="160"/>
      <c r="E1730" s="160"/>
      <c r="F1730" s="160"/>
      <c r="G1730" s="173"/>
      <c r="H1730" s="160"/>
      <c r="I1730" s="160"/>
      <c r="J1730" s="160"/>
    </row>
    <row r="1731" spans="1:10" x14ac:dyDescent="0.2">
      <c r="A1731" s="160"/>
      <c r="B1731" s="160"/>
      <c r="C1731" s="160"/>
      <c r="D1731" s="160"/>
      <c r="E1731" s="160"/>
      <c r="F1731" s="160"/>
      <c r="G1731" s="173"/>
      <c r="H1731" s="160"/>
      <c r="I1731" s="160"/>
      <c r="J1731" s="160"/>
    </row>
    <row r="1732" spans="1:10" x14ac:dyDescent="0.2">
      <c r="A1732" s="160"/>
      <c r="B1732" s="160"/>
      <c r="C1732" s="160"/>
      <c r="D1732" s="160"/>
      <c r="E1732" s="160"/>
      <c r="F1732" s="160"/>
      <c r="G1732" s="173"/>
      <c r="H1732" s="160"/>
      <c r="I1732" s="160"/>
      <c r="J1732" s="160"/>
    </row>
    <row r="1733" spans="1:10" x14ac:dyDescent="0.2">
      <c r="A1733" s="160"/>
      <c r="B1733" s="160"/>
      <c r="C1733" s="160"/>
      <c r="D1733" s="160"/>
      <c r="E1733" s="160"/>
      <c r="F1733" s="160"/>
      <c r="G1733" s="173"/>
      <c r="H1733" s="160"/>
      <c r="I1733" s="160"/>
      <c r="J1733" s="160"/>
    </row>
    <row r="1734" spans="1:10" x14ac:dyDescent="0.2">
      <c r="A1734" s="160"/>
      <c r="B1734" s="160"/>
      <c r="C1734" s="160"/>
      <c r="D1734" s="160"/>
      <c r="E1734" s="160"/>
      <c r="F1734" s="160"/>
      <c r="G1734" s="173"/>
      <c r="H1734" s="160"/>
      <c r="I1734" s="160"/>
      <c r="J1734" s="160"/>
    </row>
    <row r="1735" spans="1:10" x14ac:dyDescent="0.2">
      <c r="A1735" s="160"/>
      <c r="B1735" s="160"/>
      <c r="C1735" s="160"/>
      <c r="D1735" s="160"/>
      <c r="E1735" s="160"/>
      <c r="F1735" s="160"/>
      <c r="G1735" s="173"/>
      <c r="H1735" s="160"/>
      <c r="I1735" s="160"/>
      <c r="J1735" s="160"/>
    </row>
    <row r="1736" spans="1:10" x14ac:dyDescent="0.2">
      <c r="A1736" s="160"/>
      <c r="B1736" s="160"/>
      <c r="C1736" s="160"/>
      <c r="D1736" s="160"/>
      <c r="E1736" s="160"/>
      <c r="F1736" s="160"/>
      <c r="G1736" s="173"/>
      <c r="H1736" s="160"/>
      <c r="I1736" s="160"/>
      <c r="J1736" s="160"/>
    </row>
    <row r="1737" spans="1:10" x14ac:dyDescent="0.2">
      <c r="A1737" s="160"/>
      <c r="B1737" s="160"/>
      <c r="C1737" s="160"/>
      <c r="D1737" s="160"/>
      <c r="E1737" s="160"/>
      <c r="F1737" s="160"/>
      <c r="G1737" s="173"/>
      <c r="H1737" s="160"/>
      <c r="I1737" s="160"/>
      <c r="J1737" s="160"/>
    </row>
    <row r="1738" spans="1:10" x14ac:dyDescent="0.2">
      <c r="A1738" s="160"/>
      <c r="B1738" s="160"/>
      <c r="C1738" s="160"/>
      <c r="D1738" s="160"/>
      <c r="E1738" s="160"/>
      <c r="F1738" s="160"/>
      <c r="G1738" s="173"/>
      <c r="H1738" s="160"/>
      <c r="I1738" s="160"/>
      <c r="J1738" s="160"/>
    </row>
    <row r="1739" spans="1:10" x14ac:dyDescent="0.2">
      <c r="A1739" s="160"/>
      <c r="B1739" s="160"/>
      <c r="C1739" s="160"/>
      <c r="D1739" s="160"/>
      <c r="E1739" s="160"/>
      <c r="F1739" s="160"/>
      <c r="G1739" s="173"/>
      <c r="H1739" s="160"/>
      <c r="I1739" s="160"/>
      <c r="J1739" s="160"/>
    </row>
    <row r="1740" spans="1:10" x14ac:dyDescent="0.2">
      <c r="A1740" s="160"/>
      <c r="B1740" s="160"/>
      <c r="C1740" s="160"/>
      <c r="D1740" s="160"/>
      <c r="E1740" s="160"/>
      <c r="F1740" s="160"/>
      <c r="G1740" s="173"/>
      <c r="H1740" s="160"/>
      <c r="I1740" s="160"/>
      <c r="J1740" s="160"/>
    </row>
    <row r="1741" spans="1:10" x14ac:dyDescent="0.2">
      <c r="A1741" s="160"/>
      <c r="B1741" s="160"/>
      <c r="C1741" s="160"/>
      <c r="D1741" s="160"/>
      <c r="E1741" s="160"/>
      <c r="F1741" s="160"/>
      <c r="G1741" s="173"/>
      <c r="H1741" s="160"/>
      <c r="I1741" s="160"/>
      <c r="J1741" s="160"/>
    </row>
    <row r="1742" spans="1:10" x14ac:dyDescent="0.2">
      <c r="A1742" s="160"/>
      <c r="B1742" s="160"/>
      <c r="C1742" s="160"/>
      <c r="D1742" s="160"/>
      <c r="E1742" s="160"/>
      <c r="F1742" s="160"/>
      <c r="G1742" s="173"/>
      <c r="H1742" s="160"/>
      <c r="I1742" s="160"/>
      <c r="J1742" s="160"/>
    </row>
    <row r="1743" spans="1:10" x14ac:dyDescent="0.2">
      <c r="A1743" s="160"/>
      <c r="B1743" s="160"/>
      <c r="C1743" s="160"/>
      <c r="D1743" s="160"/>
      <c r="E1743" s="160"/>
      <c r="F1743" s="160"/>
      <c r="G1743" s="173"/>
      <c r="H1743" s="160"/>
      <c r="I1743" s="160"/>
      <c r="J1743" s="160"/>
    </row>
    <row r="1744" spans="1:10" x14ac:dyDescent="0.2">
      <c r="A1744" s="160"/>
      <c r="B1744" s="160"/>
      <c r="C1744" s="160"/>
      <c r="D1744" s="160"/>
      <c r="E1744" s="160"/>
      <c r="F1744" s="160"/>
      <c r="G1744" s="173"/>
      <c r="H1744" s="160"/>
      <c r="I1744" s="160"/>
      <c r="J1744" s="160"/>
    </row>
    <row r="1745" spans="1:10" x14ac:dyDescent="0.2">
      <c r="A1745" s="160"/>
      <c r="B1745" s="160"/>
      <c r="C1745" s="160"/>
      <c r="D1745" s="160"/>
      <c r="E1745" s="160"/>
      <c r="F1745" s="160"/>
      <c r="G1745" s="173"/>
      <c r="H1745" s="160"/>
      <c r="I1745" s="160"/>
      <c r="J1745" s="160"/>
    </row>
    <row r="1746" spans="1:10" x14ac:dyDescent="0.2">
      <c r="A1746" s="160"/>
      <c r="B1746" s="160"/>
      <c r="C1746" s="160"/>
      <c r="D1746" s="160"/>
      <c r="E1746" s="160"/>
      <c r="F1746" s="160"/>
      <c r="G1746" s="173"/>
      <c r="H1746" s="160"/>
      <c r="I1746" s="160"/>
      <c r="J1746" s="160"/>
    </row>
    <row r="1747" spans="1:10" x14ac:dyDescent="0.2">
      <c r="A1747" s="160"/>
      <c r="B1747" s="160"/>
      <c r="C1747" s="160"/>
      <c r="D1747" s="160"/>
      <c r="E1747" s="160"/>
      <c r="F1747" s="160"/>
      <c r="G1747" s="173"/>
      <c r="H1747" s="160"/>
      <c r="I1747" s="160"/>
      <c r="J1747" s="160"/>
    </row>
    <row r="1748" spans="1:10" x14ac:dyDescent="0.2">
      <c r="A1748" s="160"/>
      <c r="B1748" s="160"/>
      <c r="C1748" s="160"/>
      <c r="D1748" s="160"/>
      <c r="E1748" s="160"/>
      <c r="F1748" s="160"/>
      <c r="G1748" s="173"/>
      <c r="H1748" s="160"/>
      <c r="I1748" s="160"/>
      <c r="J1748" s="160"/>
    </row>
    <row r="1749" spans="1:10" x14ac:dyDescent="0.2">
      <c r="A1749" s="160"/>
      <c r="B1749" s="160"/>
      <c r="C1749" s="160"/>
      <c r="D1749" s="160"/>
      <c r="E1749" s="160"/>
      <c r="F1749" s="160"/>
      <c r="G1749" s="173"/>
      <c r="H1749" s="160"/>
      <c r="I1749" s="160"/>
      <c r="J1749" s="160"/>
    </row>
    <row r="1750" spans="1:10" x14ac:dyDescent="0.2">
      <c r="A1750" s="160"/>
      <c r="B1750" s="160"/>
      <c r="C1750" s="160"/>
      <c r="D1750" s="160"/>
      <c r="E1750" s="160"/>
      <c r="F1750" s="160"/>
      <c r="G1750" s="173"/>
      <c r="H1750" s="160"/>
      <c r="I1750" s="160"/>
      <c r="J1750" s="160"/>
    </row>
    <row r="1751" spans="1:10" x14ac:dyDescent="0.2">
      <c r="A1751" s="160"/>
      <c r="B1751" s="160"/>
      <c r="C1751" s="160"/>
      <c r="D1751" s="160"/>
      <c r="E1751" s="160"/>
      <c r="F1751" s="160"/>
      <c r="G1751" s="173"/>
      <c r="H1751" s="160"/>
      <c r="I1751" s="160"/>
      <c r="J1751" s="160"/>
    </row>
    <row r="1752" spans="1:10" x14ac:dyDescent="0.2">
      <c r="A1752" s="160"/>
      <c r="B1752" s="160"/>
      <c r="C1752" s="160"/>
      <c r="D1752" s="160"/>
      <c r="E1752" s="160"/>
      <c r="F1752" s="160"/>
      <c r="G1752" s="173"/>
      <c r="H1752" s="160"/>
      <c r="I1752" s="160"/>
      <c r="J1752" s="160"/>
    </row>
    <row r="1753" spans="1:10" x14ac:dyDescent="0.2">
      <c r="A1753" s="160"/>
      <c r="B1753" s="160"/>
      <c r="C1753" s="160"/>
      <c r="D1753" s="160"/>
      <c r="E1753" s="160"/>
      <c r="F1753" s="160"/>
      <c r="G1753" s="173"/>
      <c r="H1753" s="160"/>
      <c r="I1753" s="160"/>
      <c r="J1753" s="160"/>
    </row>
    <row r="1754" spans="1:10" x14ac:dyDescent="0.2">
      <c r="A1754" s="160"/>
      <c r="B1754" s="160"/>
      <c r="C1754" s="160"/>
      <c r="D1754" s="160"/>
      <c r="E1754" s="160"/>
      <c r="F1754" s="160"/>
      <c r="G1754" s="173"/>
      <c r="H1754" s="160"/>
      <c r="I1754" s="160"/>
      <c r="J1754" s="160"/>
    </row>
    <row r="1755" spans="1:10" x14ac:dyDescent="0.2">
      <c r="A1755" s="160"/>
      <c r="B1755" s="160"/>
      <c r="C1755" s="160"/>
      <c r="D1755" s="160"/>
      <c r="E1755" s="160"/>
      <c r="F1755" s="160"/>
      <c r="G1755" s="173"/>
      <c r="H1755" s="160"/>
      <c r="I1755" s="160"/>
      <c r="J1755" s="160"/>
    </row>
    <row r="1756" spans="1:10" x14ac:dyDescent="0.2">
      <c r="A1756" s="160"/>
      <c r="B1756" s="160"/>
      <c r="C1756" s="160"/>
      <c r="D1756" s="160"/>
      <c r="E1756" s="160"/>
      <c r="F1756" s="160"/>
      <c r="G1756" s="173"/>
      <c r="H1756" s="160"/>
      <c r="I1756" s="160"/>
      <c r="J1756" s="160"/>
    </row>
    <row r="1757" spans="1:10" x14ac:dyDescent="0.2">
      <c r="A1757" s="160"/>
      <c r="B1757" s="160"/>
      <c r="C1757" s="160"/>
      <c r="D1757" s="160"/>
      <c r="E1757" s="160"/>
      <c r="F1757" s="160"/>
      <c r="G1757" s="173"/>
      <c r="H1757" s="160"/>
      <c r="I1757" s="160"/>
      <c r="J1757" s="160"/>
    </row>
    <row r="1758" spans="1:10" x14ac:dyDescent="0.2">
      <c r="A1758" s="160"/>
      <c r="B1758" s="160"/>
      <c r="C1758" s="160"/>
      <c r="D1758" s="160"/>
      <c r="E1758" s="160"/>
      <c r="F1758" s="160"/>
      <c r="G1758" s="173"/>
      <c r="H1758" s="160"/>
      <c r="I1758" s="160"/>
      <c r="J1758" s="160"/>
    </row>
    <row r="1759" spans="1:10" x14ac:dyDescent="0.2">
      <c r="A1759" s="160"/>
      <c r="B1759" s="160"/>
      <c r="C1759" s="160"/>
      <c r="D1759" s="160"/>
      <c r="E1759" s="160"/>
      <c r="F1759" s="160"/>
      <c r="G1759" s="173"/>
      <c r="H1759" s="160"/>
      <c r="I1759" s="160"/>
      <c r="J1759" s="160"/>
    </row>
    <row r="1760" spans="1:10" x14ac:dyDescent="0.2">
      <c r="A1760" s="160"/>
      <c r="B1760" s="160"/>
      <c r="C1760" s="160"/>
      <c r="D1760" s="160"/>
      <c r="E1760" s="160"/>
      <c r="F1760" s="160"/>
      <c r="G1760" s="173"/>
      <c r="H1760" s="160"/>
      <c r="I1760" s="160"/>
      <c r="J1760" s="160"/>
    </row>
    <row r="1761" spans="1:10" x14ac:dyDescent="0.2">
      <c r="A1761" s="160"/>
      <c r="B1761" s="160"/>
      <c r="C1761" s="160"/>
      <c r="D1761" s="160"/>
      <c r="E1761" s="160"/>
      <c r="F1761" s="160"/>
      <c r="G1761" s="173"/>
      <c r="H1761" s="160"/>
      <c r="I1761" s="160"/>
      <c r="J1761" s="160"/>
    </row>
    <row r="1762" spans="1:10" x14ac:dyDescent="0.2">
      <c r="A1762" s="160"/>
      <c r="B1762" s="160"/>
      <c r="C1762" s="160"/>
      <c r="D1762" s="160"/>
      <c r="E1762" s="160"/>
      <c r="F1762" s="160"/>
      <c r="G1762" s="173"/>
      <c r="H1762" s="160"/>
      <c r="I1762" s="160"/>
      <c r="J1762" s="160"/>
    </row>
    <row r="1763" spans="1:10" x14ac:dyDescent="0.2">
      <c r="A1763" s="160"/>
      <c r="B1763" s="160"/>
      <c r="C1763" s="160"/>
      <c r="D1763" s="160"/>
      <c r="E1763" s="160"/>
      <c r="F1763" s="160"/>
      <c r="G1763" s="173"/>
      <c r="H1763" s="160"/>
      <c r="I1763" s="160"/>
      <c r="J1763" s="160"/>
    </row>
    <row r="1764" spans="1:10" x14ac:dyDescent="0.2">
      <c r="A1764" s="160"/>
      <c r="B1764" s="160"/>
      <c r="C1764" s="160"/>
      <c r="D1764" s="160"/>
      <c r="E1764" s="160"/>
      <c r="F1764" s="160"/>
      <c r="G1764" s="173"/>
      <c r="H1764" s="160"/>
      <c r="I1764" s="160"/>
      <c r="J1764" s="160"/>
    </row>
    <row r="1765" spans="1:10" x14ac:dyDescent="0.2">
      <c r="A1765" s="160"/>
      <c r="B1765" s="160"/>
      <c r="C1765" s="160"/>
      <c r="D1765" s="160"/>
      <c r="E1765" s="160"/>
      <c r="F1765" s="160"/>
      <c r="G1765" s="173"/>
      <c r="H1765" s="160"/>
      <c r="I1765" s="160"/>
      <c r="J1765" s="160"/>
    </row>
    <row r="1766" spans="1:10" x14ac:dyDescent="0.2">
      <c r="A1766" s="160"/>
      <c r="B1766" s="160"/>
      <c r="C1766" s="160"/>
      <c r="D1766" s="160"/>
      <c r="E1766" s="160"/>
      <c r="F1766" s="160"/>
      <c r="G1766" s="173"/>
      <c r="H1766" s="160"/>
      <c r="I1766" s="160"/>
      <c r="J1766" s="160"/>
    </row>
    <row r="1767" spans="1:10" x14ac:dyDescent="0.2">
      <c r="A1767" s="160"/>
      <c r="B1767" s="160"/>
      <c r="C1767" s="160"/>
      <c r="D1767" s="160"/>
      <c r="E1767" s="160"/>
      <c r="F1767" s="160"/>
      <c r="G1767" s="173"/>
      <c r="H1767" s="160"/>
      <c r="I1767" s="160"/>
      <c r="J1767" s="160"/>
    </row>
    <row r="1768" spans="1:10" x14ac:dyDescent="0.2">
      <c r="A1768" s="160"/>
      <c r="B1768" s="160"/>
      <c r="C1768" s="160"/>
      <c r="D1768" s="160"/>
      <c r="E1768" s="160"/>
      <c r="F1768" s="160"/>
      <c r="G1768" s="173"/>
      <c r="H1768" s="160"/>
      <c r="I1768" s="160"/>
      <c r="J1768" s="160"/>
    </row>
    <row r="1769" spans="1:10" x14ac:dyDescent="0.2">
      <c r="A1769" s="160"/>
      <c r="B1769" s="160"/>
      <c r="C1769" s="160"/>
      <c r="D1769" s="160"/>
      <c r="E1769" s="160"/>
      <c r="F1769" s="160"/>
      <c r="G1769" s="173"/>
      <c r="H1769" s="160"/>
      <c r="I1769" s="160"/>
      <c r="J1769" s="160"/>
    </row>
    <row r="1770" spans="1:10" x14ac:dyDescent="0.2">
      <c r="A1770" s="160"/>
      <c r="B1770" s="160"/>
      <c r="C1770" s="160"/>
      <c r="D1770" s="160"/>
      <c r="E1770" s="160"/>
      <c r="F1770" s="160"/>
      <c r="G1770" s="173"/>
      <c r="H1770" s="160"/>
      <c r="I1770" s="160"/>
      <c r="J1770" s="160"/>
    </row>
    <row r="1771" spans="1:10" x14ac:dyDescent="0.2">
      <c r="A1771" s="160"/>
      <c r="B1771" s="160"/>
      <c r="C1771" s="160"/>
      <c r="D1771" s="160"/>
      <c r="E1771" s="160"/>
      <c r="F1771" s="160"/>
      <c r="G1771" s="173"/>
      <c r="H1771" s="160"/>
      <c r="I1771" s="160"/>
      <c r="J1771" s="160"/>
    </row>
    <row r="1772" spans="1:10" x14ac:dyDescent="0.2">
      <c r="A1772" s="160"/>
      <c r="B1772" s="160"/>
      <c r="C1772" s="160"/>
      <c r="D1772" s="160"/>
      <c r="E1772" s="160"/>
      <c r="F1772" s="160"/>
      <c r="G1772" s="173"/>
      <c r="H1772" s="160"/>
      <c r="I1772" s="160"/>
      <c r="J1772" s="160"/>
    </row>
    <row r="1773" spans="1:10" x14ac:dyDescent="0.2">
      <c r="A1773" s="160"/>
      <c r="B1773" s="160"/>
      <c r="C1773" s="160"/>
      <c r="D1773" s="160"/>
      <c r="E1773" s="160"/>
      <c r="F1773" s="160"/>
      <c r="G1773" s="173"/>
      <c r="H1773" s="160"/>
      <c r="I1773" s="160"/>
      <c r="J1773" s="160"/>
    </row>
    <row r="1774" spans="1:10" x14ac:dyDescent="0.2">
      <c r="A1774" s="160"/>
      <c r="B1774" s="160"/>
      <c r="C1774" s="160"/>
      <c r="D1774" s="160"/>
      <c r="E1774" s="160"/>
      <c r="F1774" s="160"/>
      <c r="G1774" s="173"/>
      <c r="H1774" s="160"/>
      <c r="I1774" s="160"/>
      <c r="J1774" s="160"/>
    </row>
    <row r="1775" spans="1:10" x14ac:dyDescent="0.2">
      <c r="A1775" s="160"/>
      <c r="B1775" s="160"/>
      <c r="C1775" s="160"/>
      <c r="D1775" s="160"/>
      <c r="E1775" s="160"/>
      <c r="F1775" s="160"/>
      <c r="G1775" s="173"/>
      <c r="H1775" s="160"/>
      <c r="I1775" s="160"/>
      <c r="J1775" s="160"/>
    </row>
    <row r="1776" spans="1:10" x14ac:dyDescent="0.2">
      <c r="A1776" s="160"/>
      <c r="B1776" s="160"/>
      <c r="C1776" s="160"/>
      <c r="D1776" s="160"/>
      <c r="E1776" s="160"/>
      <c r="F1776" s="160"/>
      <c r="G1776" s="173"/>
      <c r="H1776" s="160"/>
      <c r="I1776" s="160"/>
      <c r="J1776" s="160"/>
    </row>
    <row r="1777" spans="1:10" x14ac:dyDescent="0.2">
      <c r="A1777" s="160"/>
      <c r="B1777" s="160"/>
      <c r="C1777" s="160"/>
      <c r="D1777" s="160"/>
      <c r="E1777" s="160"/>
      <c r="F1777" s="160"/>
      <c r="G1777" s="173"/>
      <c r="H1777" s="160"/>
      <c r="I1777" s="160"/>
      <c r="J1777" s="160"/>
    </row>
    <row r="1778" spans="1:10" x14ac:dyDescent="0.2">
      <c r="A1778" s="160"/>
      <c r="B1778" s="160"/>
      <c r="C1778" s="160"/>
      <c r="D1778" s="160"/>
      <c r="E1778" s="160"/>
      <c r="F1778" s="160"/>
      <c r="G1778" s="173"/>
      <c r="H1778" s="160"/>
      <c r="I1778" s="160"/>
      <c r="J1778" s="160"/>
    </row>
    <row r="1779" spans="1:10" x14ac:dyDescent="0.2">
      <c r="A1779" s="160"/>
      <c r="B1779" s="160"/>
      <c r="C1779" s="160"/>
      <c r="D1779" s="160"/>
      <c r="E1779" s="160"/>
      <c r="F1779" s="160"/>
      <c r="G1779" s="173"/>
      <c r="H1779" s="160"/>
      <c r="I1779" s="160"/>
      <c r="J1779" s="160"/>
    </row>
    <row r="1780" spans="1:10" x14ac:dyDescent="0.2">
      <c r="A1780" s="160"/>
      <c r="B1780" s="160"/>
      <c r="C1780" s="160"/>
      <c r="D1780" s="160"/>
      <c r="E1780" s="160"/>
      <c r="F1780" s="160"/>
      <c r="G1780" s="173"/>
      <c r="H1780" s="160"/>
      <c r="I1780" s="160"/>
      <c r="J1780" s="160"/>
    </row>
    <row r="1781" spans="1:10" x14ac:dyDescent="0.2">
      <c r="A1781" s="160"/>
      <c r="B1781" s="160"/>
      <c r="C1781" s="160"/>
      <c r="D1781" s="160"/>
      <c r="E1781" s="160"/>
      <c r="F1781" s="160"/>
      <c r="G1781" s="173"/>
      <c r="H1781" s="160"/>
      <c r="I1781" s="160"/>
      <c r="J1781" s="160"/>
    </row>
    <row r="1782" spans="1:10" x14ac:dyDescent="0.2">
      <c r="A1782" s="160"/>
      <c r="B1782" s="160"/>
      <c r="C1782" s="160"/>
      <c r="D1782" s="160"/>
      <c r="E1782" s="160"/>
      <c r="F1782" s="160"/>
      <c r="G1782" s="173"/>
      <c r="H1782" s="160"/>
      <c r="I1782" s="160"/>
      <c r="J1782" s="160"/>
    </row>
    <row r="1783" spans="1:10" x14ac:dyDescent="0.2">
      <c r="A1783" s="160"/>
      <c r="B1783" s="160"/>
      <c r="C1783" s="160"/>
      <c r="D1783" s="160"/>
      <c r="E1783" s="160"/>
      <c r="F1783" s="160"/>
      <c r="G1783" s="173"/>
      <c r="H1783" s="160"/>
      <c r="I1783" s="160"/>
      <c r="J1783" s="160"/>
    </row>
    <row r="1784" spans="1:10" x14ac:dyDescent="0.2">
      <c r="A1784" s="160"/>
      <c r="B1784" s="160"/>
      <c r="C1784" s="160"/>
      <c r="D1784" s="160"/>
      <c r="E1784" s="160"/>
      <c r="F1784" s="160"/>
      <c r="G1784" s="173"/>
      <c r="H1784" s="160"/>
      <c r="I1784" s="160"/>
      <c r="J1784" s="160"/>
    </row>
    <row r="1785" spans="1:10" x14ac:dyDescent="0.2">
      <c r="A1785" s="160"/>
      <c r="B1785" s="160"/>
      <c r="C1785" s="160"/>
      <c r="D1785" s="160"/>
      <c r="E1785" s="160"/>
      <c r="F1785" s="160"/>
      <c r="G1785" s="173"/>
      <c r="H1785" s="160"/>
      <c r="I1785" s="160"/>
      <c r="J1785" s="160"/>
    </row>
    <row r="1786" spans="1:10" x14ac:dyDescent="0.2">
      <c r="A1786" s="160"/>
      <c r="B1786" s="160"/>
      <c r="C1786" s="160"/>
      <c r="D1786" s="160"/>
      <c r="E1786" s="160"/>
      <c r="F1786" s="160"/>
      <c r="G1786" s="173"/>
      <c r="H1786" s="160"/>
      <c r="I1786" s="160"/>
      <c r="J1786" s="160"/>
    </row>
    <row r="1787" spans="1:10" x14ac:dyDescent="0.2">
      <c r="A1787" s="160"/>
      <c r="B1787" s="160"/>
      <c r="C1787" s="160"/>
      <c r="D1787" s="160"/>
      <c r="E1787" s="160"/>
      <c r="F1787" s="160"/>
      <c r="G1787" s="173"/>
      <c r="H1787" s="160"/>
      <c r="I1787" s="160"/>
      <c r="J1787" s="160"/>
    </row>
    <row r="1788" spans="1:10" x14ac:dyDescent="0.2">
      <c r="A1788" s="160"/>
      <c r="B1788" s="160"/>
      <c r="C1788" s="160"/>
      <c r="D1788" s="160"/>
      <c r="E1788" s="160"/>
      <c r="F1788" s="160"/>
      <c r="G1788" s="173"/>
      <c r="H1788" s="160"/>
      <c r="I1788" s="160"/>
      <c r="J1788" s="160"/>
    </row>
    <row r="1789" spans="1:10" x14ac:dyDescent="0.2">
      <c r="A1789" s="160"/>
      <c r="B1789" s="160"/>
      <c r="C1789" s="160"/>
      <c r="D1789" s="160"/>
      <c r="E1789" s="160"/>
      <c r="F1789" s="160"/>
      <c r="G1789" s="173"/>
      <c r="H1789" s="160"/>
      <c r="I1789" s="160"/>
      <c r="J1789" s="160"/>
    </row>
    <row r="1790" spans="1:10" x14ac:dyDescent="0.2">
      <c r="A1790" s="160"/>
      <c r="B1790" s="160"/>
      <c r="C1790" s="160"/>
      <c r="D1790" s="160"/>
      <c r="E1790" s="160"/>
      <c r="F1790" s="160"/>
      <c r="G1790" s="173"/>
      <c r="H1790" s="160"/>
      <c r="I1790" s="160"/>
      <c r="J1790" s="160"/>
    </row>
    <row r="1791" spans="1:10" x14ac:dyDescent="0.2">
      <c r="A1791" s="160"/>
      <c r="B1791" s="160"/>
      <c r="C1791" s="160"/>
      <c r="D1791" s="160"/>
      <c r="E1791" s="160"/>
      <c r="F1791" s="160"/>
      <c r="G1791" s="173"/>
      <c r="H1791" s="160"/>
      <c r="I1791" s="160"/>
      <c r="J1791" s="160"/>
    </row>
    <row r="1792" spans="1:10" x14ac:dyDescent="0.2">
      <c r="A1792" s="160"/>
      <c r="B1792" s="160"/>
      <c r="C1792" s="160"/>
      <c r="D1792" s="160"/>
      <c r="E1792" s="160"/>
      <c r="F1792" s="160"/>
      <c r="G1792" s="173"/>
      <c r="H1792" s="160"/>
      <c r="I1792" s="160"/>
      <c r="J1792" s="160"/>
    </row>
    <row r="1793" spans="1:10" x14ac:dyDescent="0.2">
      <c r="A1793" s="160"/>
      <c r="B1793" s="160"/>
      <c r="C1793" s="160"/>
      <c r="D1793" s="160"/>
      <c r="E1793" s="160"/>
      <c r="F1793" s="160"/>
      <c r="G1793" s="173"/>
      <c r="H1793" s="160"/>
      <c r="I1793" s="160"/>
      <c r="J1793" s="160"/>
    </row>
    <row r="1794" spans="1:10" x14ac:dyDescent="0.2">
      <c r="A1794" s="160"/>
      <c r="B1794" s="160"/>
      <c r="C1794" s="160"/>
      <c r="D1794" s="160"/>
      <c r="E1794" s="160"/>
      <c r="F1794" s="160"/>
      <c r="G1794" s="173"/>
      <c r="H1794" s="160"/>
      <c r="I1794" s="160"/>
      <c r="J1794" s="160"/>
    </row>
    <row r="1795" spans="1:10" x14ac:dyDescent="0.2">
      <c r="A1795" s="160"/>
      <c r="B1795" s="160"/>
      <c r="C1795" s="160"/>
      <c r="D1795" s="160"/>
      <c r="E1795" s="160"/>
      <c r="F1795" s="160"/>
      <c r="G1795" s="173"/>
      <c r="H1795" s="160"/>
      <c r="I1795" s="160"/>
      <c r="J1795" s="160"/>
    </row>
    <row r="1796" spans="1:10" x14ac:dyDescent="0.2">
      <c r="A1796" s="160"/>
      <c r="B1796" s="160"/>
      <c r="C1796" s="160"/>
      <c r="D1796" s="160"/>
      <c r="E1796" s="160"/>
      <c r="F1796" s="160"/>
      <c r="G1796" s="173"/>
      <c r="H1796" s="160"/>
      <c r="I1796" s="160"/>
      <c r="J1796" s="160"/>
    </row>
    <row r="1797" spans="1:10" x14ac:dyDescent="0.2">
      <c r="A1797" s="160"/>
      <c r="B1797" s="160"/>
      <c r="C1797" s="160"/>
      <c r="D1797" s="160"/>
      <c r="E1797" s="160"/>
      <c r="F1797" s="160"/>
      <c r="G1797" s="173"/>
      <c r="H1797" s="160"/>
      <c r="I1797" s="160"/>
      <c r="J1797" s="160"/>
    </row>
    <row r="1798" spans="1:10" x14ac:dyDescent="0.2">
      <c r="A1798" s="160"/>
      <c r="B1798" s="160"/>
      <c r="C1798" s="160"/>
      <c r="D1798" s="160"/>
      <c r="E1798" s="160"/>
      <c r="F1798" s="160"/>
      <c r="G1798" s="173"/>
      <c r="H1798" s="160"/>
      <c r="I1798" s="160"/>
      <c r="J1798" s="160"/>
    </row>
    <row r="1799" spans="1:10" x14ac:dyDescent="0.2">
      <c r="A1799" s="160"/>
      <c r="B1799" s="160"/>
      <c r="C1799" s="160"/>
      <c r="D1799" s="160"/>
      <c r="E1799" s="160"/>
      <c r="F1799" s="160"/>
      <c r="G1799" s="173"/>
      <c r="H1799" s="160"/>
      <c r="I1799" s="160"/>
      <c r="J1799" s="160"/>
    </row>
    <row r="1800" spans="1:10" x14ac:dyDescent="0.2">
      <c r="A1800" s="160"/>
      <c r="B1800" s="160"/>
      <c r="C1800" s="160"/>
      <c r="D1800" s="160"/>
      <c r="E1800" s="160"/>
      <c r="F1800" s="160"/>
      <c r="G1800" s="173"/>
      <c r="H1800" s="160"/>
      <c r="I1800" s="160"/>
      <c r="J1800" s="160"/>
    </row>
    <row r="1801" spans="1:10" x14ac:dyDescent="0.2">
      <c r="A1801" s="160"/>
      <c r="B1801" s="160"/>
      <c r="C1801" s="160"/>
      <c r="D1801" s="160"/>
      <c r="E1801" s="160"/>
      <c r="F1801" s="160"/>
      <c r="G1801" s="173"/>
      <c r="H1801" s="160"/>
      <c r="I1801" s="160"/>
      <c r="J1801" s="160"/>
    </row>
    <row r="1802" spans="1:10" x14ac:dyDescent="0.2">
      <c r="A1802" s="160"/>
      <c r="B1802" s="160"/>
      <c r="C1802" s="160"/>
      <c r="D1802" s="160"/>
      <c r="E1802" s="160"/>
      <c r="F1802" s="160"/>
      <c r="G1802" s="173"/>
      <c r="H1802" s="160"/>
      <c r="I1802" s="160"/>
      <c r="J1802" s="160"/>
    </row>
    <row r="1803" spans="1:10" x14ac:dyDescent="0.2">
      <c r="A1803" s="160"/>
      <c r="B1803" s="160"/>
      <c r="C1803" s="160"/>
      <c r="D1803" s="160"/>
      <c r="E1803" s="160"/>
      <c r="F1803" s="160"/>
      <c r="G1803" s="173"/>
      <c r="H1803" s="160"/>
      <c r="I1803" s="160"/>
      <c r="J1803" s="160"/>
    </row>
    <row r="1804" spans="1:10" x14ac:dyDescent="0.2">
      <c r="A1804" s="160"/>
      <c r="B1804" s="160"/>
      <c r="C1804" s="160"/>
      <c r="D1804" s="160"/>
      <c r="E1804" s="160"/>
      <c r="F1804" s="160"/>
      <c r="G1804" s="173"/>
      <c r="H1804" s="160"/>
      <c r="I1804" s="160"/>
      <c r="J1804" s="160"/>
    </row>
    <row r="1805" spans="1:10" x14ac:dyDescent="0.2">
      <c r="A1805" s="160"/>
      <c r="B1805" s="160"/>
      <c r="C1805" s="160"/>
      <c r="D1805" s="160"/>
      <c r="E1805" s="160"/>
      <c r="F1805" s="160"/>
      <c r="G1805" s="173"/>
      <c r="H1805" s="160"/>
      <c r="I1805" s="160"/>
      <c r="J1805" s="160"/>
    </row>
    <row r="1806" spans="1:10" x14ac:dyDescent="0.2">
      <c r="A1806" s="160"/>
      <c r="B1806" s="160"/>
      <c r="C1806" s="160"/>
      <c r="D1806" s="160"/>
      <c r="E1806" s="160"/>
      <c r="F1806" s="160"/>
      <c r="G1806" s="173"/>
      <c r="H1806" s="160"/>
      <c r="I1806" s="160"/>
      <c r="J1806" s="160"/>
    </row>
    <row r="1807" spans="1:10" x14ac:dyDescent="0.2">
      <c r="A1807" s="160"/>
      <c r="B1807" s="160"/>
      <c r="C1807" s="160"/>
      <c r="D1807" s="160"/>
      <c r="E1807" s="160"/>
      <c r="F1807" s="160"/>
      <c r="G1807" s="173"/>
      <c r="H1807" s="160"/>
      <c r="I1807" s="160"/>
      <c r="J1807" s="160"/>
    </row>
    <row r="1808" spans="1:10" x14ac:dyDescent="0.2">
      <c r="A1808" s="160"/>
      <c r="B1808" s="160"/>
      <c r="C1808" s="160"/>
      <c r="D1808" s="160"/>
      <c r="E1808" s="160"/>
      <c r="F1808" s="160"/>
      <c r="G1808" s="173"/>
      <c r="H1808" s="160"/>
      <c r="I1808" s="160"/>
      <c r="J1808" s="160"/>
    </row>
    <row r="1809" spans="1:10" x14ac:dyDescent="0.2">
      <c r="A1809" s="160"/>
      <c r="B1809" s="160"/>
      <c r="C1809" s="160"/>
      <c r="D1809" s="160"/>
      <c r="E1809" s="160"/>
      <c r="F1809" s="160"/>
      <c r="G1809" s="173"/>
      <c r="H1809" s="160"/>
      <c r="I1809" s="160"/>
      <c r="J1809" s="160"/>
    </row>
    <row r="1810" spans="1:10" x14ac:dyDescent="0.2">
      <c r="A1810" s="160"/>
      <c r="B1810" s="160"/>
      <c r="C1810" s="160"/>
      <c r="D1810" s="160"/>
      <c r="E1810" s="160"/>
      <c r="F1810" s="160"/>
      <c r="G1810" s="173"/>
      <c r="H1810" s="160"/>
      <c r="I1810" s="160"/>
      <c r="J1810" s="160"/>
    </row>
    <row r="1811" spans="1:10" x14ac:dyDescent="0.2">
      <c r="A1811" s="160"/>
      <c r="B1811" s="160"/>
      <c r="C1811" s="160"/>
      <c r="D1811" s="160"/>
      <c r="E1811" s="160"/>
      <c r="F1811" s="160"/>
      <c r="G1811" s="173"/>
      <c r="H1811" s="160"/>
      <c r="I1811" s="160"/>
      <c r="J1811" s="160"/>
    </row>
    <row r="1812" spans="1:10" x14ac:dyDescent="0.2">
      <c r="A1812" s="160"/>
      <c r="B1812" s="160"/>
      <c r="C1812" s="160"/>
      <c r="D1812" s="160"/>
      <c r="E1812" s="160"/>
      <c r="F1812" s="160"/>
      <c r="G1812" s="173"/>
      <c r="H1812" s="160"/>
      <c r="I1812" s="160"/>
      <c r="J1812" s="160"/>
    </row>
    <row r="1813" spans="1:10" x14ac:dyDescent="0.2">
      <c r="A1813" s="160"/>
      <c r="B1813" s="160"/>
      <c r="C1813" s="160"/>
      <c r="D1813" s="160"/>
      <c r="E1813" s="160"/>
      <c r="F1813" s="160"/>
      <c r="G1813" s="173"/>
      <c r="H1813" s="160"/>
      <c r="I1813" s="160"/>
      <c r="J1813" s="160"/>
    </row>
    <row r="1814" spans="1:10" x14ac:dyDescent="0.2">
      <c r="A1814" s="160"/>
      <c r="B1814" s="160"/>
      <c r="C1814" s="160"/>
      <c r="D1814" s="160"/>
      <c r="E1814" s="160"/>
      <c r="F1814" s="160"/>
      <c r="G1814" s="173"/>
      <c r="H1814" s="160"/>
      <c r="I1814" s="160"/>
      <c r="J1814" s="160"/>
    </row>
    <row r="1815" spans="1:10" x14ac:dyDescent="0.2">
      <c r="A1815" s="160"/>
      <c r="B1815" s="160"/>
      <c r="C1815" s="160"/>
      <c r="D1815" s="160"/>
      <c r="E1815" s="160"/>
      <c r="F1815" s="160"/>
      <c r="G1815" s="173"/>
      <c r="H1815" s="160"/>
      <c r="I1815" s="160"/>
      <c r="J1815" s="160"/>
    </row>
    <row r="1816" spans="1:10" x14ac:dyDescent="0.2">
      <c r="A1816" s="160"/>
      <c r="B1816" s="160"/>
      <c r="C1816" s="160"/>
      <c r="D1816" s="160"/>
      <c r="E1816" s="160"/>
      <c r="F1816" s="160"/>
      <c r="G1816" s="173"/>
      <c r="H1816" s="160"/>
      <c r="I1816" s="160"/>
      <c r="J1816" s="160"/>
    </row>
    <row r="1817" spans="1:10" x14ac:dyDescent="0.2">
      <c r="A1817" s="160"/>
      <c r="B1817" s="160"/>
      <c r="C1817" s="160"/>
      <c r="D1817" s="160"/>
      <c r="E1817" s="160"/>
      <c r="F1817" s="160"/>
      <c r="G1817" s="173"/>
      <c r="H1817" s="160"/>
      <c r="I1817" s="160"/>
      <c r="J1817" s="160"/>
    </row>
    <row r="1818" spans="1:10" x14ac:dyDescent="0.2">
      <c r="A1818" s="160"/>
      <c r="B1818" s="160"/>
      <c r="C1818" s="160"/>
      <c r="D1818" s="160"/>
      <c r="E1818" s="160"/>
      <c r="F1818" s="160"/>
      <c r="G1818" s="173"/>
      <c r="H1818" s="160"/>
      <c r="I1818" s="160"/>
      <c r="J1818" s="160"/>
    </row>
    <row r="1819" spans="1:10" x14ac:dyDescent="0.2">
      <c r="A1819" s="160"/>
      <c r="B1819" s="160"/>
      <c r="C1819" s="160"/>
      <c r="D1819" s="160"/>
      <c r="E1819" s="160"/>
      <c r="F1819" s="160"/>
      <c r="G1819" s="173"/>
      <c r="H1819" s="160"/>
      <c r="I1819" s="160"/>
      <c r="J1819" s="160"/>
    </row>
    <row r="1820" spans="1:10" x14ac:dyDescent="0.2">
      <c r="A1820" s="160"/>
      <c r="B1820" s="160"/>
      <c r="C1820" s="160"/>
      <c r="D1820" s="160"/>
      <c r="E1820" s="160"/>
      <c r="F1820" s="160"/>
      <c r="G1820" s="173"/>
      <c r="H1820" s="160"/>
      <c r="I1820" s="160"/>
      <c r="J1820" s="160"/>
    </row>
    <row r="1821" spans="1:10" x14ac:dyDescent="0.2">
      <c r="A1821" s="160"/>
      <c r="B1821" s="160"/>
      <c r="C1821" s="160"/>
      <c r="D1821" s="160"/>
      <c r="E1821" s="160"/>
      <c r="F1821" s="160"/>
      <c r="G1821" s="173"/>
      <c r="H1821" s="160"/>
      <c r="I1821" s="160"/>
      <c r="J1821" s="160"/>
    </row>
    <row r="1822" spans="1:10" x14ac:dyDescent="0.2">
      <c r="A1822" s="160"/>
      <c r="B1822" s="160"/>
      <c r="C1822" s="160"/>
      <c r="D1822" s="160"/>
      <c r="E1822" s="160"/>
      <c r="F1822" s="160"/>
      <c r="G1822" s="173"/>
      <c r="H1822" s="160"/>
      <c r="I1822" s="160"/>
      <c r="J1822" s="160"/>
    </row>
    <row r="1823" spans="1:10" x14ac:dyDescent="0.2">
      <c r="A1823" s="160"/>
      <c r="B1823" s="160"/>
      <c r="C1823" s="160"/>
      <c r="D1823" s="160"/>
      <c r="E1823" s="160"/>
      <c r="F1823" s="160"/>
      <c r="G1823" s="173"/>
      <c r="H1823" s="160"/>
      <c r="I1823" s="160"/>
      <c r="J1823" s="160"/>
    </row>
    <row r="1824" spans="1:10" x14ac:dyDescent="0.2">
      <c r="A1824" s="160"/>
      <c r="B1824" s="160"/>
      <c r="C1824" s="160"/>
      <c r="D1824" s="160"/>
      <c r="E1824" s="160"/>
      <c r="F1824" s="160"/>
      <c r="G1824" s="173"/>
      <c r="H1824" s="160"/>
      <c r="I1824" s="160"/>
      <c r="J1824" s="160"/>
    </row>
    <row r="1825" spans="1:10" x14ac:dyDescent="0.2">
      <c r="A1825" s="160"/>
      <c r="B1825" s="160"/>
      <c r="C1825" s="160"/>
      <c r="D1825" s="160"/>
      <c r="E1825" s="160"/>
      <c r="F1825" s="160"/>
      <c r="G1825" s="173"/>
      <c r="H1825" s="160"/>
      <c r="I1825" s="160"/>
      <c r="J1825" s="160"/>
    </row>
    <row r="1826" spans="1:10" x14ac:dyDescent="0.2">
      <c r="A1826" s="160"/>
      <c r="B1826" s="160"/>
      <c r="C1826" s="160"/>
      <c r="D1826" s="160"/>
      <c r="E1826" s="160"/>
      <c r="F1826" s="160"/>
      <c r="G1826" s="173"/>
      <c r="H1826" s="160"/>
      <c r="I1826" s="160"/>
      <c r="J1826" s="160"/>
    </row>
    <row r="1827" spans="1:10" x14ac:dyDescent="0.2">
      <c r="A1827" s="160"/>
      <c r="B1827" s="160"/>
      <c r="C1827" s="160"/>
      <c r="D1827" s="160"/>
      <c r="E1827" s="160"/>
      <c r="F1827" s="160"/>
      <c r="G1827" s="173"/>
      <c r="H1827" s="160"/>
      <c r="I1827" s="160"/>
      <c r="J1827" s="160"/>
    </row>
    <row r="1828" spans="1:10" x14ac:dyDescent="0.2">
      <c r="A1828" s="160"/>
      <c r="B1828" s="160"/>
      <c r="C1828" s="160"/>
      <c r="D1828" s="160"/>
      <c r="E1828" s="160"/>
      <c r="F1828" s="160"/>
      <c r="G1828" s="173"/>
      <c r="H1828" s="160"/>
      <c r="I1828" s="160"/>
      <c r="J1828" s="160"/>
    </row>
    <row r="1829" spans="1:10" x14ac:dyDescent="0.2">
      <c r="A1829" s="160"/>
      <c r="B1829" s="160"/>
      <c r="C1829" s="160"/>
      <c r="D1829" s="160"/>
      <c r="E1829" s="160"/>
      <c r="F1829" s="160"/>
      <c r="G1829" s="173"/>
      <c r="H1829" s="160"/>
      <c r="I1829" s="160"/>
      <c r="J1829" s="160"/>
    </row>
    <row r="1830" spans="1:10" x14ac:dyDescent="0.2">
      <c r="A1830" s="160"/>
      <c r="B1830" s="160"/>
      <c r="C1830" s="160"/>
      <c r="D1830" s="160"/>
      <c r="E1830" s="160"/>
      <c r="F1830" s="160"/>
      <c r="G1830" s="173"/>
      <c r="H1830" s="160"/>
      <c r="I1830" s="160"/>
      <c r="J1830" s="160"/>
    </row>
    <row r="1831" spans="1:10" x14ac:dyDescent="0.2">
      <c r="A1831" s="160"/>
      <c r="B1831" s="160"/>
      <c r="C1831" s="160"/>
      <c r="D1831" s="160"/>
      <c r="E1831" s="160"/>
      <c r="F1831" s="160"/>
      <c r="G1831" s="173"/>
      <c r="H1831" s="160"/>
      <c r="I1831" s="160"/>
      <c r="J1831" s="160"/>
    </row>
    <row r="1832" spans="1:10" x14ac:dyDescent="0.2">
      <c r="A1832" s="160"/>
      <c r="B1832" s="160"/>
      <c r="C1832" s="160"/>
      <c r="D1832" s="160"/>
      <c r="E1832" s="160"/>
      <c r="F1832" s="160"/>
      <c r="G1832" s="173"/>
      <c r="H1832" s="160"/>
      <c r="I1832" s="160"/>
      <c r="J1832" s="160"/>
    </row>
    <row r="1833" spans="1:10" x14ac:dyDescent="0.2">
      <c r="A1833" s="160"/>
      <c r="B1833" s="160"/>
      <c r="C1833" s="160"/>
      <c r="D1833" s="160"/>
      <c r="E1833" s="160"/>
      <c r="F1833" s="160"/>
      <c r="G1833" s="173"/>
      <c r="H1833" s="160"/>
      <c r="I1833" s="160"/>
      <c r="J1833" s="160"/>
    </row>
    <row r="1834" spans="1:10" x14ac:dyDescent="0.2">
      <c r="A1834" s="160"/>
      <c r="B1834" s="160"/>
      <c r="C1834" s="160"/>
      <c r="D1834" s="160"/>
      <c r="E1834" s="160"/>
      <c r="F1834" s="160"/>
      <c r="G1834" s="173"/>
      <c r="H1834" s="160"/>
      <c r="I1834" s="160"/>
      <c r="J1834" s="160"/>
    </row>
    <row r="1835" spans="1:10" x14ac:dyDescent="0.2">
      <c r="A1835" s="160"/>
      <c r="B1835" s="160"/>
      <c r="C1835" s="160"/>
      <c r="D1835" s="160"/>
      <c r="E1835" s="160"/>
      <c r="F1835" s="160"/>
      <c r="G1835" s="173"/>
      <c r="H1835" s="160"/>
      <c r="I1835" s="160"/>
      <c r="J1835" s="160"/>
    </row>
    <row r="1836" spans="1:10" x14ac:dyDescent="0.2">
      <c r="A1836" s="160"/>
      <c r="B1836" s="160"/>
      <c r="C1836" s="160"/>
      <c r="D1836" s="160"/>
      <c r="E1836" s="160"/>
      <c r="F1836" s="160"/>
      <c r="G1836" s="173"/>
      <c r="H1836" s="160"/>
      <c r="I1836" s="160"/>
      <c r="J1836" s="160"/>
    </row>
    <row r="1837" spans="1:10" x14ac:dyDescent="0.2">
      <c r="A1837" s="160"/>
      <c r="B1837" s="160"/>
      <c r="C1837" s="160"/>
      <c r="D1837" s="160"/>
      <c r="E1837" s="160"/>
      <c r="F1837" s="160"/>
      <c r="G1837" s="173"/>
      <c r="H1837" s="160"/>
      <c r="I1837" s="160"/>
      <c r="J1837" s="160"/>
    </row>
    <row r="1838" spans="1:10" x14ac:dyDescent="0.2">
      <c r="A1838" s="160"/>
      <c r="B1838" s="160"/>
      <c r="C1838" s="160"/>
      <c r="D1838" s="160"/>
      <c r="E1838" s="160"/>
      <c r="F1838" s="160"/>
      <c r="G1838" s="173"/>
      <c r="H1838" s="160"/>
      <c r="I1838" s="160"/>
      <c r="J1838" s="160"/>
    </row>
    <row r="1839" spans="1:10" x14ac:dyDescent="0.2">
      <c r="A1839" s="160"/>
      <c r="B1839" s="160"/>
      <c r="C1839" s="160"/>
      <c r="D1839" s="160"/>
      <c r="E1839" s="160"/>
      <c r="F1839" s="160"/>
      <c r="G1839" s="173"/>
      <c r="H1839" s="160"/>
      <c r="I1839" s="160"/>
      <c r="J1839" s="160"/>
    </row>
    <row r="1840" spans="1:10" x14ac:dyDescent="0.2">
      <c r="A1840" s="160"/>
      <c r="B1840" s="160"/>
      <c r="C1840" s="160"/>
      <c r="D1840" s="160"/>
      <c r="E1840" s="160"/>
      <c r="F1840" s="160"/>
      <c r="G1840" s="173"/>
      <c r="H1840" s="160"/>
      <c r="I1840" s="160"/>
      <c r="J1840" s="160"/>
    </row>
    <row r="1841" spans="1:10" x14ac:dyDescent="0.2">
      <c r="A1841" s="160"/>
      <c r="B1841" s="160"/>
      <c r="C1841" s="160"/>
      <c r="D1841" s="160"/>
      <c r="E1841" s="160"/>
      <c r="F1841" s="160"/>
      <c r="G1841" s="173"/>
      <c r="H1841" s="160"/>
      <c r="I1841" s="160"/>
      <c r="J1841" s="160"/>
    </row>
    <row r="1842" spans="1:10" x14ac:dyDescent="0.2">
      <c r="A1842" s="160"/>
      <c r="B1842" s="160"/>
      <c r="C1842" s="160"/>
      <c r="D1842" s="160"/>
      <c r="E1842" s="160"/>
      <c r="F1842" s="160"/>
      <c r="G1842" s="173"/>
      <c r="H1842" s="160"/>
      <c r="I1842" s="160"/>
      <c r="J1842" s="160"/>
    </row>
    <row r="1843" spans="1:10" x14ac:dyDescent="0.2">
      <c r="A1843" s="160"/>
      <c r="B1843" s="160"/>
      <c r="C1843" s="160"/>
      <c r="D1843" s="160"/>
      <c r="E1843" s="160"/>
      <c r="F1843" s="160"/>
      <c r="G1843" s="173"/>
      <c r="H1843" s="160"/>
      <c r="I1843" s="160"/>
      <c r="J1843" s="160"/>
    </row>
    <row r="1844" spans="1:10" x14ac:dyDescent="0.2">
      <c r="A1844" s="160"/>
      <c r="B1844" s="160"/>
      <c r="C1844" s="160"/>
      <c r="D1844" s="160"/>
      <c r="E1844" s="160"/>
      <c r="F1844" s="160"/>
      <c r="G1844" s="173"/>
      <c r="H1844" s="160"/>
      <c r="I1844" s="160"/>
      <c r="J1844" s="160"/>
    </row>
    <row r="1845" spans="1:10" x14ac:dyDescent="0.2">
      <c r="A1845" s="160"/>
      <c r="B1845" s="160"/>
      <c r="C1845" s="160"/>
      <c r="D1845" s="160"/>
      <c r="E1845" s="160"/>
      <c r="F1845" s="160"/>
      <c r="G1845" s="173"/>
      <c r="H1845" s="160"/>
      <c r="I1845" s="160"/>
      <c r="J1845" s="160"/>
    </row>
    <row r="1846" spans="1:10" x14ac:dyDescent="0.2">
      <c r="A1846" s="160"/>
      <c r="B1846" s="160"/>
      <c r="C1846" s="160"/>
      <c r="D1846" s="160"/>
      <c r="E1846" s="160"/>
      <c r="F1846" s="160"/>
      <c r="G1846" s="173"/>
      <c r="H1846" s="160"/>
      <c r="I1846" s="160"/>
      <c r="J1846" s="160"/>
    </row>
    <row r="1847" spans="1:10" x14ac:dyDescent="0.2">
      <c r="A1847" s="160"/>
      <c r="B1847" s="160"/>
      <c r="C1847" s="160"/>
      <c r="D1847" s="160"/>
      <c r="E1847" s="160"/>
      <c r="F1847" s="160"/>
      <c r="G1847" s="173"/>
      <c r="H1847" s="160"/>
      <c r="I1847" s="160"/>
      <c r="J1847" s="160"/>
    </row>
    <row r="1848" spans="1:10" x14ac:dyDescent="0.2">
      <c r="A1848" s="160"/>
      <c r="B1848" s="160"/>
      <c r="C1848" s="160"/>
      <c r="D1848" s="160"/>
      <c r="E1848" s="160"/>
      <c r="F1848" s="160"/>
      <c r="G1848" s="173"/>
      <c r="H1848" s="160"/>
      <c r="I1848" s="160"/>
      <c r="J1848" s="160"/>
    </row>
    <row r="1849" spans="1:10" x14ac:dyDescent="0.2">
      <c r="A1849" s="160"/>
      <c r="B1849" s="160"/>
      <c r="C1849" s="160"/>
      <c r="D1849" s="160"/>
      <c r="E1849" s="160"/>
      <c r="F1849" s="160"/>
      <c r="G1849" s="173"/>
      <c r="H1849" s="160"/>
      <c r="I1849" s="160"/>
      <c r="J1849" s="160"/>
    </row>
    <row r="1850" spans="1:10" x14ac:dyDescent="0.2">
      <c r="A1850" s="160"/>
      <c r="B1850" s="160"/>
      <c r="C1850" s="160"/>
      <c r="D1850" s="160"/>
      <c r="E1850" s="160"/>
      <c r="F1850" s="160"/>
      <c r="G1850" s="173"/>
      <c r="H1850" s="160"/>
      <c r="I1850" s="160"/>
      <c r="J1850" s="160"/>
    </row>
    <row r="1851" spans="1:10" x14ac:dyDescent="0.2">
      <c r="A1851" s="160"/>
      <c r="B1851" s="160"/>
      <c r="C1851" s="160"/>
      <c r="D1851" s="160"/>
      <c r="E1851" s="160"/>
      <c r="F1851" s="160"/>
      <c r="G1851" s="173"/>
      <c r="H1851" s="160"/>
      <c r="I1851" s="160"/>
      <c r="J1851" s="160"/>
    </row>
    <row r="1852" spans="1:10" x14ac:dyDescent="0.2">
      <c r="A1852" s="160"/>
      <c r="B1852" s="160"/>
      <c r="C1852" s="160"/>
      <c r="D1852" s="160"/>
      <c r="E1852" s="160"/>
      <c r="F1852" s="160"/>
      <c r="G1852" s="173"/>
      <c r="H1852" s="160"/>
      <c r="I1852" s="160"/>
      <c r="J1852" s="160"/>
    </row>
    <row r="1853" spans="1:10" x14ac:dyDescent="0.2">
      <c r="A1853" s="160"/>
      <c r="B1853" s="160"/>
      <c r="C1853" s="160"/>
      <c r="D1853" s="160"/>
      <c r="E1853" s="160"/>
      <c r="F1853" s="160"/>
      <c r="G1853" s="173"/>
      <c r="H1853" s="160"/>
      <c r="I1853" s="160"/>
      <c r="J1853" s="160"/>
    </row>
    <row r="1854" spans="1:10" x14ac:dyDescent="0.2">
      <c r="A1854" s="160"/>
      <c r="B1854" s="160"/>
      <c r="C1854" s="160"/>
      <c r="D1854" s="160"/>
      <c r="E1854" s="160"/>
      <c r="F1854" s="160"/>
      <c r="G1854" s="173"/>
      <c r="H1854" s="160"/>
      <c r="I1854" s="160"/>
      <c r="J1854" s="160"/>
    </row>
    <row r="1855" spans="1:10" x14ac:dyDescent="0.2">
      <c r="A1855" s="160"/>
      <c r="B1855" s="160"/>
      <c r="C1855" s="160"/>
      <c r="D1855" s="160"/>
      <c r="E1855" s="160"/>
      <c r="F1855" s="160"/>
      <c r="G1855" s="173"/>
      <c r="H1855" s="160"/>
      <c r="I1855" s="160"/>
      <c r="J1855" s="160"/>
    </row>
    <row r="1856" spans="1:10" x14ac:dyDescent="0.2">
      <c r="A1856" s="160"/>
      <c r="B1856" s="160"/>
      <c r="C1856" s="160"/>
      <c r="D1856" s="160"/>
      <c r="E1856" s="160"/>
      <c r="F1856" s="160"/>
      <c r="G1856" s="173"/>
      <c r="H1856" s="160"/>
      <c r="I1856" s="160"/>
      <c r="J1856" s="160"/>
    </row>
    <row r="1857" spans="1:10" x14ac:dyDescent="0.2">
      <c r="A1857" s="160"/>
      <c r="B1857" s="160"/>
      <c r="C1857" s="160"/>
      <c r="D1857" s="160"/>
      <c r="E1857" s="160"/>
      <c r="F1857" s="160"/>
      <c r="G1857" s="173"/>
      <c r="H1857" s="160"/>
      <c r="I1857" s="160"/>
      <c r="J1857" s="160"/>
    </row>
    <row r="1858" spans="1:10" x14ac:dyDescent="0.2">
      <c r="A1858" s="160"/>
      <c r="B1858" s="160"/>
      <c r="C1858" s="160"/>
      <c r="D1858" s="160"/>
      <c r="E1858" s="160"/>
      <c r="F1858" s="160"/>
      <c r="G1858" s="173"/>
      <c r="H1858" s="160"/>
      <c r="I1858" s="160"/>
      <c r="J1858" s="160"/>
    </row>
    <row r="1859" spans="1:10" x14ac:dyDescent="0.2">
      <c r="A1859" s="160"/>
      <c r="B1859" s="160"/>
      <c r="C1859" s="160"/>
      <c r="D1859" s="160"/>
      <c r="E1859" s="160"/>
      <c r="F1859" s="160"/>
      <c r="G1859" s="173"/>
      <c r="H1859" s="160"/>
      <c r="I1859" s="160"/>
      <c r="J1859" s="160"/>
    </row>
    <row r="1860" spans="1:10" x14ac:dyDescent="0.2">
      <c r="A1860" s="160"/>
      <c r="B1860" s="160"/>
      <c r="C1860" s="160"/>
      <c r="D1860" s="160"/>
      <c r="E1860" s="160"/>
      <c r="F1860" s="160"/>
      <c r="G1860" s="173"/>
      <c r="H1860" s="160"/>
      <c r="I1860" s="160"/>
      <c r="J1860" s="160"/>
    </row>
    <row r="1861" spans="1:10" x14ac:dyDescent="0.2">
      <c r="A1861" s="160"/>
      <c r="B1861" s="160"/>
      <c r="C1861" s="160"/>
      <c r="D1861" s="160"/>
      <c r="E1861" s="160"/>
      <c r="F1861" s="160"/>
      <c r="G1861" s="173"/>
      <c r="H1861" s="160"/>
      <c r="I1861" s="160"/>
      <c r="J1861" s="160"/>
    </row>
    <row r="1862" spans="1:10" x14ac:dyDescent="0.2">
      <c r="A1862" s="160"/>
      <c r="B1862" s="160"/>
      <c r="C1862" s="160"/>
      <c r="D1862" s="160"/>
      <c r="E1862" s="160"/>
      <c r="F1862" s="160"/>
      <c r="G1862" s="173"/>
      <c r="H1862" s="160"/>
      <c r="I1862" s="160"/>
      <c r="J1862" s="160"/>
    </row>
    <row r="1863" spans="1:10" x14ac:dyDescent="0.2">
      <c r="A1863" s="160"/>
      <c r="B1863" s="160"/>
      <c r="C1863" s="160"/>
      <c r="D1863" s="160"/>
      <c r="E1863" s="160"/>
      <c r="F1863" s="160"/>
      <c r="G1863" s="173"/>
      <c r="H1863" s="160"/>
      <c r="I1863" s="160"/>
      <c r="J1863" s="160"/>
    </row>
    <row r="1864" spans="1:10" x14ac:dyDescent="0.2">
      <c r="A1864" s="160"/>
      <c r="B1864" s="160"/>
      <c r="C1864" s="160"/>
      <c r="D1864" s="160"/>
      <c r="E1864" s="160"/>
      <c r="F1864" s="160"/>
      <c r="G1864" s="173"/>
      <c r="H1864" s="160"/>
      <c r="I1864" s="160"/>
      <c r="J1864" s="160"/>
    </row>
    <row r="1865" spans="1:10" x14ac:dyDescent="0.2">
      <c r="A1865" s="160"/>
      <c r="B1865" s="160"/>
      <c r="C1865" s="160"/>
      <c r="D1865" s="160"/>
      <c r="E1865" s="160"/>
      <c r="F1865" s="160"/>
      <c r="G1865" s="173"/>
      <c r="H1865" s="160"/>
      <c r="I1865" s="160"/>
      <c r="J1865" s="160"/>
    </row>
    <row r="1866" spans="1:10" x14ac:dyDescent="0.2">
      <c r="A1866" s="160"/>
      <c r="B1866" s="160"/>
      <c r="C1866" s="160"/>
      <c r="D1866" s="160"/>
      <c r="E1866" s="160"/>
      <c r="F1866" s="160"/>
      <c r="G1866" s="173"/>
      <c r="H1866" s="160"/>
      <c r="I1866" s="160"/>
      <c r="J1866" s="160"/>
    </row>
    <row r="1867" spans="1:10" x14ac:dyDescent="0.2">
      <c r="A1867" s="160"/>
      <c r="B1867" s="160"/>
      <c r="C1867" s="160"/>
      <c r="D1867" s="160"/>
      <c r="E1867" s="160"/>
      <c r="F1867" s="160"/>
      <c r="G1867" s="173"/>
      <c r="H1867" s="160"/>
      <c r="I1867" s="160"/>
      <c r="J1867" s="160"/>
    </row>
    <row r="1868" spans="1:10" x14ac:dyDescent="0.2">
      <c r="A1868" s="160"/>
      <c r="B1868" s="160"/>
      <c r="C1868" s="160"/>
      <c r="D1868" s="160"/>
      <c r="E1868" s="160"/>
      <c r="F1868" s="160"/>
      <c r="G1868" s="173"/>
      <c r="H1868" s="160"/>
      <c r="I1868" s="160"/>
      <c r="J1868" s="160"/>
    </row>
    <row r="1869" spans="1:10" x14ac:dyDescent="0.2">
      <c r="A1869" s="160"/>
      <c r="B1869" s="160"/>
      <c r="C1869" s="160"/>
      <c r="D1869" s="160"/>
      <c r="E1869" s="160"/>
      <c r="F1869" s="160"/>
      <c r="G1869" s="173"/>
      <c r="H1869" s="160"/>
      <c r="I1869" s="160"/>
      <c r="J1869" s="160"/>
    </row>
    <row r="1870" spans="1:10" x14ac:dyDescent="0.2">
      <c r="A1870" s="160"/>
      <c r="B1870" s="160"/>
      <c r="C1870" s="160"/>
      <c r="D1870" s="160"/>
      <c r="E1870" s="160"/>
      <c r="F1870" s="160"/>
      <c r="G1870" s="173"/>
      <c r="H1870" s="160"/>
      <c r="I1870" s="160"/>
      <c r="J1870" s="160"/>
    </row>
    <row r="1871" spans="1:10" x14ac:dyDescent="0.2">
      <c r="A1871" s="160"/>
      <c r="B1871" s="160"/>
      <c r="C1871" s="160"/>
      <c r="D1871" s="160"/>
      <c r="E1871" s="160"/>
      <c r="F1871" s="160"/>
      <c r="G1871" s="173"/>
      <c r="H1871" s="160"/>
      <c r="I1871" s="160"/>
      <c r="J1871" s="160"/>
    </row>
    <row r="1872" spans="1:10" x14ac:dyDescent="0.2">
      <c r="A1872" s="160"/>
      <c r="B1872" s="160"/>
      <c r="C1872" s="160"/>
      <c r="D1872" s="160"/>
      <c r="E1872" s="160"/>
      <c r="F1872" s="160"/>
      <c r="G1872" s="173"/>
      <c r="H1872" s="160"/>
      <c r="I1872" s="160"/>
      <c r="J1872" s="160"/>
    </row>
    <row r="1873" spans="1:10" x14ac:dyDescent="0.2">
      <c r="A1873" s="160"/>
      <c r="B1873" s="160"/>
      <c r="C1873" s="160"/>
      <c r="D1873" s="160"/>
      <c r="E1873" s="160"/>
      <c r="F1873" s="160"/>
      <c r="G1873" s="173"/>
      <c r="H1873" s="160"/>
      <c r="I1873" s="160"/>
      <c r="J1873" s="160"/>
    </row>
    <row r="1874" spans="1:10" x14ac:dyDescent="0.2">
      <c r="A1874" s="160"/>
      <c r="B1874" s="160"/>
      <c r="C1874" s="160"/>
      <c r="D1874" s="160"/>
      <c r="E1874" s="160"/>
      <c r="F1874" s="160"/>
      <c r="G1874" s="173"/>
      <c r="H1874" s="160"/>
      <c r="I1874" s="160"/>
      <c r="J1874" s="160"/>
    </row>
    <row r="1875" spans="1:10" x14ac:dyDescent="0.2">
      <c r="A1875" s="160"/>
      <c r="B1875" s="160"/>
      <c r="C1875" s="160"/>
      <c r="D1875" s="160"/>
      <c r="E1875" s="160"/>
      <c r="F1875" s="160"/>
      <c r="G1875" s="173"/>
      <c r="H1875" s="160"/>
      <c r="I1875" s="160"/>
      <c r="J1875" s="160"/>
    </row>
    <row r="1876" spans="1:10" x14ac:dyDescent="0.2">
      <c r="A1876" s="160"/>
      <c r="B1876" s="160"/>
      <c r="C1876" s="160"/>
      <c r="D1876" s="160"/>
      <c r="E1876" s="160"/>
      <c r="F1876" s="160"/>
      <c r="G1876" s="173"/>
      <c r="H1876" s="160"/>
      <c r="I1876" s="160"/>
      <c r="J1876" s="160"/>
    </row>
    <row r="1877" spans="1:10" x14ac:dyDescent="0.2">
      <c r="A1877" s="160"/>
      <c r="B1877" s="160"/>
      <c r="C1877" s="160"/>
      <c r="D1877" s="160"/>
      <c r="E1877" s="160"/>
      <c r="F1877" s="160"/>
      <c r="G1877" s="173"/>
      <c r="H1877" s="160"/>
      <c r="I1877" s="160"/>
      <c r="J1877" s="160"/>
    </row>
    <row r="1878" spans="1:10" x14ac:dyDescent="0.2">
      <c r="A1878" s="160"/>
      <c r="B1878" s="160"/>
      <c r="C1878" s="160"/>
      <c r="D1878" s="160"/>
      <c r="E1878" s="160"/>
      <c r="F1878" s="160"/>
      <c r="G1878" s="173"/>
      <c r="H1878" s="160"/>
      <c r="I1878" s="160"/>
      <c r="J1878" s="160"/>
    </row>
    <row r="1879" spans="1:10" x14ac:dyDescent="0.2">
      <c r="A1879" s="160"/>
      <c r="B1879" s="160"/>
      <c r="C1879" s="160"/>
      <c r="D1879" s="160"/>
      <c r="E1879" s="160"/>
      <c r="F1879" s="160"/>
      <c r="G1879" s="173"/>
      <c r="H1879" s="160"/>
      <c r="I1879" s="160"/>
      <c r="J1879" s="160"/>
    </row>
    <row r="1880" spans="1:10" x14ac:dyDescent="0.2">
      <c r="A1880" s="160"/>
      <c r="B1880" s="160"/>
      <c r="C1880" s="160"/>
      <c r="D1880" s="160"/>
      <c r="E1880" s="160"/>
      <c r="F1880" s="160"/>
      <c r="G1880" s="173"/>
      <c r="H1880" s="160"/>
      <c r="I1880" s="160"/>
      <c r="J1880" s="160"/>
    </row>
    <row r="1881" spans="1:10" x14ac:dyDescent="0.2">
      <c r="A1881" s="160"/>
      <c r="B1881" s="160"/>
      <c r="C1881" s="160"/>
      <c r="D1881" s="160"/>
      <c r="E1881" s="160"/>
      <c r="F1881" s="160"/>
      <c r="G1881" s="173"/>
      <c r="H1881" s="160"/>
      <c r="I1881" s="160"/>
      <c r="J1881" s="160"/>
    </row>
    <row r="1882" spans="1:10" x14ac:dyDescent="0.2">
      <c r="A1882" s="160"/>
      <c r="B1882" s="160"/>
      <c r="C1882" s="160"/>
      <c r="D1882" s="160"/>
      <c r="E1882" s="160"/>
      <c r="F1882" s="160"/>
      <c r="G1882" s="173"/>
      <c r="H1882" s="160"/>
      <c r="I1882" s="160"/>
      <c r="J1882" s="160"/>
    </row>
    <row r="1883" spans="1:10" x14ac:dyDescent="0.2">
      <c r="A1883" s="160"/>
      <c r="B1883" s="160"/>
      <c r="C1883" s="160"/>
      <c r="D1883" s="160"/>
      <c r="E1883" s="160"/>
      <c r="F1883" s="160"/>
      <c r="G1883" s="173"/>
      <c r="H1883" s="160"/>
      <c r="I1883" s="160"/>
      <c r="J1883" s="160"/>
    </row>
    <row r="1884" spans="1:10" x14ac:dyDescent="0.2">
      <c r="A1884" s="160"/>
      <c r="B1884" s="160"/>
      <c r="C1884" s="160"/>
      <c r="D1884" s="160"/>
      <c r="E1884" s="160"/>
      <c r="F1884" s="160"/>
      <c r="G1884" s="173"/>
      <c r="H1884" s="160"/>
      <c r="I1884" s="160"/>
      <c r="J1884" s="160"/>
    </row>
    <row r="1885" spans="1:10" x14ac:dyDescent="0.2">
      <c r="A1885" s="160"/>
      <c r="B1885" s="160"/>
      <c r="C1885" s="160"/>
      <c r="D1885" s="160"/>
      <c r="E1885" s="160"/>
      <c r="F1885" s="160"/>
      <c r="G1885" s="173"/>
      <c r="H1885" s="160"/>
      <c r="I1885" s="160"/>
      <c r="J1885" s="160"/>
    </row>
    <row r="1886" spans="1:10" x14ac:dyDescent="0.2">
      <c r="A1886" s="160"/>
      <c r="B1886" s="160"/>
      <c r="C1886" s="160"/>
      <c r="D1886" s="160"/>
      <c r="E1886" s="160"/>
      <c r="F1886" s="160"/>
      <c r="G1886" s="173"/>
      <c r="H1886" s="160"/>
      <c r="I1886" s="160"/>
      <c r="J1886" s="160"/>
    </row>
    <row r="1887" spans="1:10" x14ac:dyDescent="0.2">
      <c r="A1887" s="160"/>
      <c r="B1887" s="160"/>
      <c r="C1887" s="160"/>
      <c r="D1887" s="160"/>
      <c r="E1887" s="160"/>
      <c r="F1887" s="160"/>
      <c r="G1887" s="173"/>
      <c r="H1887" s="160"/>
      <c r="I1887" s="160"/>
      <c r="J1887" s="160"/>
    </row>
    <row r="1888" spans="1:10" x14ac:dyDescent="0.2">
      <c r="A1888" s="160"/>
      <c r="B1888" s="160"/>
      <c r="C1888" s="160"/>
      <c r="D1888" s="160"/>
      <c r="E1888" s="160"/>
      <c r="F1888" s="160"/>
      <c r="G1888" s="173"/>
      <c r="H1888" s="160"/>
      <c r="I1888" s="160"/>
      <c r="J1888" s="160"/>
    </row>
    <row r="1889" spans="1:10" x14ac:dyDescent="0.2">
      <c r="A1889" s="160"/>
      <c r="B1889" s="160"/>
      <c r="C1889" s="160"/>
      <c r="D1889" s="160"/>
      <c r="E1889" s="160"/>
      <c r="F1889" s="160"/>
      <c r="G1889" s="173"/>
      <c r="H1889" s="160"/>
      <c r="I1889" s="160"/>
      <c r="J1889" s="160"/>
    </row>
    <row r="1890" spans="1:10" x14ac:dyDescent="0.2">
      <c r="A1890" s="160"/>
      <c r="B1890" s="160"/>
      <c r="C1890" s="160"/>
      <c r="D1890" s="160"/>
      <c r="E1890" s="160"/>
      <c r="F1890" s="160"/>
      <c r="G1890" s="173"/>
      <c r="H1890" s="160"/>
      <c r="I1890" s="160"/>
      <c r="J1890" s="160"/>
    </row>
    <row r="1891" spans="1:10" x14ac:dyDescent="0.2">
      <c r="A1891" s="160"/>
      <c r="B1891" s="160"/>
      <c r="C1891" s="160"/>
      <c r="D1891" s="160"/>
      <c r="E1891" s="160"/>
      <c r="F1891" s="160"/>
      <c r="G1891" s="173"/>
      <c r="H1891" s="160"/>
      <c r="I1891" s="160"/>
      <c r="J1891" s="160"/>
    </row>
    <row r="1892" spans="1:10" x14ac:dyDescent="0.2">
      <c r="A1892" s="160"/>
      <c r="B1892" s="160"/>
      <c r="C1892" s="160"/>
      <c r="D1892" s="160"/>
      <c r="E1892" s="160"/>
      <c r="F1892" s="160"/>
      <c r="G1892" s="173"/>
      <c r="H1892" s="160"/>
      <c r="I1892" s="160"/>
      <c r="J1892" s="160"/>
    </row>
    <row r="1893" spans="1:10" x14ac:dyDescent="0.2">
      <c r="A1893" s="160"/>
      <c r="B1893" s="160"/>
      <c r="C1893" s="160"/>
      <c r="D1893" s="160"/>
      <c r="E1893" s="160"/>
      <c r="F1893" s="160"/>
      <c r="G1893" s="173"/>
      <c r="H1893" s="160"/>
      <c r="I1893" s="160"/>
      <c r="J1893" s="160"/>
    </row>
    <row r="1894" spans="1:10" x14ac:dyDescent="0.2">
      <c r="A1894" s="160"/>
      <c r="B1894" s="160"/>
      <c r="C1894" s="160"/>
      <c r="D1894" s="160"/>
      <c r="E1894" s="160"/>
      <c r="F1894" s="160"/>
      <c r="G1894" s="173"/>
      <c r="H1894" s="160"/>
      <c r="I1894" s="160"/>
      <c r="J1894" s="160"/>
    </row>
    <row r="1895" spans="1:10" x14ac:dyDescent="0.2">
      <c r="A1895" s="160"/>
      <c r="B1895" s="160"/>
      <c r="C1895" s="160"/>
      <c r="D1895" s="160"/>
      <c r="E1895" s="160"/>
      <c r="F1895" s="160"/>
      <c r="G1895" s="173"/>
      <c r="H1895" s="160"/>
      <c r="I1895" s="160"/>
      <c r="J1895" s="160"/>
    </row>
    <row r="1896" spans="1:10" x14ac:dyDescent="0.2">
      <c r="A1896" s="160"/>
      <c r="B1896" s="160"/>
      <c r="C1896" s="160"/>
      <c r="D1896" s="160"/>
      <c r="E1896" s="160"/>
      <c r="F1896" s="160"/>
      <c r="G1896" s="173"/>
      <c r="H1896" s="160"/>
      <c r="I1896" s="160"/>
      <c r="J1896" s="160"/>
    </row>
    <row r="1897" spans="1:10" x14ac:dyDescent="0.2">
      <c r="A1897" s="160"/>
      <c r="B1897" s="160"/>
      <c r="C1897" s="160"/>
      <c r="D1897" s="160"/>
      <c r="E1897" s="160"/>
      <c r="F1897" s="160"/>
      <c r="G1897" s="173"/>
      <c r="H1897" s="160"/>
      <c r="I1897" s="160"/>
      <c r="J1897" s="160"/>
    </row>
    <row r="1898" spans="1:10" x14ac:dyDescent="0.2">
      <c r="A1898" s="160"/>
      <c r="B1898" s="160"/>
      <c r="C1898" s="160"/>
      <c r="D1898" s="160"/>
      <c r="E1898" s="160"/>
      <c r="F1898" s="160"/>
      <c r="G1898" s="173"/>
      <c r="H1898" s="160"/>
      <c r="I1898" s="160"/>
      <c r="J1898" s="160"/>
    </row>
    <row r="1899" spans="1:10" x14ac:dyDescent="0.2">
      <c r="A1899" s="160"/>
      <c r="B1899" s="160"/>
      <c r="C1899" s="160"/>
      <c r="D1899" s="160"/>
      <c r="E1899" s="160"/>
      <c r="F1899" s="160"/>
      <c r="G1899" s="173"/>
      <c r="H1899" s="160"/>
      <c r="I1899" s="160"/>
      <c r="J1899" s="160"/>
    </row>
    <row r="1900" spans="1:10" x14ac:dyDescent="0.2">
      <c r="A1900" s="160"/>
      <c r="B1900" s="160"/>
      <c r="C1900" s="160"/>
      <c r="D1900" s="160"/>
      <c r="E1900" s="160"/>
      <c r="F1900" s="160"/>
      <c r="G1900" s="173"/>
      <c r="H1900" s="160"/>
      <c r="I1900" s="160"/>
      <c r="J1900" s="160"/>
    </row>
    <row r="1901" spans="1:10" x14ac:dyDescent="0.2">
      <c r="A1901" s="160"/>
      <c r="B1901" s="160"/>
      <c r="C1901" s="160"/>
      <c r="D1901" s="160"/>
      <c r="E1901" s="160"/>
      <c r="F1901" s="160"/>
      <c r="G1901" s="173"/>
      <c r="H1901" s="160"/>
      <c r="I1901" s="160"/>
      <c r="J1901" s="160"/>
    </row>
    <row r="1902" spans="1:10" x14ac:dyDescent="0.2">
      <c r="A1902" s="160"/>
      <c r="B1902" s="160"/>
      <c r="C1902" s="160"/>
      <c r="D1902" s="160"/>
      <c r="E1902" s="160"/>
      <c r="F1902" s="160"/>
      <c r="G1902" s="173"/>
      <c r="H1902" s="160"/>
      <c r="I1902" s="160"/>
      <c r="J1902" s="160"/>
    </row>
    <row r="1903" spans="1:10" x14ac:dyDescent="0.2">
      <c r="A1903" s="160"/>
      <c r="B1903" s="160"/>
      <c r="C1903" s="160"/>
      <c r="D1903" s="160"/>
      <c r="E1903" s="160"/>
      <c r="F1903" s="160"/>
      <c r="G1903" s="173"/>
      <c r="H1903" s="160"/>
      <c r="I1903" s="160"/>
      <c r="J1903" s="160"/>
    </row>
    <row r="1904" spans="1:10" x14ac:dyDescent="0.2">
      <c r="A1904" s="160"/>
      <c r="B1904" s="160"/>
      <c r="C1904" s="160"/>
      <c r="D1904" s="160"/>
      <c r="E1904" s="160"/>
      <c r="F1904" s="160"/>
      <c r="G1904" s="173"/>
      <c r="H1904" s="160"/>
      <c r="I1904" s="160"/>
      <c r="J1904" s="160"/>
    </row>
    <row r="1905" spans="1:10" x14ac:dyDescent="0.2">
      <c r="A1905" s="160"/>
      <c r="B1905" s="160"/>
      <c r="C1905" s="160"/>
      <c r="D1905" s="160"/>
      <c r="E1905" s="160"/>
      <c r="F1905" s="160"/>
      <c r="G1905" s="173"/>
      <c r="H1905" s="160"/>
      <c r="I1905" s="160"/>
      <c r="J1905" s="160"/>
    </row>
    <row r="1906" spans="1:10" x14ac:dyDescent="0.2">
      <c r="A1906" s="160"/>
      <c r="B1906" s="160"/>
      <c r="C1906" s="160"/>
      <c r="D1906" s="160"/>
      <c r="E1906" s="160"/>
      <c r="F1906" s="160"/>
      <c r="G1906" s="173"/>
      <c r="H1906" s="160"/>
      <c r="I1906" s="160"/>
      <c r="J1906" s="160"/>
    </row>
    <row r="1907" spans="1:10" x14ac:dyDescent="0.2">
      <c r="A1907" s="160"/>
      <c r="B1907" s="160"/>
      <c r="C1907" s="160"/>
      <c r="D1907" s="160"/>
      <c r="E1907" s="160"/>
      <c r="F1907" s="160"/>
      <c r="G1907" s="173"/>
      <c r="H1907" s="160"/>
      <c r="I1907" s="160"/>
      <c r="J1907" s="160"/>
    </row>
    <row r="1908" spans="1:10" x14ac:dyDescent="0.2">
      <c r="A1908" s="160"/>
      <c r="B1908" s="160"/>
      <c r="C1908" s="160"/>
      <c r="D1908" s="160"/>
      <c r="E1908" s="160"/>
      <c r="F1908" s="160"/>
      <c r="G1908" s="173"/>
      <c r="H1908" s="160"/>
      <c r="I1908" s="160"/>
      <c r="J1908" s="160"/>
    </row>
    <row r="1909" spans="1:10" x14ac:dyDescent="0.2">
      <c r="A1909" s="160"/>
      <c r="B1909" s="160"/>
      <c r="C1909" s="160"/>
      <c r="D1909" s="160"/>
      <c r="E1909" s="160"/>
      <c r="F1909" s="160"/>
      <c r="G1909" s="173"/>
      <c r="H1909" s="160"/>
      <c r="I1909" s="160"/>
      <c r="J1909" s="160"/>
    </row>
    <row r="1910" spans="1:10" x14ac:dyDescent="0.2">
      <c r="A1910" s="160"/>
      <c r="B1910" s="160"/>
      <c r="C1910" s="160"/>
      <c r="D1910" s="160"/>
      <c r="E1910" s="160"/>
      <c r="F1910" s="160"/>
      <c r="G1910" s="173"/>
      <c r="H1910" s="160"/>
      <c r="I1910" s="160"/>
      <c r="J1910" s="160"/>
    </row>
    <row r="1911" spans="1:10" x14ac:dyDescent="0.2">
      <c r="A1911" s="160"/>
      <c r="B1911" s="160"/>
      <c r="C1911" s="160"/>
      <c r="D1911" s="160"/>
      <c r="E1911" s="160"/>
      <c r="F1911" s="160"/>
      <c r="G1911" s="173"/>
      <c r="H1911" s="160"/>
      <c r="I1911" s="160"/>
      <c r="J1911" s="160"/>
    </row>
    <row r="1912" spans="1:10" x14ac:dyDescent="0.2">
      <c r="A1912" s="160"/>
      <c r="B1912" s="160"/>
      <c r="C1912" s="160"/>
      <c r="D1912" s="160"/>
      <c r="E1912" s="160"/>
      <c r="F1912" s="160"/>
      <c r="G1912" s="173"/>
      <c r="H1912" s="160"/>
      <c r="I1912" s="160"/>
      <c r="J1912" s="160"/>
    </row>
    <row r="1913" spans="1:10" x14ac:dyDescent="0.2">
      <c r="A1913" s="160"/>
      <c r="B1913" s="160"/>
      <c r="C1913" s="160"/>
      <c r="D1913" s="160"/>
      <c r="E1913" s="160"/>
      <c r="F1913" s="160"/>
      <c r="G1913" s="173"/>
      <c r="H1913" s="160"/>
      <c r="I1913" s="160"/>
      <c r="J1913" s="160"/>
    </row>
    <row r="1914" spans="1:10" x14ac:dyDescent="0.2">
      <c r="A1914" s="160"/>
      <c r="B1914" s="160"/>
      <c r="C1914" s="160"/>
      <c r="D1914" s="160"/>
      <c r="E1914" s="160"/>
      <c r="F1914" s="160"/>
      <c r="G1914" s="173"/>
      <c r="H1914" s="160"/>
      <c r="I1914" s="160"/>
      <c r="J1914" s="160"/>
    </row>
    <row r="1915" spans="1:10" x14ac:dyDescent="0.2">
      <c r="A1915" s="160"/>
      <c r="B1915" s="160"/>
      <c r="C1915" s="160"/>
      <c r="D1915" s="160"/>
      <c r="E1915" s="160"/>
      <c r="F1915" s="160"/>
      <c r="G1915" s="173"/>
      <c r="H1915" s="160"/>
      <c r="I1915" s="160"/>
      <c r="J1915" s="160"/>
    </row>
    <row r="1916" spans="1:10" x14ac:dyDescent="0.2">
      <c r="A1916" s="160"/>
      <c r="B1916" s="160"/>
      <c r="C1916" s="160"/>
      <c r="D1916" s="160"/>
      <c r="E1916" s="160"/>
      <c r="F1916" s="160"/>
      <c r="G1916" s="173"/>
      <c r="H1916" s="160"/>
      <c r="I1916" s="160"/>
      <c r="J1916" s="160"/>
    </row>
    <row r="1917" spans="1:10" x14ac:dyDescent="0.2">
      <c r="A1917" s="160"/>
      <c r="B1917" s="160"/>
      <c r="C1917" s="160"/>
      <c r="D1917" s="160"/>
      <c r="E1917" s="160"/>
      <c r="F1917" s="160"/>
      <c r="G1917" s="173"/>
      <c r="H1917" s="160"/>
      <c r="I1917" s="160"/>
      <c r="J1917" s="160"/>
    </row>
    <row r="1918" spans="1:10" x14ac:dyDescent="0.2">
      <c r="A1918" s="160"/>
      <c r="B1918" s="160"/>
      <c r="C1918" s="160"/>
      <c r="D1918" s="160"/>
      <c r="E1918" s="160"/>
      <c r="F1918" s="160"/>
      <c r="G1918" s="173"/>
      <c r="H1918" s="160"/>
      <c r="I1918" s="160"/>
      <c r="J1918" s="160"/>
    </row>
    <row r="1919" spans="1:10" x14ac:dyDescent="0.2">
      <c r="A1919" s="160"/>
      <c r="B1919" s="160"/>
      <c r="C1919" s="160"/>
      <c r="D1919" s="160"/>
      <c r="E1919" s="160"/>
      <c r="F1919" s="160"/>
      <c r="G1919" s="173"/>
      <c r="H1919" s="160"/>
      <c r="I1919" s="160"/>
      <c r="J1919" s="160"/>
    </row>
    <row r="1920" spans="1:10" x14ac:dyDescent="0.2">
      <c r="A1920" s="160"/>
      <c r="B1920" s="160"/>
      <c r="C1920" s="160"/>
      <c r="D1920" s="160"/>
      <c r="E1920" s="160"/>
      <c r="F1920" s="160"/>
      <c r="G1920" s="173"/>
      <c r="H1920" s="160"/>
      <c r="I1920" s="160"/>
      <c r="J1920" s="160"/>
    </row>
    <row r="1921" spans="1:10" x14ac:dyDescent="0.2">
      <c r="A1921" s="160"/>
      <c r="B1921" s="160"/>
      <c r="C1921" s="160"/>
      <c r="D1921" s="160"/>
      <c r="E1921" s="160"/>
      <c r="F1921" s="160"/>
      <c r="G1921" s="173"/>
      <c r="H1921" s="160"/>
      <c r="I1921" s="160"/>
      <c r="J1921" s="160"/>
    </row>
    <row r="1922" spans="1:10" x14ac:dyDescent="0.2">
      <c r="A1922" s="160"/>
      <c r="B1922" s="160"/>
      <c r="C1922" s="160"/>
      <c r="D1922" s="160"/>
      <c r="E1922" s="160"/>
      <c r="F1922" s="160"/>
      <c r="G1922" s="173"/>
      <c r="H1922" s="160"/>
      <c r="I1922" s="160"/>
      <c r="J1922" s="160"/>
    </row>
    <row r="1923" spans="1:10" x14ac:dyDescent="0.2">
      <c r="A1923" s="160"/>
      <c r="B1923" s="160"/>
      <c r="C1923" s="160"/>
      <c r="D1923" s="160"/>
      <c r="E1923" s="160"/>
      <c r="F1923" s="160"/>
      <c r="G1923" s="173"/>
      <c r="H1923" s="160"/>
      <c r="I1923" s="160"/>
      <c r="J1923" s="160"/>
    </row>
    <row r="1924" spans="1:10" x14ac:dyDescent="0.2">
      <c r="A1924" s="160"/>
      <c r="B1924" s="160"/>
      <c r="C1924" s="160"/>
      <c r="D1924" s="160"/>
      <c r="E1924" s="160"/>
      <c r="F1924" s="160"/>
      <c r="G1924" s="173"/>
      <c r="H1924" s="160"/>
      <c r="I1924" s="160"/>
      <c r="J1924" s="160"/>
    </row>
    <row r="1925" spans="1:10" x14ac:dyDescent="0.2">
      <c r="A1925" s="160"/>
      <c r="B1925" s="160"/>
      <c r="C1925" s="160"/>
      <c r="D1925" s="160"/>
      <c r="E1925" s="160"/>
      <c r="F1925" s="160"/>
      <c r="G1925" s="173"/>
      <c r="H1925" s="160"/>
      <c r="I1925" s="160"/>
      <c r="J1925" s="160"/>
    </row>
    <row r="1926" spans="1:10" x14ac:dyDescent="0.2">
      <c r="A1926" s="160"/>
      <c r="B1926" s="160"/>
      <c r="C1926" s="160"/>
      <c r="D1926" s="160"/>
      <c r="E1926" s="160"/>
      <c r="F1926" s="160"/>
      <c r="G1926" s="173"/>
      <c r="H1926" s="160"/>
      <c r="I1926" s="160"/>
      <c r="J1926" s="160"/>
    </row>
    <row r="1927" spans="1:10" x14ac:dyDescent="0.2">
      <c r="A1927" s="160"/>
      <c r="B1927" s="160"/>
      <c r="C1927" s="160"/>
      <c r="D1927" s="160"/>
      <c r="E1927" s="160"/>
      <c r="F1927" s="160"/>
      <c r="G1927" s="173"/>
      <c r="H1927" s="160"/>
      <c r="I1927" s="160"/>
      <c r="J1927" s="160"/>
    </row>
    <row r="1928" spans="1:10" x14ac:dyDescent="0.2">
      <c r="A1928" s="160"/>
      <c r="B1928" s="160"/>
      <c r="C1928" s="160"/>
      <c r="D1928" s="160"/>
      <c r="E1928" s="160"/>
      <c r="F1928" s="160"/>
      <c r="G1928" s="173"/>
      <c r="H1928" s="160"/>
      <c r="I1928" s="160"/>
      <c r="J1928" s="160"/>
    </row>
    <row r="1929" spans="1:10" x14ac:dyDescent="0.2">
      <c r="A1929" s="160"/>
      <c r="B1929" s="160"/>
      <c r="C1929" s="160"/>
      <c r="D1929" s="160"/>
      <c r="E1929" s="160"/>
      <c r="F1929" s="160"/>
      <c r="G1929" s="173"/>
      <c r="H1929" s="160"/>
      <c r="I1929" s="160"/>
      <c r="J1929" s="160"/>
    </row>
    <row r="1930" spans="1:10" x14ac:dyDescent="0.2">
      <c r="A1930" s="160"/>
      <c r="B1930" s="160"/>
      <c r="C1930" s="160"/>
      <c r="D1930" s="160"/>
      <c r="E1930" s="160"/>
      <c r="F1930" s="160"/>
      <c r="G1930" s="173"/>
      <c r="H1930" s="160"/>
      <c r="I1930" s="160"/>
      <c r="J1930" s="160"/>
    </row>
    <row r="1931" spans="1:10" x14ac:dyDescent="0.2">
      <c r="A1931" s="160"/>
      <c r="B1931" s="160"/>
      <c r="C1931" s="160"/>
      <c r="D1931" s="160"/>
      <c r="E1931" s="160"/>
      <c r="F1931" s="160"/>
      <c r="G1931" s="173"/>
      <c r="H1931" s="160"/>
      <c r="I1931" s="160"/>
      <c r="J1931" s="160"/>
    </row>
    <row r="1932" spans="1:10" x14ac:dyDescent="0.2">
      <c r="A1932" s="160"/>
      <c r="B1932" s="160"/>
      <c r="C1932" s="160"/>
      <c r="D1932" s="160"/>
      <c r="E1932" s="160"/>
      <c r="F1932" s="160"/>
      <c r="G1932" s="173"/>
      <c r="H1932" s="160"/>
      <c r="I1932" s="160"/>
      <c r="J1932" s="160"/>
    </row>
    <row r="1933" spans="1:10" x14ac:dyDescent="0.2">
      <c r="A1933" s="160"/>
      <c r="B1933" s="160"/>
      <c r="C1933" s="160"/>
      <c r="D1933" s="160"/>
      <c r="E1933" s="160"/>
      <c r="F1933" s="160"/>
      <c r="G1933" s="173"/>
      <c r="H1933" s="160"/>
      <c r="I1933" s="160"/>
      <c r="J1933" s="160"/>
    </row>
    <row r="1934" spans="1:10" x14ac:dyDescent="0.2">
      <c r="A1934" s="160"/>
      <c r="B1934" s="160"/>
      <c r="C1934" s="160"/>
      <c r="D1934" s="160"/>
      <c r="E1934" s="160"/>
      <c r="F1934" s="160"/>
      <c r="G1934" s="173"/>
      <c r="H1934" s="160"/>
      <c r="I1934" s="160"/>
      <c r="J1934" s="160"/>
    </row>
    <row r="1935" spans="1:10" x14ac:dyDescent="0.2">
      <c r="A1935" s="160"/>
      <c r="B1935" s="160"/>
      <c r="C1935" s="160"/>
      <c r="D1935" s="160"/>
      <c r="E1935" s="160"/>
      <c r="F1935" s="160"/>
      <c r="G1935" s="173"/>
      <c r="H1935" s="160"/>
      <c r="I1935" s="160"/>
      <c r="J1935" s="160"/>
    </row>
    <row r="1936" spans="1:10" x14ac:dyDescent="0.2">
      <c r="A1936" s="160"/>
      <c r="B1936" s="160"/>
      <c r="C1936" s="160"/>
      <c r="D1936" s="160"/>
      <c r="E1936" s="160"/>
      <c r="F1936" s="160"/>
      <c r="G1936" s="173"/>
      <c r="H1936" s="160"/>
      <c r="I1936" s="160"/>
      <c r="J1936" s="160"/>
    </row>
    <row r="1937" spans="1:10" x14ac:dyDescent="0.2">
      <c r="A1937" s="160"/>
      <c r="B1937" s="160"/>
      <c r="C1937" s="160"/>
      <c r="D1937" s="160"/>
      <c r="E1937" s="160"/>
      <c r="F1937" s="160"/>
      <c r="G1937" s="173"/>
      <c r="H1937" s="160"/>
      <c r="I1937" s="160"/>
      <c r="J1937" s="160"/>
    </row>
    <row r="1938" spans="1:10" x14ac:dyDescent="0.2">
      <c r="A1938" s="160"/>
      <c r="B1938" s="160"/>
      <c r="C1938" s="160"/>
      <c r="D1938" s="160"/>
      <c r="E1938" s="160"/>
      <c r="F1938" s="160"/>
      <c r="G1938" s="173"/>
      <c r="H1938" s="160"/>
      <c r="I1938" s="160"/>
      <c r="J1938" s="160"/>
    </row>
    <row r="1939" spans="1:10" x14ac:dyDescent="0.2">
      <c r="A1939" s="160"/>
      <c r="B1939" s="160"/>
      <c r="C1939" s="160"/>
      <c r="D1939" s="160"/>
      <c r="E1939" s="160"/>
      <c r="F1939" s="160"/>
      <c r="G1939" s="173"/>
      <c r="H1939" s="160"/>
      <c r="I1939" s="160"/>
      <c r="J1939" s="160"/>
    </row>
    <row r="1940" spans="1:10" x14ac:dyDescent="0.2">
      <c r="A1940" s="160"/>
      <c r="B1940" s="160"/>
      <c r="C1940" s="160"/>
      <c r="D1940" s="160"/>
      <c r="E1940" s="160"/>
      <c r="F1940" s="160"/>
      <c r="G1940" s="173"/>
      <c r="H1940" s="160"/>
      <c r="I1940" s="160"/>
      <c r="J1940" s="160"/>
    </row>
    <row r="1941" spans="1:10" x14ac:dyDescent="0.2">
      <c r="A1941" s="160"/>
      <c r="B1941" s="160"/>
      <c r="C1941" s="160"/>
      <c r="D1941" s="160"/>
      <c r="E1941" s="160"/>
      <c r="F1941" s="160"/>
      <c r="G1941" s="173"/>
      <c r="H1941" s="160"/>
      <c r="I1941" s="160"/>
      <c r="J1941" s="160"/>
    </row>
    <row r="1942" spans="1:10" x14ac:dyDescent="0.2">
      <c r="A1942" s="160"/>
      <c r="B1942" s="160"/>
      <c r="C1942" s="160"/>
      <c r="D1942" s="160"/>
      <c r="E1942" s="160"/>
      <c r="F1942" s="160"/>
      <c r="G1942" s="173"/>
      <c r="H1942" s="160"/>
      <c r="I1942" s="160"/>
      <c r="J1942" s="160"/>
    </row>
    <row r="1943" spans="1:10" x14ac:dyDescent="0.2">
      <c r="A1943" s="160"/>
      <c r="B1943" s="160"/>
      <c r="C1943" s="160"/>
      <c r="D1943" s="160"/>
      <c r="E1943" s="160"/>
      <c r="F1943" s="160"/>
      <c r="G1943" s="173"/>
      <c r="H1943" s="160"/>
      <c r="I1943" s="160"/>
      <c r="J1943" s="160"/>
    </row>
    <row r="1944" spans="1:10" x14ac:dyDescent="0.2">
      <c r="A1944" s="160"/>
      <c r="B1944" s="160"/>
      <c r="C1944" s="160"/>
      <c r="D1944" s="160"/>
      <c r="E1944" s="160"/>
      <c r="F1944" s="160"/>
      <c r="G1944" s="173"/>
      <c r="H1944" s="160"/>
      <c r="I1944" s="160"/>
      <c r="J1944" s="160"/>
    </row>
    <row r="1945" spans="1:10" x14ac:dyDescent="0.2">
      <c r="A1945" s="160"/>
      <c r="B1945" s="160"/>
      <c r="C1945" s="160"/>
      <c r="D1945" s="160"/>
      <c r="E1945" s="160"/>
      <c r="F1945" s="160"/>
      <c r="G1945" s="173"/>
      <c r="H1945" s="160"/>
      <c r="I1945" s="160"/>
      <c r="J1945" s="160"/>
    </row>
    <row r="1946" spans="1:10" x14ac:dyDescent="0.2">
      <c r="A1946" s="160"/>
      <c r="B1946" s="160"/>
      <c r="C1946" s="160"/>
      <c r="D1946" s="160"/>
      <c r="E1946" s="160"/>
      <c r="F1946" s="160"/>
      <c r="G1946" s="173"/>
      <c r="H1946" s="160"/>
      <c r="I1946" s="160"/>
      <c r="J1946" s="160"/>
    </row>
    <row r="1947" spans="1:10" x14ac:dyDescent="0.2">
      <c r="A1947" s="160"/>
      <c r="B1947" s="160"/>
      <c r="C1947" s="160"/>
      <c r="D1947" s="160"/>
      <c r="E1947" s="160"/>
      <c r="F1947" s="160"/>
      <c r="G1947" s="173"/>
      <c r="H1947" s="160"/>
      <c r="I1947" s="160"/>
      <c r="J1947" s="160"/>
    </row>
    <row r="1948" spans="1:10" x14ac:dyDescent="0.2">
      <c r="A1948" s="160"/>
      <c r="B1948" s="160"/>
      <c r="C1948" s="160"/>
      <c r="D1948" s="160"/>
      <c r="E1948" s="160"/>
      <c r="F1948" s="160"/>
      <c r="G1948" s="173"/>
      <c r="H1948" s="160"/>
      <c r="I1948" s="160"/>
      <c r="J1948" s="160"/>
    </row>
    <row r="1949" spans="1:10" x14ac:dyDescent="0.2">
      <c r="A1949" s="160"/>
      <c r="B1949" s="160"/>
      <c r="C1949" s="160"/>
      <c r="D1949" s="160"/>
      <c r="E1949" s="160"/>
      <c r="F1949" s="160"/>
      <c r="G1949" s="173"/>
      <c r="H1949" s="160"/>
      <c r="I1949" s="160"/>
      <c r="J1949" s="160"/>
    </row>
    <row r="1950" spans="1:10" x14ac:dyDescent="0.2">
      <c r="A1950" s="160"/>
      <c r="B1950" s="160"/>
      <c r="C1950" s="160"/>
      <c r="D1950" s="160"/>
      <c r="E1950" s="160"/>
      <c r="F1950" s="160"/>
      <c r="G1950" s="173"/>
      <c r="H1950" s="160"/>
      <c r="I1950" s="160"/>
      <c r="J1950" s="160"/>
    </row>
    <row r="1951" spans="1:10" x14ac:dyDescent="0.2">
      <c r="A1951" s="160"/>
      <c r="B1951" s="160"/>
      <c r="C1951" s="160"/>
      <c r="D1951" s="160"/>
      <c r="E1951" s="160"/>
      <c r="F1951" s="160"/>
      <c r="G1951" s="173"/>
      <c r="H1951" s="160"/>
      <c r="I1951" s="160"/>
      <c r="J1951" s="160"/>
    </row>
    <row r="1952" spans="1:10" x14ac:dyDescent="0.2">
      <c r="A1952" s="160"/>
      <c r="B1952" s="160"/>
      <c r="C1952" s="160"/>
      <c r="D1952" s="160"/>
      <c r="E1952" s="160"/>
      <c r="F1952" s="160"/>
      <c r="G1952" s="173"/>
      <c r="H1952" s="160"/>
      <c r="I1952" s="160"/>
      <c r="J1952" s="160"/>
    </row>
    <row r="1953" spans="1:10" x14ac:dyDescent="0.2">
      <c r="A1953" s="160"/>
      <c r="B1953" s="160"/>
      <c r="C1953" s="160"/>
      <c r="D1953" s="160"/>
      <c r="E1953" s="160"/>
      <c r="F1953" s="160"/>
      <c r="G1953" s="173"/>
      <c r="H1953" s="160"/>
      <c r="I1953" s="160"/>
      <c r="J1953" s="160"/>
    </row>
    <row r="1954" spans="1:10" x14ac:dyDescent="0.2">
      <c r="A1954" s="160"/>
      <c r="B1954" s="160"/>
      <c r="C1954" s="160"/>
      <c r="D1954" s="160"/>
      <c r="E1954" s="160"/>
      <c r="F1954" s="160"/>
      <c r="G1954" s="173"/>
      <c r="H1954" s="160"/>
      <c r="I1954" s="160"/>
      <c r="J1954" s="160"/>
    </row>
    <row r="1955" spans="1:10" x14ac:dyDescent="0.2">
      <c r="A1955" s="160"/>
      <c r="B1955" s="160"/>
      <c r="C1955" s="160"/>
      <c r="D1955" s="160"/>
      <c r="E1955" s="160"/>
      <c r="F1955" s="160"/>
      <c r="G1955" s="173"/>
      <c r="H1955" s="160"/>
      <c r="I1955" s="160"/>
      <c r="J1955" s="160"/>
    </row>
    <row r="1956" spans="1:10" x14ac:dyDescent="0.2">
      <c r="A1956" s="160"/>
      <c r="B1956" s="160"/>
      <c r="C1956" s="160"/>
      <c r="D1956" s="160"/>
      <c r="E1956" s="160"/>
      <c r="F1956" s="160"/>
      <c r="G1956" s="173"/>
      <c r="H1956" s="160"/>
      <c r="I1956" s="160"/>
      <c r="J1956" s="160"/>
    </row>
    <row r="1957" spans="1:10" x14ac:dyDescent="0.2">
      <c r="A1957" s="160"/>
      <c r="B1957" s="160"/>
      <c r="C1957" s="160"/>
      <c r="D1957" s="160"/>
      <c r="E1957" s="160"/>
      <c r="F1957" s="160"/>
      <c r="G1957" s="173"/>
      <c r="H1957" s="160"/>
      <c r="I1957" s="160"/>
      <c r="J1957" s="160"/>
    </row>
    <row r="1958" spans="1:10" x14ac:dyDescent="0.2">
      <c r="A1958" s="160"/>
      <c r="B1958" s="160"/>
      <c r="C1958" s="160"/>
      <c r="D1958" s="160"/>
      <c r="E1958" s="160"/>
      <c r="F1958" s="160"/>
      <c r="G1958" s="173"/>
      <c r="H1958" s="160"/>
      <c r="I1958" s="160"/>
      <c r="J1958" s="160"/>
    </row>
    <row r="1959" spans="1:10" x14ac:dyDescent="0.2">
      <c r="A1959" s="160"/>
      <c r="B1959" s="160"/>
      <c r="C1959" s="160"/>
      <c r="D1959" s="160"/>
      <c r="E1959" s="160"/>
      <c r="F1959" s="160"/>
      <c r="G1959" s="173"/>
      <c r="H1959" s="160"/>
      <c r="I1959" s="160"/>
      <c r="J1959" s="160"/>
    </row>
    <row r="1960" spans="1:10" x14ac:dyDescent="0.2">
      <c r="A1960" s="160"/>
      <c r="B1960" s="160"/>
      <c r="C1960" s="160"/>
      <c r="D1960" s="160"/>
      <c r="E1960" s="160"/>
      <c r="F1960" s="160"/>
      <c r="G1960" s="173"/>
      <c r="H1960" s="160"/>
      <c r="I1960" s="160"/>
      <c r="J1960" s="160"/>
    </row>
    <row r="1961" spans="1:10" x14ac:dyDescent="0.2">
      <c r="A1961" s="160"/>
      <c r="B1961" s="160"/>
      <c r="C1961" s="160"/>
      <c r="D1961" s="160"/>
      <c r="E1961" s="160"/>
      <c r="F1961" s="160"/>
      <c r="G1961" s="173"/>
      <c r="H1961" s="160"/>
      <c r="I1961" s="160"/>
      <c r="J1961" s="160"/>
    </row>
    <row r="1962" spans="1:10" x14ac:dyDescent="0.2">
      <c r="A1962" s="160"/>
      <c r="B1962" s="160"/>
      <c r="C1962" s="160"/>
      <c r="D1962" s="160"/>
      <c r="E1962" s="160"/>
      <c r="F1962" s="160"/>
      <c r="G1962" s="173"/>
      <c r="H1962" s="160"/>
      <c r="I1962" s="160"/>
      <c r="J1962" s="160"/>
    </row>
    <row r="1963" spans="1:10" x14ac:dyDescent="0.2">
      <c r="A1963" s="160"/>
      <c r="B1963" s="160"/>
      <c r="C1963" s="160"/>
      <c r="D1963" s="160"/>
      <c r="E1963" s="160"/>
      <c r="F1963" s="160"/>
      <c r="G1963" s="173"/>
      <c r="H1963" s="160"/>
      <c r="I1963" s="160"/>
      <c r="J1963" s="160"/>
    </row>
    <row r="1964" spans="1:10" x14ac:dyDescent="0.2">
      <c r="A1964" s="160"/>
      <c r="B1964" s="160"/>
      <c r="C1964" s="160"/>
      <c r="D1964" s="160"/>
      <c r="E1964" s="160"/>
      <c r="F1964" s="160"/>
      <c r="G1964" s="173"/>
      <c r="H1964" s="160"/>
      <c r="I1964" s="160"/>
      <c r="J1964" s="160"/>
    </row>
    <row r="1965" spans="1:10" x14ac:dyDescent="0.2">
      <c r="A1965" s="160"/>
      <c r="B1965" s="160"/>
      <c r="C1965" s="160"/>
      <c r="D1965" s="160"/>
      <c r="E1965" s="160"/>
      <c r="F1965" s="160"/>
      <c r="G1965" s="173"/>
      <c r="H1965" s="160"/>
      <c r="I1965" s="160"/>
      <c r="J1965" s="160"/>
    </row>
    <row r="1966" spans="1:10" x14ac:dyDescent="0.2">
      <c r="A1966" s="160"/>
      <c r="B1966" s="160"/>
      <c r="C1966" s="160"/>
      <c r="D1966" s="160"/>
      <c r="E1966" s="160"/>
      <c r="F1966" s="160"/>
      <c r="G1966" s="173"/>
      <c r="H1966" s="160"/>
      <c r="I1966" s="160"/>
      <c r="J1966" s="160"/>
    </row>
    <row r="1967" spans="1:10" x14ac:dyDescent="0.2">
      <c r="A1967" s="160"/>
      <c r="B1967" s="160"/>
      <c r="C1967" s="160"/>
      <c r="D1967" s="160"/>
      <c r="E1967" s="160"/>
      <c r="F1967" s="160"/>
      <c r="G1967" s="173"/>
      <c r="H1967" s="160"/>
      <c r="I1967" s="160"/>
      <c r="J1967" s="160"/>
    </row>
    <row r="1968" spans="1:10" x14ac:dyDescent="0.2">
      <c r="A1968" s="160"/>
      <c r="B1968" s="160"/>
      <c r="C1968" s="160"/>
      <c r="D1968" s="160"/>
      <c r="E1968" s="160"/>
      <c r="F1968" s="160"/>
      <c r="G1968" s="173"/>
      <c r="H1968" s="160"/>
      <c r="I1968" s="160"/>
      <c r="J1968" s="160"/>
    </row>
    <row r="1969" spans="1:10" x14ac:dyDescent="0.2">
      <c r="A1969" s="160"/>
      <c r="B1969" s="160"/>
      <c r="C1969" s="160"/>
      <c r="D1969" s="160"/>
      <c r="E1969" s="160"/>
      <c r="F1969" s="160"/>
      <c r="G1969" s="173"/>
      <c r="H1969" s="160"/>
      <c r="I1969" s="160"/>
      <c r="J1969" s="160"/>
    </row>
    <row r="1970" spans="1:10" x14ac:dyDescent="0.2">
      <c r="A1970" s="160"/>
      <c r="B1970" s="160"/>
      <c r="C1970" s="160"/>
      <c r="D1970" s="160"/>
      <c r="E1970" s="160"/>
      <c r="F1970" s="160"/>
      <c r="G1970" s="173"/>
      <c r="H1970" s="160"/>
      <c r="I1970" s="160"/>
      <c r="J1970" s="160"/>
    </row>
    <row r="1971" spans="1:10" x14ac:dyDescent="0.2">
      <c r="A1971" s="160"/>
      <c r="B1971" s="160"/>
      <c r="C1971" s="160"/>
      <c r="D1971" s="160"/>
      <c r="E1971" s="160"/>
      <c r="F1971" s="160"/>
      <c r="G1971" s="173"/>
      <c r="H1971" s="160"/>
      <c r="I1971" s="160"/>
      <c r="J1971" s="160"/>
    </row>
    <row r="1972" spans="1:10" x14ac:dyDescent="0.2">
      <c r="A1972" s="160"/>
      <c r="B1972" s="160"/>
      <c r="C1972" s="160"/>
      <c r="D1972" s="160"/>
      <c r="E1972" s="160"/>
      <c r="F1972" s="160"/>
      <c r="G1972" s="173"/>
      <c r="H1972" s="160"/>
      <c r="I1972" s="160"/>
      <c r="J1972" s="160"/>
    </row>
    <row r="1973" spans="1:10" x14ac:dyDescent="0.2">
      <c r="A1973" s="160"/>
      <c r="B1973" s="160"/>
      <c r="C1973" s="160"/>
      <c r="D1973" s="160"/>
      <c r="E1973" s="160"/>
      <c r="F1973" s="160"/>
      <c r="G1973" s="173"/>
      <c r="H1973" s="160"/>
      <c r="I1973" s="160"/>
      <c r="J1973" s="160"/>
    </row>
    <row r="1974" spans="1:10" x14ac:dyDescent="0.2">
      <c r="A1974" s="160"/>
      <c r="B1974" s="160"/>
      <c r="C1974" s="160"/>
      <c r="D1974" s="160"/>
      <c r="E1974" s="160"/>
      <c r="F1974" s="160"/>
      <c r="G1974" s="173"/>
      <c r="H1974" s="160"/>
      <c r="I1974" s="160"/>
      <c r="J1974" s="160"/>
    </row>
    <row r="1975" spans="1:10" x14ac:dyDescent="0.2">
      <c r="A1975" s="160"/>
      <c r="B1975" s="160"/>
      <c r="C1975" s="160"/>
      <c r="D1975" s="160"/>
      <c r="E1975" s="160"/>
      <c r="F1975" s="160"/>
      <c r="G1975" s="173"/>
      <c r="H1975" s="160"/>
      <c r="I1975" s="160"/>
      <c r="J1975" s="160"/>
    </row>
    <row r="1976" spans="1:10" x14ac:dyDescent="0.2">
      <c r="A1976" s="160"/>
      <c r="B1976" s="160"/>
      <c r="C1976" s="160"/>
      <c r="D1976" s="160"/>
      <c r="E1976" s="160"/>
      <c r="F1976" s="160"/>
      <c r="G1976" s="173"/>
      <c r="H1976" s="160"/>
      <c r="I1976" s="160"/>
      <c r="J1976" s="160"/>
    </row>
    <row r="1977" spans="1:10" x14ac:dyDescent="0.2">
      <c r="A1977" s="160"/>
      <c r="B1977" s="160"/>
      <c r="C1977" s="160"/>
      <c r="D1977" s="160"/>
      <c r="E1977" s="160"/>
      <c r="F1977" s="160"/>
      <c r="G1977" s="173"/>
      <c r="H1977" s="160"/>
      <c r="I1977" s="160"/>
      <c r="J1977" s="160"/>
    </row>
    <row r="1978" spans="1:10" x14ac:dyDescent="0.2">
      <c r="A1978" s="160"/>
      <c r="B1978" s="160"/>
      <c r="C1978" s="160"/>
      <c r="D1978" s="160"/>
      <c r="E1978" s="160"/>
      <c r="F1978" s="160"/>
      <c r="G1978" s="173"/>
      <c r="H1978" s="160"/>
      <c r="I1978" s="160"/>
      <c r="J1978" s="160"/>
    </row>
    <row r="1979" spans="1:10" x14ac:dyDescent="0.2">
      <c r="A1979" s="160"/>
      <c r="B1979" s="160"/>
      <c r="C1979" s="160"/>
      <c r="D1979" s="160"/>
      <c r="E1979" s="160"/>
      <c r="F1979" s="160"/>
      <c r="G1979" s="173"/>
      <c r="H1979" s="160"/>
      <c r="I1979" s="160"/>
      <c r="J1979" s="160"/>
    </row>
    <row r="1980" spans="1:10" x14ac:dyDescent="0.2">
      <c r="A1980" s="160"/>
      <c r="B1980" s="160"/>
      <c r="C1980" s="160"/>
      <c r="D1980" s="160"/>
      <c r="E1980" s="160"/>
      <c r="F1980" s="160"/>
      <c r="G1980" s="173"/>
      <c r="H1980" s="160"/>
      <c r="I1980" s="160"/>
      <c r="J1980" s="160"/>
    </row>
    <row r="1981" spans="1:10" x14ac:dyDescent="0.2">
      <c r="A1981" s="160"/>
      <c r="B1981" s="160"/>
      <c r="C1981" s="160"/>
      <c r="D1981" s="160"/>
      <c r="E1981" s="160"/>
      <c r="F1981" s="160"/>
      <c r="G1981" s="173"/>
      <c r="H1981" s="160"/>
      <c r="I1981" s="160"/>
      <c r="J1981" s="160"/>
    </row>
    <row r="1982" spans="1:10" x14ac:dyDescent="0.2">
      <c r="A1982" s="160"/>
      <c r="B1982" s="160"/>
      <c r="C1982" s="160"/>
      <c r="D1982" s="160"/>
      <c r="E1982" s="160"/>
      <c r="F1982" s="160"/>
      <c r="G1982" s="173"/>
      <c r="H1982" s="160"/>
      <c r="I1982" s="160"/>
      <c r="J1982" s="160"/>
    </row>
    <row r="1983" spans="1:10" x14ac:dyDescent="0.2">
      <c r="A1983" s="160"/>
      <c r="B1983" s="160"/>
      <c r="C1983" s="160"/>
      <c r="D1983" s="160"/>
      <c r="E1983" s="160"/>
      <c r="F1983" s="160"/>
      <c r="G1983" s="173"/>
      <c r="H1983" s="160"/>
      <c r="I1983" s="160"/>
      <c r="J1983" s="160"/>
    </row>
    <row r="1984" spans="1:10" x14ac:dyDescent="0.2">
      <c r="A1984" s="160"/>
      <c r="B1984" s="160"/>
      <c r="C1984" s="160"/>
      <c r="D1984" s="160"/>
      <c r="E1984" s="160"/>
      <c r="F1984" s="160"/>
      <c r="G1984" s="173"/>
      <c r="H1984" s="160"/>
      <c r="I1984" s="160"/>
      <c r="J1984" s="160"/>
    </row>
    <row r="1985" spans="1:10" x14ac:dyDescent="0.2">
      <c r="A1985" s="160"/>
      <c r="B1985" s="160"/>
      <c r="C1985" s="160"/>
      <c r="D1985" s="160"/>
      <c r="E1985" s="160"/>
      <c r="F1985" s="160"/>
      <c r="G1985" s="173"/>
      <c r="H1985" s="160"/>
      <c r="I1985" s="160"/>
      <c r="J1985" s="160"/>
    </row>
    <row r="1986" spans="1:10" x14ac:dyDescent="0.2">
      <c r="A1986" s="160"/>
      <c r="B1986" s="160"/>
      <c r="C1986" s="160"/>
      <c r="D1986" s="160"/>
      <c r="E1986" s="160"/>
      <c r="F1986" s="160"/>
      <c r="G1986" s="173"/>
      <c r="H1986" s="160"/>
      <c r="I1986" s="160"/>
      <c r="J1986" s="160"/>
    </row>
    <row r="1987" spans="1:10" x14ac:dyDescent="0.2">
      <c r="A1987" s="160"/>
      <c r="B1987" s="160"/>
      <c r="C1987" s="160"/>
      <c r="D1987" s="160"/>
      <c r="E1987" s="160"/>
      <c r="F1987" s="160"/>
      <c r="G1987" s="173"/>
      <c r="H1987" s="160"/>
      <c r="I1987" s="160"/>
      <c r="J1987" s="160"/>
    </row>
    <row r="1988" spans="1:10" x14ac:dyDescent="0.2">
      <c r="A1988" s="160"/>
      <c r="B1988" s="160"/>
      <c r="C1988" s="160"/>
      <c r="D1988" s="160"/>
      <c r="E1988" s="160"/>
      <c r="F1988" s="160"/>
      <c r="G1988" s="173"/>
      <c r="H1988" s="160"/>
      <c r="I1988" s="160"/>
      <c r="J1988" s="160"/>
    </row>
    <row r="1989" spans="1:10" x14ac:dyDescent="0.2">
      <c r="A1989" s="160"/>
      <c r="B1989" s="160"/>
      <c r="C1989" s="160"/>
      <c r="D1989" s="160"/>
      <c r="E1989" s="160"/>
      <c r="F1989" s="160"/>
      <c r="G1989" s="173"/>
      <c r="H1989" s="160"/>
      <c r="I1989" s="160"/>
      <c r="J1989" s="160"/>
    </row>
    <row r="1990" spans="1:10" x14ac:dyDescent="0.2">
      <c r="A1990" s="160"/>
      <c r="B1990" s="160"/>
      <c r="C1990" s="160"/>
      <c r="D1990" s="160"/>
      <c r="E1990" s="160"/>
      <c r="F1990" s="160"/>
      <c r="G1990" s="173"/>
      <c r="H1990" s="160"/>
      <c r="I1990" s="160"/>
      <c r="J1990" s="160"/>
    </row>
    <row r="1991" spans="1:10" x14ac:dyDescent="0.2">
      <c r="A1991" s="160"/>
      <c r="B1991" s="160"/>
      <c r="C1991" s="160"/>
      <c r="D1991" s="160"/>
      <c r="E1991" s="160"/>
      <c r="F1991" s="160"/>
      <c r="G1991" s="173"/>
      <c r="H1991" s="160"/>
      <c r="I1991" s="160"/>
      <c r="J1991" s="160"/>
    </row>
    <row r="1992" spans="1:10" x14ac:dyDescent="0.2">
      <c r="A1992" s="160"/>
      <c r="B1992" s="160"/>
      <c r="C1992" s="160"/>
      <c r="D1992" s="160"/>
      <c r="E1992" s="160"/>
      <c r="F1992" s="160"/>
      <c r="G1992" s="173"/>
      <c r="H1992" s="160"/>
      <c r="I1992" s="160"/>
      <c r="J1992" s="160"/>
    </row>
    <row r="1993" spans="1:10" x14ac:dyDescent="0.2">
      <c r="A1993" s="160"/>
      <c r="B1993" s="160"/>
      <c r="C1993" s="160"/>
      <c r="D1993" s="160"/>
      <c r="E1993" s="160"/>
      <c r="F1993" s="160"/>
      <c r="G1993" s="173"/>
      <c r="H1993" s="160"/>
      <c r="I1993" s="160"/>
      <c r="J1993" s="160"/>
    </row>
    <row r="1994" spans="1:10" x14ac:dyDescent="0.2">
      <c r="A1994" s="160"/>
      <c r="B1994" s="160"/>
      <c r="C1994" s="160"/>
      <c r="D1994" s="160"/>
      <c r="E1994" s="160"/>
      <c r="F1994" s="160"/>
      <c r="G1994" s="173"/>
      <c r="H1994" s="160"/>
      <c r="I1994" s="160"/>
      <c r="J1994" s="160"/>
    </row>
    <row r="1995" spans="1:10" x14ac:dyDescent="0.2">
      <c r="A1995" s="160"/>
      <c r="B1995" s="160"/>
      <c r="C1995" s="160"/>
      <c r="D1995" s="160"/>
      <c r="E1995" s="160"/>
      <c r="F1995" s="160"/>
      <c r="G1995" s="173"/>
      <c r="H1995" s="160"/>
      <c r="I1995" s="160"/>
      <c r="J1995" s="160"/>
    </row>
    <row r="1996" spans="1:10" x14ac:dyDescent="0.2">
      <c r="A1996" s="160"/>
      <c r="B1996" s="160"/>
      <c r="C1996" s="160"/>
      <c r="D1996" s="160"/>
      <c r="E1996" s="160"/>
      <c r="F1996" s="160"/>
      <c r="G1996" s="173"/>
      <c r="H1996" s="160"/>
      <c r="I1996" s="160"/>
      <c r="J1996" s="160"/>
    </row>
    <row r="1997" spans="1:10" x14ac:dyDescent="0.2">
      <c r="A1997" s="160"/>
      <c r="B1997" s="160"/>
      <c r="C1997" s="160"/>
      <c r="D1997" s="160"/>
      <c r="E1997" s="160"/>
      <c r="F1997" s="160"/>
      <c r="G1997" s="173"/>
      <c r="H1997" s="160"/>
      <c r="I1997" s="160"/>
      <c r="J1997" s="160"/>
    </row>
    <row r="1998" spans="1:10" x14ac:dyDescent="0.2">
      <c r="A1998" s="160"/>
      <c r="B1998" s="160"/>
      <c r="C1998" s="160"/>
      <c r="D1998" s="160"/>
      <c r="E1998" s="160"/>
      <c r="F1998" s="160"/>
      <c r="G1998" s="173"/>
      <c r="H1998" s="160"/>
      <c r="I1998" s="160"/>
      <c r="J1998" s="160"/>
    </row>
    <row r="1999" spans="1:10" x14ac:dyDescent="0.2">
      <c r="A1999" s="160"/>
      <c r="B1999" s="160"/>
      <c r="C1999" s="160"/>
      <c r="D1999" s="160"/>
      <c r="E1999" s="160"/>
      <c r="F1999" s="160"/>
      <c r="G1999" s="173"/>
      <c r="H1999" s="160"/>
      <c r="I1999" s="160"/>
      <c r="J1999" s="160"/>
    </row>
    <row r="2000" spans="1:10" x14ac:dyDescent="0.2">
      <c r="A2000" s="160"/>
      <c r="B2000" s="160"/>
      <c r="C2000" s="160"/>
      <c r="D2000" s="160"/>
      <c r="E2000" s="160"/>
      <c r="F2000" s="160"/>
      <c r="G2000" s="173"/>
      <c r="H2000" s="160"/>
      <c r="I2000" s="160"/>
      <c r="J2000" s="160"/>
    </row>
    <row r="2001" spans="1:10" x14ac:dyDescent="0.2">
      <c r="A2001" s="160"/>
      <c r="B2001" s="160"/>
      <c r="C2001" s="160"/>
      <c r="D2001" s="160"/>
      <c r="E2001" s="160"/>
      <c r="F2001" s="160"/>
      <c r="G2001" s="173"/>
      <c r="H2001" s="160"/>
      <c r="I2001" s="160"/>
      <c r="J2001" s="160"/>
    </row>
    <row r="2002" spans="1:10" x14ac:dyDescent="0.2">
      <c r="A2002" s="160"/>
      <c r="B2002" s="160"/>
      <c r="C2002" s="160"/>
      <c r="D2002" s="160"/>
      <c r="E2002" s="160"/>
      <c r="F2002" s="160"/>
      <c r="G2002" s="173"/>
      <c r="H2002" s="160"/>
      <c r="I2002" s="160"/>
      <c r="J2002" s="160"/>
    </row>
    <row r="2003" spans="1:10" x14ac:dyDescent="0.2">
      <c r="A2003" s="160"/>
      <c r="B2003" s="160"/>
      <c r="C2003" s="160"/>
      <c r="D2003" s="160"/>
      <c r="E2003" s="160"/>
      <c r="F2003" s="160"/>
      <c r="G2003" s="173"/>
      <c r="H2003" s="160"/>
      <c r="I2003" s="160"/>
      <c r="J2003" s="160"/>
    </row>
    <row r="2004" spans="1:10" x14ac:dyDescent="0.2">
      <c r="A2004" s="160"/>
      <c r="B2004" s="160"/>
      <c r="C2004" s="160"/>
      <c r="D2004" s="160"/>
      <c r="E2004" s="160"/>
      <c r="F2004" s="160"/>
      <c r="G2004" s="173"/>
      <c r="H2004" s="160"/>
      <c r="I2004" s="160"/>
      <c r="J2004" s="160"/>
    </row>
    <row r="2005" spans="1:10" x14ac:dyDescent="0.2">
      <c r="A2005" s="160"/>
      <c r="B2005" s="160"/>
      <c r="C2005" s="160"/>
      <c r="D2005" s="160"/>
      <c r="E2005" s="160"/>
      <c r="F2005" s="160"/>
      <c r="G2005" s="173"/>
      <c r="H2005" s="160"/>
      <c r="I2005" s="160"/>
      <c r="J2005" s="160"/>
    </row>
    <row r="2006" spans="1:10" x14ac:dyDescent="0.2">
      <c r="A2006" s="160"/>
      <c r="B2006" s="160"/>
      <c r="C2006" s="160"/>
      <c r="D2006" s="160"/>
      <c r="E2006" s="160"/>
      <c r="F2006" s="160"/>
      <c r="G2006" s="173"/>
      <c r="H2006" s="160"/>
      <c r="I2006" s="160"/>
      <c r="J2006" s="160"/>
    </row>
    <row r="2007" spans="1:10" x14ac:dyDescent="0.2">
      <c r="A2007" s="160"/>
      <c r="B2007" s="160"/>
      <c r="C2007" s="160"/>
      <c r="D2007" s="160"/>
      <c r="E2007" s="160"/>
      <c r="F2007" s="160"/>
      <c r="G2007" s="173"/>
      <c r="H2007" s="160"/>
      <c r="I2007" s="160"/>
      <c r="J2007" s="160"/>
    </row>
    <row r="2008" spans="1:10" x14ac:dyDescent="0.2">
      <c r="A2008" s="160"/>
      <c r="B2008" s="160"/>
      <c r="C2008" s="160"/>
      <c r="D2008" s="160"/>
      <c r="E2008" s="160"/>
      <c r="F2008" s="160"/>
      <c r="G2008" s="173"/>
      <c r="H2008" s="160"/>
      <c r="I2008" s="160"/>
      <c r="J2008" s="160"/>
    </row>
    <row r="2009" spans="1:10" x14ac:dyDescent="0.2">
      <c r="A2009" s="160"/>
      <c r="B2009" s="160"/>
      <c r="C2009" s="160"/>
      <c r="D2009" s="160"/>
      <c r="E2009" s="160"/>
      <c r="F2009" s="160"/>
      <c r="G2009" s="173"/>
      <c r="H2009" s="160"/>
      <c r="I2009" s="160"/>
      <c r="J2009" s="160"/>
    </row>
    <row r="2010" spans="1:10" x14ac:dyDescent="0.2">
      <c r="A2010" s="160"/>
      <c r="B2010" s="160"/>
      <c r="C2010" s="160"/>
      <c r="D2010" s="160"/>
      <c r="E2010" s="160"/>
      <c r="F2010" s="160"/>
      <c r="G2010" s="173"/>
      <c r="H2010" s="160"/>
      <c r="I2010" s="160"/>
      <c r="J2010" s="160"/>
    </row>
    <row r="2011" spans="1:10" x14ac:dyDescent="0.2">
      <c r="A2011" s="160"/>
      <c r="B2011" s="160"/>
      <c r="C2011" s="160"/>
      <c r="D2011" s="160"/>
      <c r="E2011" s="160"/>
      <c r="F2011" s="160"/>
      <c r="G2011" s="173"/>
      <c r="H2011" s="160"/>
      <c r="I2011" s="160"/>
      <c r="J2011" s="160"/>
    </row>
    <row r="2012" spans="1:10" x14ac:dyDescent="0.2">
      <c r="A2012" s="160"/>
      <c r="B2012" s="160"/>
      <c r="C2012" s="160"/>
      <c r="D2012" s="160"/>
      <c r="E2012" s="160"/>
      <c r="F2012" s="160"/>
      <c r="G2012" s="173"/>
      <c r="H2012" s="160"/>
      <c r="I2012" s="160"/>
      <c r="J2012" s="160"/>
    </row>
    <row r="2013" spans="1:10" x14ac:dyDescent="0.2">
      <c r="A2013" s="160"/>
      <c r="B2013" s="160"/>
      <c r="C2013" s="160"/>
      <c r="D2013" s="160"/>
      <c r="E2013" s="160"/>
      <c r="F2013" s="160"/>
      <c r="G2013" s="173"/>
      <c r="H2013" s="160"/>
      <c r="I2013" s="160"/>
      <c r="J2013" s="160"/>
    </row>
    <row r="2014" spans="1:10" x14ac:dyDescent="0.2">
      <c r="A2014" s="160"/>
      <c r="B2014" s="160"/>
      <c r="C2014" s="160"/>
      <c r="D2014" s="160"/>
      <c r="E2014" s="160"/>
      <c r="F2014" s="160"/>
      <c r="G2014" s="173"/>
      <c r="H2014" s="160"/>
      <c r="I2014" s="160"/>
      <c r="J2014" s="160"/>
    </row>
    <row r="2015" spans="1:10" x14ac:dyDescent="0.2">
      <c r="A2015" s="160"/>
      <c r="B2015" s="160"/>
      <c r="C2015" s="160"/>
      <c r="D2015" s="160"/>
      <c r="E2015" s="160"/>
      <c r="F2015" s="160"/>
      <c r="G2015" s="173"/>
      <c r="H2015" s="160"/>
      <c r="I2015" s="160"/>
      <c r="J2015" s="160"/>
    </row>
    <row r="2016" spans="1:10" x14ac:dyDescent="0.2">
      <c r="A2016" s="160"/>
      <c r="B2016" s="160"/>
      <c r="C2016" s="160"/>
      <c r="D2016" s="160"/>
      <c r="E2016" s="160"/>
      <c r="F2016" s="160"/>
      <c r="G2016" s="173"/>
      <c r="H2016" s="160"/>
      <c r="I2016" s="160"/>
      <c r="J2016" s="160"/>
    </row>
    <row r="2017" spans="1:10" x14ac:dyDescent="0.2">
      <c r="A2017" s="160"/>
      <c r="B2017" s="160"/>
      <c r="C2017" s="160"/>
      <c r="D2017" s="160"/>
      <c r="E2017" s="160"/>
      <c r="F2017" s="160"/>
      <c r="G2017" s="173"/>
      <c r="H2017" s="160"/>
      <c r="I2017" s="160"/>
      <c r="J2017" s="160"/>
    </row>
    <row r="2018" spans="1:10" x14ac:dyDescent="0.2">
      <c r="A2018" s="160"/>
      <c r="B2018" s="160"/>
      <c r="C2018" s="160"/>
      <c r="D2018" s="160"/>
      <c r="E2018" s="160"/>
      <c r="F2018" s="160"/>
      <c r="G2018" s="173"/>
      <c r="H2018" s="160"/>
      <c r="I2018" s="160"/>
      <c r="J2018" s="160"/>
    </row>
    <row r="2019" spans="1:10" x14ac:dyDescent="0.2">
      <c r="A2019" s="160"/>
      <c r="B2019" s="160"/>
      <c r="C2019" s="160"/>
      <c r="D2019" s="160"/>
      <c r="E2019" s="160"/>
      <c r="F2019" s="160"/>
      <c r="G2019" s="173"/>
      <c r="H2019" s="160"/>
      <c r="I2019" s="160"/>
      <c r="J2019" s="160"/>
    </row>
    <row r="2020" spans="1:10" x14ac:dyDescent="0.2">
      <c r="A2020" s="160"/>
      <c r="B2020" s="160"/>
      <c r="C2020" s="160"/>
      <c r="D2020" s="160"/>
      <c r="E2020" s="160"/>
      <c r="F2020" s="160"/>
      <c r="G2020" s="173"/>
      <c r="H2020" s="160"/>
      <c r="I2020" s="160"/>
      <c r="J2020" s="160"/>
    </row>
    <row r="2021" spans="1:10" x14ac:dyDescent="0.2">
      <c r="A2021" s="160"/>
      <c r="B2021" s="160"/>
      <c r="C2021" s="160"/>
      <c r="D2021" s="160"/>
      <c r="E2021" s="160"/>
      <c r="F2021" s="160"/>
      <c r="G2021" s="173"/>
      <c r="H2021" s="160"/>
      <c r="I2021" s="160"/>
      <c r="J2021" s="160"/>
    </row>
    <row r="2022" spans="1:10" x14ac:dyDescent="0.2">
      <c r="A2022" s="160"/>
      <c r="B2022" s="160"/>
      <c r="C2022" s="160"/>
      <c r="D2022" s="160"/>
      <c r="E2022" s="160"/>
      <c r="F2022" s="160"/>
      <c r="G2022" s="173"/>
      <c r="H2022" s="160"/>
      <c r="I2022" s="160"/>
      <c r="J2022" s="160"/>
    </row>
    <row r="2023" spans="1:10" x14ac:dyDescent="0.2">
      <c r="A2023" s="160"/>
      <c r="B2023" s="160"/>
      <c r="C2023" s="160"/>
      <c r="D2023" s="160"/>
      <c r="E2023" s="160"/>
      <c r="F2023" s="160"/>
      <c r="G2023" s="173"/>
      <c r="H2023" s="160"/>
      <c r="I2023" s="160"/>
      <c r="J2023" s="160"/>
    </row>
    <row r="2024" spans="1:10" x14ac:dyDescent="0.2">
      <c r="A2024" s="160"/>
      <c r="B2024" s="160"/>
      <c r="C2024" s="160"/>
      <c r="D2024" s="160"/>
      <c r="E2024" s="160"/>
      <c r="F2024" s="160"/>
      <c r="G2024" s="173"/>
      <c r="H2024" s="160"/>
      <c r="I2024" s="160"/>
      <c r="J2024" s="160"/>
    </row>
    <row r="2025" spans="1:10" x14ac:dyDescent="0.2">
      <c r="A2025" s="160"/>
      <c r="B2025" s="160"/>
      <c r="C2025" s="160"/>
      <c r="D2025" s="160"/>
      <c r="E2025" s="160"/>
      <c r="F2025" s="160"/>
      <c r="G2025" s="173"/>
      <c r="H2025" s="160"/>
      <c r="I2025" s="160"/>
      <c r="J2025" s="160"/>
    </row>
    <row r="2026" spans="1:10" x14ac:dyDescent="0.2">
      <c r="A2026" s="160"/>
      <c r="B2026" s="160"/>
      <c r="C2026" s="160"/>
      <c r="D2026" s="160"/>
      <c r="E2026" s="160"/>
      <c r="F2026" s="160"/>
      <c r="G2026" s="173"/>
      <c r="H2026" s="160"/>
      <c r="I2026" s="160"/>
      <c r="J2026" s="160"/>
    </row>
    <row r="2027" spans="1:10" x14ac:dyDescent="0.2">
      <c r="A2027" s="160"/>
      <c r="B2027" s="160"/>
      <c r="C2027" s="160"/>
      <c r="D2027" s="160"/>
      <c r="E2027" s="160"/>
      <c r="F2027" s="160"/>
      <c r="G2027" s="173"/>
      <c r="H2027" s="160"/>
      <c r="I2027" s="160"/>
      <c r="J2027" s="160"/>
    </row>
    <row r="2028" spans="1:10" x14ac:dyDescent="0.2">
      <c r="A2028" s="160"/>
      <c r="B2028" s="160"/>
      <c r="C2028" s="160"/>
      <c r="D2028" s="160"/>
      <c r="E2028" s="160"/>
      <c r="F2028" s="160"/>
      <c r="G2028" s="173"/>
      <c r="H2028" s="160"/>
      <c r="I2028" s="160"/>
      <c r="J2028" s="160"/>
    </row>
    <row r="2029" spans="1:10" x14ac:dyDescent="0.2">
      <c r="A2029" s="160"/>
      <c r="B2029" s="160"/>
      <c r="C2029" s="160"/>
      <c r="D2029" s="160"/>
      <c r="E2029" s="160"/>
      <c r="F2029" s="160"/>
      <c r="G2029" s="173"/>
      <c r="H2029" s="160"/>
      <c r="I2029" s="160"/>
      <c r="J2029" s="160"/>
    </row>
    <row r="2030" spans="1:10" x14ac:dyDescent="0.2">
      <c r="A2030" s="160"/>
      <c r="B2030" s="160"/>
      <c r="C2030" s="160"/>
      <c r="D2030" s="160"/>
      <c r="E2030" s="160"/>
      <c r="F2030" s="160"/>
      <c r="G2030" s="173"/>
      <c r="H2030" s="160"/>
      <c r="I2030" s="160"/>
      <c r="J2030" s="160"/>
    </row>
    <row r="2031" spans="1:10" x14ac:dyDescent="0.2">
      <c r="A2031" s="160"/>
      <c r="B2031" s="160"/>
      <c r="C2031" s="160"/>
      <c r="D2031" s="160"/>
      <c r="E2031" s="160"/>
      <c r="F2031" s="160"/>
      <c r="G2031" s="173"/>
      <c r="H2031" s="160"/>
      <c r="I2031" s="160"/>
      <c r="J2031" s="160"/>
    </row>
    <row r="2032" spans="1:10" x14ac:dyDescent="0.2">
      <c r="A2032" s="160"/>
      <c r="B2032" s="160"/>
      <c r="C2032" s="160"/>
      <c r="D2032" s="160"/>
      <c r="E2032" s="160"/>
      <c r="F2032" s="160"/>
      <c r="G2032" s="173"/>
      <c r="H2032" s="160"/>
      <c r="I2032" s="160"/>
      <c r="J2032" s="160"/>
    </row>
    <row r="2033" spans="1:10" x14ac:dyDescent="0.2">
      <c r="A2033" s="160"/>
      <c r="B2033" s="160"/>
      <c r="C2033" s="160"/>
      <c r="D2033" s="160"/>
      <c r="E2033" s="160"/>
      <c r="F2033" s="160"/>
      <c r="G2033" s="173"/>
      <c r="H2033" s="160"/>
      <c r="I2033" s="160"/>
      <c r="J2033" s="160"/>
    </row>
    <row r="2034" spans="1:10" x14ac:dyDescent="0.2">
      <c r="A2034" s="160"/>
      <c r="B2034" s="160"/>
      <c r="C2034" s="160"/>
      <c r="D2034" s="160"/>
      <c r="E2034" s="160"/>
      <c r="F2034" s="160"/>
      <c r="G2034" s="173"/>
      <c r="H2034" s="160"/>
      <c r="I2034" s="160"/>
      <c r="J2034" s="160"/>
    </row>
    <row r="2035" spans="1:10" x14ac:dyDescent="0.2">
      <c r="A2035" s="160"/>
      <c r="B2035" s="160"/>
      <c r="C2035" s="160"/>
      <c r="D2035" s="160"/>
      <c r="E2035" s="160"/>
      <c r="F2035" s="160"/>
      <c r="G2035" s="173"/>
      <c r="H2035" s="160"/>
      <c r="I2035" s="160"/>
      <c r="J2035" s="160"/>
    </row>
    <row r="2036" spans="1:10" x14ac:dyDescent="0.2">
      <c r="A2036" s="160"/>
      <c r="B2036" s="160"/>
      <c r="C2036" s="160"/>
      <c r="D2036" s="160"/>
      <c r="E2036" s="160"/>
      <c r="F2036" s="160"/>
      <c r="G2036" s="173"/>
      <c r="H2036" s="160"/>
      <c r="I2036" s="160"/>
      <c r="J2036" s="160"/>
    </row>
    <row r="2037" spans="1:10" x14ac:dyDescent="0.2">
      <c r="A2037" s="160"/>
      <c r="B2037" s="160"/>
      <c r="C2037" s="160"/>
      <c r="D2037" s="160"/>
      <c r="E2037" s="160"/>
      <c r="F2037" s="160"/>
      <c r="G2037" s="173"/>
      <c r="H2037" s="160"/>
      <c r="I2037" s="160"/>
      <c r="J2037" s="160"/>
    </row>
    <row r="2038" spans="1:10" x14ac:dyDescent="0.2">
      <c r="A2038" s="160"/>
      <c r="B2038" s="160"/>
      <c r="C2038" s="160"/>
      <c r="D2038" s="160"/>
      <c r="E2038" s="160"/>
      <c r="F2038" s="160"/>
      <c r="G2038" s="173"/>
      <c r="H2038" s="160"/>
      <c r="I2038" s="160"/>
      <c r="J2038" s="160"/>
    </row>
    <row r="2039" spans="1:10" x14ac:dyDescent="0.2">
      <c r="A2039" s="160"/>
      <c r="B2039" s="160"/>
      <c r="C2039" s="160"/>
      <c r="D2039" s="160"/>
      <c r="E2039" s="160"/>
      <c r="F2039" s="160"/>
      <c r="G2039" s="173"/>
      <c r="H2039" s="160"/>
      <c r="I2039" s="160"/>
      <c r="J2039" s="160"/>
    </row>
    <row r="2040" spans="1:10" x14ac:dyDescent="0.2">
      <c r="A2040" s="160"/>
      <c r="B2040" s="160"/>
      <c r="C2040" s="160"/>
      <c r="D2040" s="160"/>
      <c r="E2040" s="160"/>
      <c r="F2040" s="160"/>
      <c r="G2040" s="173"/>
      <c r="H2040" s="160"/>
      <c r="I2040" s="160"/>
      <c r="J2040" s="160"/>
    </row>
    <row r="2041" spans="1:10" x14ac:dyDescent="0.2">
      <c r="A2041" s="160"/>
      <c r="B2041" s="160"/>
      <c r="C2041" s="160"/>
      <c r="D2041" s="160"/>
      <c r="E2041" s="160"/>
      <c r="F2041" s="160"/>
      <c r="G2041" s="173"/>
      <c r="H2041" s="160"/>
      <c r="I2041" s="160"/>
      <c r="J2041" s="160"/>
    </row>
    <row r="2042" spans="1:10" x14ac:dyDescent="0.2">
      <c r="A2042" s="160"/>
      <c r="B2042" s="160"/>
      <c r="C2042" s="160"/>
      <c r="D2042" s="160"/>
      <c r="E2042" s="160"/>
      <c r="F2042" s="160"/>
      <c r="G2042" s="173"/>
      <c r="H2042" s="160"/>
      <c r="I2042" s="160"/>
      <c r="J2042" s="160"/>
    </row>
    <row r="2043" spans="1:10" x14ac:dyDescent="0.2">
      <c r="A2043" s="160"/>
      <c r="B2043" s="160"/>
      <c r="C2043" s="160"/>
      <c r="D2043" s="160"/>
      <c r="E2043" s="160"/>
      <c r="F2043" s="160"/>
      <c r="G2043" s="173"/>
      <c r="H2043" s="160"/>
      <c r="I2043" s="160"/>
      <c r="J2043" s="160"/>
    </row>
    <row r="2044" spans="1:10" x14ac:dyDescent="0.2">
      <c r="A2044" s="160"/>
      <c r="B2044" s="160"/>
      <c r="C2044" s="160"/>
      <c r="D2044" s="160"/>
      <c r="E2044" s="160"/>
      <c r="F2044" s="160"/>
      <c r="G2044" s="173"/>
      <c r="H2044" s="160"/>
      <c r="I2044" s="160"/>
      <c r="J2044" s="160"/>
    </row>
    <row r="2045" spans="1:10" x14ac:dyDescent="0.2">
      <c r="A2045" s="160"/>
      <c r="B2045" s="160"/>
      <c r="C2045" s="160"/>
      <c r="D2045" s="160"/>
      <c r="E2045" s="160"/>
      <c r="F2045" s="160"/>
      <c r="G2045" s="173"/>
      <c r="H2045" s="160"/>
      <c r="I2045" s="160"/>
      <c r="J2045" s="160"/>
    </row>
    <row r="2046" spans="1:10" x14ac:dyDescent="0.2">
      <c r="A2046" s="160"/>
      <c r="B2046" s="160"/>
      <c r="C2046" s="160"/>
      <c r="D2046" s="160"/>
      <c r="E2046" s="160"/>
      <c r="F2046" s="160"/>
      <c r="G2046" s="173"/>
      <c r="H2046" s="160"/>
      <c r="I2046" s="160"/>
      <c r="J2046" s="160"/>
    </row>
    <row r="2047" spans="1:10" x14ac:dyDescent="0.2">
      <c r="A2047" s="160"/>
      <c r="B2047" s="160"/>
      <c r="C2047" s="160"/>
      <c r="D2047" s="160"/>
      <c r="E2047" s="160"/>
      <c r="F2047" s="160"/>
      <c r="G2047" s="173"/>
      <c r="H2047" s="160"/>
      <c r="I2047" s="160"/>
      <c r="J2047" s="160"/>
    </row>
    <row r="2048" spans="1:10" x14ac:dyDescent="0.2">
      <c r="A2048" s="160"/>
      <c r="B2048" s="160"/>
      <c r="C2048" s="160"/>
      <c r="D2048" s="160"/>
      <c r="E2048" s="160"/>
      <c r="F2048" s="160"/>
      <c r="G2048" s="173"/>
      <c r="H2048" s="160"/>
      <c r="I2048" s="160"/>
      <c r="J2048" s="160"/>
    </row>
    <row r="2049" spans="1:10" x14ac:dyDescent="0.2">
      <c r="A2049" s="160"/>
      <c r="B2049" s="160"/>
      <c r="C2049" s="160"/>
      <c r="D2049" s="160"/>
      <c r="E2049" s="160"/>
      <c r="F2049" s="160"/>
      <c r="G2049" s="173"/>
      <c r="H2049" s="160"/>
      <c r="I2049" s="160"/>
      <c r="J2049" s="160"/>
    </row>
    <row r="2050" spans="1:10" x14ac:dyDescent="0.2">
      <c r="A2050" s="160"/>
      <c r="B2050" s="160"/>
      <c r="C2050" s="160"/>
      <c r="D2050" s="160"/>
      <c r="E2050" s="160"/>
      <c r="F2050" s="160"/>
      <c r="G2050" s="173"/>
      <c r="H2050" s="160"/>
      <c r="I2050" s="160"/>
      <c r="J2050" s="160"/>
    </row>
    <row r="2051" spans="1:10" x14ac:dyDescent="0.2">
      <c r="A2051" s="160"/>
      <c r="B2051" s="160"/>
      <c r="C2051" s="160"/>
      <c r="D2051" s="160"/>
      <c r="E2051" s="160"/>
      <c r="F2051" s="160"/>
      <c r="G2051" s="173"/>
      <c r="H2051" s="160"/>
      <c r="I2051" s="160"/>
      <c r="J2051" s="160"/>
    </row>
    <row r="2052" spans="1:10" x14ac:dyDescent="0.2">
      <c r="A2052" s="160"/>
      <c r="B2052" s="160"/>
      <c r="C2052" s="160"/>
      <c r="D2052" s="160"/>
      <c r="E2052" s="160"/>
      <c r="F2052" s="160"/>
      <c r="G2052" s="173"/>
      <c r="H2052" s="160"/>
      <c r="I2052" s="160"/>
      <c r="J2052" s="160"/>
    </row>
    <row r="2053" spans="1:10" x14ac:dyDescent="0.2">
      <c r="A2053" s="160"/>
      <c r="B2053" s="160"/>
      <c r="C2053" s="160"/>
      <c r="D2053" s="160"/>
      <c r="E2053" s="160"/>
      <c r="F2053" s="160"/>
      <c r="G2053" s="173"/>
      <c r="H2053" s="160"/>
      <c r="I2053" s="160"/>
      <c r="J2053" s="160"/>
    </row>
    <row r="2054" spans="1:10" x14ac:dyDescent="0.2">
      <c r="A2054" s="160"/>
      <c r="B2054" s="160"/>
      <c r="C2054" s="160"/>
      <c r="D2054" s="160"/>
      <c r="E2054" s="160"/>
      <c r="F2054" s="160"/>
      <c r="G2054" s="173"/>
      <c r="H2054" s="160"/>
      <c r="I2054" s="160"/>
      <c r="J2054" s="160"/>
    </row>
    <row r="2055" spans="1:10" x14ac:dyDescent="0.2">
      <c r="A2055" s="160"/>
      <c r="B2055" s="160"/>
      <c r="C2055" s="160"/>
      <c r="D2055" s="160"/>
      <c r="E2055" s="160"/>
      <c r="F2055" s="160"/>
      <c r="G2055" s="173"/>
      <c r="H2055" s="160"/>
      <c r="I2055" s="160"/>
      <c r="J2055" s="160"/>
    </row>
    <row r="2056" spans="1:10" x14ac:dyDescent="0.2">
      <c r="A2056" s="160"/>
      <c r="B2056" s="160"/>
      <c r="C2056" s="160"/>
      <c r="D2056" s="160"/>
      <c r="E2056" s="160"/>
      <c r="F2056" s="160"/>
      <c r="G2056" s="173"/>
      <c r="H2056" s="160"/>
      <c r="I2056" s="160"/>
      <c r="J2056" s="160"/>
    </row>
    <row r="2057" spans="1:10" x14ac:dyDescent="0.2">
      <c r="A2057" s="160"/>
      <c r="B2057" s="160"/>
      <c r="C2057" s="160"/>
      <c r="D2057" s="160"/>
      <c r="E2057" s="160"/>
      <c r="F2057" s="160"/>
      <c r="G2057" s="173"/>
      <c r="H2057" s="160"/>
      <c r="I2057" s="160"/>
      <c r="J2057" s="160"/>
    </row>
    <row r="2058" spans="1:10" x14ac:dyDescent="0.2">
      <c r="A2058" s="160"/>
      <c r="B2058" s="160"/>
      <c r="C2058" s="160"/>
      <c r="D2058" s="160"/>
      <c r="E2058" s="160"/>
      <c r="F2058" s="160"/>
      <c r="G2058" s="173"/>
      <c r="H2058" s="160"/>
      <c r="I2058" s="160"/>
      <c r="J2058" s="160"/>
    </row>
    <row r="2059" spans="1:10" x14ac:dyDescent="0.2">
      <c r="A2059" s="160"/>
      <c r="B2059" s="160"/>
      <c r="C2059" s="160"/>
      <c r="D2059" s="160"/>
      <c r="E2059" s="160"/>
      <c r="F2059" s="160"/>
      <c r="G2059" s="173"/>
      <c r="H2059" s="160"/>
      <c r="I2059" s="160"/>
      <c r="J2059" s="160"/>
    </row>
    <row r="2060" spans="1:10" x14ac:dyDescent="0.2">
      <c r="A2060" s="160"/>
      <c r="B2060" s="160"/>
      <c r="C2060" s="160"/>
      <c r="D2060" s="160"/>
      <c r="E2060" s="160"/>
      <c r="F2060" s="160"/>
      <c r="G2060" s="173"/>
      <c r="H2060" s="160"/>
      <c r="I2060" s="160"/>
      <c r="J2060" s="160"/>
    </row>
    <row r="2061" spans="1:10" x14ac:dyDescent="0.2">
      <c r="A2061" s="160"/>
      <c r="B2061" s="160"/>
      <c r="C2061" s="160"/>
      <c r="D2061" s="160"/>
      <c r="E2061" s="160"/>
      <c r="F2061" s="160"/>
      <c r="G2061" s="173"/>
      <c r="H2061" s="160"/>
      <c r="I2061" s="160"/>
      <c r="J2061" s="160"/>
    </row>
    <row r="2062" spans="1:10" x14ac:dyDescent="0.2">
      <c r="A2062" s="160"/>
      <c r="B2062" s="160"/>
      <c r="C2062" s="160"/>
      <c r="D2062" s="160"/>
      <c r="E2062" s="160"/>
      <c r="F2062" s="160"/>
      <c r="G2062" s="173"/>
      <c r="H2062" s="160"/>
      <c r="I2062" s="160"/>
      <c r="J2062" s="160"/>
    </row>
    <row r="2063" spans="1:10" x14ac:dyDescent="0.2">
      <c r="A2063" s="160"/>
      <c r="B2063" s="160"/>
      <c r="C2063" s="160"/>
      <c r="D2063" s="160"/>
      <c r="E2063" s="160"/>
      <c r="F2063" s="160"/>
      <c r="G2063" s="173"/>
      <c r="H2063" s="160"/>
      <c r="I2063" s="160"/>
      <c r="J2063" s="160"/>
    </row>
    <row r="2064" spans="1:10" x14ac:dyDescent="0.2">
      <c r="A2064" s="160"/>
      <c r="B2064" s="160"/>
      <c r="C2064" s="160"/>
      <c r="D2064" s="160"/>
      <c r="E2064" s="160"/>
      <c r="F2064" s="160"/>
      <c r="G2064" s="173"/>
      <c r="H2064" s="160"/>
      <c r="I2064" s="160"/>
      <c r="J2064" s="160"/>
    </row>
    <row r="2065" spans="1:10" x14ac:dyDescent="0.2">
      <c r="A2065" s="160"/>
      <c r="B2065" s="160"/>
      <c r="C2065" s="160"/>
      <c r="D2065" s="160"/>
      <c r="E2065" s="160"/>
      <c r="F2065" s="160"/>
      <c r="G2065" s="173"/>
      <c r="H2065" s="160"/>
      <c r="I2065" s="160"/>
      <c r="J2065" s="160"/>
    </row>
    <row r="2066" spans="1:10" x14ac:dyDescent="0.2">
      <c r="A2066" s="160"/>
      <c r="B2066" s="160"/>
      <c r="C2066" s="160"/>
      <c r="D2066" s="160"/>
      <c r="E2066" s="160"/>
      <c r="F2066" s="160"/>
      <c r="G2066" s="173"/>
      <c r="H2066" s="160"/>
      <c r="I2066" s="160"/>
      <c r="J2066" s="160"/>
    </row>
    <row r="2067" spans="1:10" x14ac:dyDescent="0.2">
      <c r="A2067" s="160"/>
      <c r="B2067" s="160"/>
      <c r="C2067" s="160"/>
      <c r="D2067" s="160"/>
      <c r="E2067" s="160"/>
      <c r="F2067" s="160"/>
      <c r="G2067" s="173"/>
      <c r="H2067" s="160"/>
      <c r="I2067" s="160"/>
      <c r="J2067" s="160"/>
    </row>
    <row r="2068" spans="1:10" x14ac:dyDescent="0.2">
      <c r="A2068" s="160"/>
      <c r="B2068" s="160"/>
      <c r="C2068" s="160"/>
      <c r="D2068" s="160"/>
      <c r="E2068" s="160"/>
      <c r="F2068" s="160"/>
      <c r="G2068" s="173"/>
      <c r="H2068" s="160"/>
      <c r="I2068" s="160"/>
      <c r="J2068" s="160"/>
    </row>
    <row r="2069" spans="1:10" x14ac:dyDescent="0.2">
      <c r="A2069" s="160"/>
      <c r="B2069" s="160"/>
      <c r="C2069" s="160"/>
      <c r="D2069" s="160"/>
      <c r="E2069" s="160"/>
      <c r="F2069" s="160"/>
      <c r="G2069" s="173"/>
      <c r="H2069" s="160"/>
      <c r="I2069" s="160"/>
      <c r="J2069" s="160"/>
    </row>
    <row r="2070" spans="1:10" x14ac:dyDescent="0.2">
      <c r="A2070" s="160"/>
      <c r="B2070" s="160"/>
      <c r="C2070" s="160"/>
      <c r="D2070" s="160"/>
      <c r="E2070" s="160"/>
      <c r="F2070" s="160"/>
      <c r="G2070" s="173"/>
      <c r="H2070" s="160"/>
      <c r="I2070" s="160"/>
      <c r="J2070" s="160"/>
    </row>
    <row r="2071" spans="1:10" x14ac:dyDescent="0.2">
      <c r="A2071" s="160"/>
      <c r="B2071" s="160"/>
      <c r="C2071" s="160"/>
      <c r="D2071" s="160"/>
      <c r="E2071" s="160"/>
      <c r="F2071" s="160"/>
      <c r="G2071" s="173"/>
      <c r="H2071" s="160"/>
      <c r="I2071" s="160"/>
      <c r="J2071" s="160"/>
    </row>
    <row r="2072" spans="1:10" x14ac:dyDescent="0.2">
      <c r="A2072" s="160"/>
      <c r="B2072" s="160"/>
      <c r="C2072" s="160"/>
      <c r="D2072" s="160"/>
      <c r="E2072" s="160"/>
      <c r="F2072" s="160"/>
      <c r="G2072" s="173"/>
      <c r="H2072" s="160"/>
      <c r="I2072" s="160"/>
      <c r="J2072" s="160"/>
    </row>
    <row r="2073" spans="1:10" x14ac:dyDescent="0.2">
      <c r="A2073" s="160"/>
      <c r="B2073" s="160"/>
      <c r="C2073" s="160"/>
      <c r="D2073" s="160"/>
      <c r="E2073" s="160"/>
      <c r="F2073" s="160"/>
      <c r="G2073" s="173"/>
      <c r="H2073" s="160"/>
      <c r="I2073" s="160"/>
      <c r="J2073" s="160"/>
    </row>
    <row r="2074" spans="1:10" x14ac:dyDescent="0.2">
      <c r="A2074" s="160"/>
      <c r="B2074" s="160"/>
      <c r="C2074" s="160"/>
      <c r="D2074" s="160"/>
      <c r="E2074" s="160"/>
      <c r="F2074" s="160"/>
      <c r="G2074" s="173"/>
      <c r="H2074" s="160"/>
      <c r="I2074" s="160"/>
      <c r="J2074" s="160"/>
    </row>
    <row r="2075" spans="1:10" x14ac:dyDescent="0.2">
      <c r="A2075" s="160"/>
      <c r="B2075" s="160"/>
      <c r="C2075" s="160"/>
      <c r="D2075" s="160"/>
      <c r="E2075" s="160"/>
      <c r="F2075" s="160"/>
      <c r="G2075" s="173"/>
      <c r="H2075" s="160"/>
      <c r="I2075" s="160"/>
      <c r="J2075" s="160"/>
    </row>
    <row r="2076" spans="1:10" x14ac:dyDescent="0.2">
      <c r="A2076" s="160"/>
      <c r="B2076" s="160"/>
      <c r="C2076" s="160"/>
      <c r="D2076" s="160"/>
      <c r="E2076" s="160"/>
      <c r="F2076" s="160"/>
      <c r="G2076" s="173"/>
      <c r="H2076" s="160"/>
      <c r="I2076" s="160"/>
      <c r="J2076" s="160"/>
    </row>
    <row r="2077" spans="1:10" x14ac:dyDescent="0.2">
      <c r="A2077" s="160"/>
      <c r="B2077" s="160"/>
      <c r="C2077" s="160"/>
      <c r="D2077" s="160"/>
      <c r="E2077" s="160"/>
      <c r="F2077" s="160"/>
      <c r="G2077" s="173"/>
      <c r="H2077" s="160"/>
      <c r="I2077" s="160"/>
      <c r="J2077" s="160"/>
    </row>
    <row r="2078" spans="1:10" x14ac:dyDescent="0.2">
      <c r="A2078" s="160"/>
      <c r="B2078" s="160"/>
      <c r="C2078" s="160"/>
      <c r="D2078" s="160"/>
      <c r="E2078" s="160"/>
      <c r="F2078" s="160"/>
      <c r="G2078" s="173"/>
      <c r="H2078" s="160"/>
      <c r="I2078" s="160"/>
      <c r="J2078" s="160"/>
    </row>
    <row r="2079" spans="1:10" x14ac:dyDescent="0.2">
      <c r="A2079" s="160"/>
      <c r="B2079" s="160"/>
      <c r="C2079" s="160"/>
      <c r="D2079" s="160"/>
      <c r="E2079" s="160"/>
      <c r="F2079" s="160"/>
      <c r="G2079" s="173"/>
      <c r="H2079" s="160"/>
      <c r="I2079" s="160"/>
      <c r="J2079" s="160"/>
    </row>
    <row r="2080" spans="1:10" x14ac:dyDescent="0.2">
      <c r="A2080" s="160"/>
      <c r="B2080" s="160"/>
      <c r="C2080" s="160"/>
      <c r="D2080" s="160"/>
      <c r="E2080" s="160"/>
      <c r="F2080" s="160"/>
      <c r="G2080" s="173"/>
      <c r="H2080" s="160"/>
      <c r="I2080" s="160"/>
      <c r="J2080" s="160"/>
    </row>
    <row r="2081" spans="1:10" x14ac:dyDescent="0.2">
      <c r="A2081" s="160"/>
      <c r="B2081" s="160"/>
      <c r="C2081" s="160"/>
      <c r="D2081" s="160"/>
      <c r="E2081" s="160"/>
      <c r="F2081" s="160"/>
      <c r="G2081" s="173"/>
      <c r="H2081" s="160"/>
      <c r="I2081" s="160"/>
      <c r="J2081" s="160"/>
    </row>
    <row r="2082" spans="1:10" x14ac:dyDescent="0.2">
      <c r="A2082" s="160"/>
      <c r="B2082" s="160"/>
      <c r="C2082" s="160"/>
      <c r="D2082" s="160"/>
      <c r="E2082" s="160"/>
      <c r="F2082" s="160"/>
      <c r="G2082" s="173"/>
      <c r="H2082" s="160"/>
      <c r="I2082" s="160"/>
      <c r="J2082" s="160"/>
    </row>
    <row r="2083" spans="1:10" x14ac:dyDescent="0.2">
      <c r="A2083" s="160"/>
      <c r="B2083" s="160"/>
      <c r="C2083" s="160"/>
      <c r="D2083" s="160"/>
      <c r="E2083" s="160"/>
      <c r="F2083" s="160"/>
      <c r="G2083" s="173"/>
      <c r="H2083" s="160"/>
      <c r="I2083" s="160"/>
      <c r="J2083" s="160"/>
    </row>
    <row r="2084" spans="1:10" x14ac:dyDescent="0.2">
      <c r="A2084" s="160"/>
      <c r="B2084" s="160"/>
      <c r="C2084" s="160"/>
      <c r="D2084" s="160"/>
      <c r="E2084" s="160"/>
      <c r="F2084" s="160"/>
      <c r="G2084" s="173"/>
      <c r="H2084" s="160"/>
      <c r="I2084" s="160"/>
      <c r="J2084" s="160"/>
    </row>
    <row r="2085" spans="1:10" x14ac:dyDescent="0.2">
      <c r="A2085" s="160"/>
      <c r="B2085" s="160"/>
      <c r="C2085" s="160"/>
      <c r="D2085" s="160"/>
      <c r="E2085" s="160"/>
      <c r="F2085" s="160"/>
      <c r="G2085" s="173"/>
      <c r="H2085" s="160"/>
      <c r="I2085" s="160"/>
      <c r="J2085" s="160"/>
    </row>
    <row r="2086" spans="1:10" x14ac:dyDescent="0.2">
      <c r="A2086" s="160"/>
      <c r="B2086" s="160"/>
      <c r="C2086" s="160"/>
      <c r="D2086" s="160"/>
      <c r="E2086" s="160"/>
      <c r="F2086" s="160"/>
      <c r="G2086" s="173"/>
      <c r="H2086" s="160"/>
      <c r="I2086" s="160"/>
      <c r="J2086" s="160"/>
    </row>
    <row r="2087" spans="1:10" x14ac:dyDescent="0.2">
      <c r="A2087" s="160"/>
      <c r="B2087" s="160"/>
      <c r="C2087" s="160"/>
      <c r="D2087" s="160"/>
      <c r="E2087" s="160"/>
      <c r="F2087" s="160"/>
      <c r="G2087" s="173"/>
      <c r="H2087" s="160"/>
      <c r="I2087" s="160"/>
      <c r="J2087" s="160"/>
    </row>
    <row r="2088" spans="1:10" x14ac:dyDescent="0.2">
      <c r="A2088" s="160"/>
      <c r="B2088" s="160"/>
      <c r="C2088" s="160"/>
      <c r="D2088" s="160"/>
      <c r="E2088" s="160"/>
      <c r="F2088" s="160"/>
      <c r="G2088" s="173"/>
      <c r="H2088" s="160"/>
      <c r="I2088" s="160"/>
      <c r="J2088" s="160"/>
    </row>
    <row r="2089" spans="1:10" x14ac:dyDescent="0.2">
      <c r="A2089" s="160"/>
      <c r="B2089" s="160"/>
      <c r="C2089" s="160"/>
      <c r="D2089" s="160"/>
      <c r="E2089" s="160"/>
      <c r="F2089" s="160"/>
      <c r="G2089" s="173"/>
      <c r="H2089" s="160"/>
      <c r="I2089" s="160"/>
      <c r="J2089" s="160"/>
    </row>
    <row r="2090" spans="1:10" x14ac:dyDescent="0.2">
      <c r="A2090" s="160"/>
      <c r="B2090" s="160"/>
      <c r="C2090" s="160"/>
      <c r="D2090" s="160"/>
      <c r="E2090" s="160"/>
      <c r="F2090" s="160"/>
      <c r="G2090" s="173"/>
      <c r="H2090" s="160"/>
      <c r="I2090" s="160"/>
      <c r="J2090" s="160"/>
    </row>
    <row r="2091" spans="1:10" x14ac:dyDescent="0.2">
      <c r="A2091" s="160"/>
      <c r="B2091" s="160"/>
      <c r="C2091" s="160"/>
      <c r="D2091" s="160"/>
      <c r="E2091" s="160"/>
      <c r="F2091" s="160"/>
      <c r="G2091" s="173"/>
      <c r="H2091" s="160"/>
      <c r="I2091" s="160"/>
      <c r="J2091" s="160"/>
    </row>
    <row r="2092" spans="1:10" x14ac:dyDescent="0.2">
      <c r="A2092" s="160"/>
      <c r="B2092" s="160"/>
      <c r="C2092" s="160"/>
      <c r="D2092" s="160"/>
      <c r="E2092" s="160"/>
      <c r="F2092" s="160"/>
      <c r="G2092" s="173"/>
      <c r="H2092" s="160"/>
      <c r="I2092" s="160"/>
      <c r="J2092" s="160"/>
    </row>
    <row r="2093" spans="1:10" x14ac:dyDescent="0.2">
      <c r="A2093" s="160"/>
      <c r="B2093" s="160"/>
      <c r="C2093" s="160"/>
      <c r="D2093" s="160"/>
      <c r="E2093" s="160"/>
      <c r="F2093" s="160"/>
      <c r="G2093" s="173"/>
      <c r="H2093" s="160"/>
      <c r="I2093" s="160"/>
      <c r="J2093" s="160"/>
    </row>
    <row r="2094" spans="1:10" x14ac:dyDescent="0.2">
      <c r="A2094" s="160"/>
      <c r="B2094" s="160"/>
      <c r="C2094" s="160"/>
      <c r="D2094" s="160"/>
      <c r="E2094" s="160"/>
      <c r="F2094" s="160"/>
      <c r="G2094" s="173"/>
      <c r="H2094" s="160"/>
      <c r="I2094" s="160"/>
      <c r="J2094" s="160"/>
    </row>
    <row r="2095" spans="1:10" x14ac:dyDescent="0.2">
      <c r="A2095" s="160"/>
      <c r="B2095" s="160"/>
      <c r="C2095" s="160"/>
      <c r="D2095" s="160"/>
      <c r="E2095" s="160"/>
      <c r="F2095" s="160"/>
      <c r="G2095" s="173"/>
      <c r="H2095" s="160"/>
      <c r="I2095" s="160"/>
      <c r="J2095" s="160"/>
    </row>
    <row r="2096" spans="1:10" x14ac:dyDescent="0.2">
      <c r="A2096" s="160"/>
      <c r="B2096" s="160"/>
      <c r="C2096" s="160"/>
      <c r="D2096" s="160"/>
      <c r="E2096" s="160"/>
      <c r="F2096" s="160"/>
      <c r="G2096" s="173"/>
      <c r="H2096" s="160"/>
      <c r="I2096" s="160"/>
      <c r="J2096" s="160"/>
    </row>
    <row r="2097" spans="1:10" x14ac:dyDescent="0.2">
      <c r="A2097" s="160"/>
      <c r="B2097" s="160"/>
      <c r="C2097" s="160"/>
      <c r="D2097" s="160"/>
      <c r="E2097" s="160"/>
      <c r="F2097" s="160"/>
      <c r="G2097" s="173"/>
      <c r="H2097" s="160"/>
      <c r="I2097" s="160"/>
      <c r="J2097" s="160"/>
    </row>
    <row r="2098" spans="1:10" x14ac:dyDescent="0.2">
      <c r="A2098" s="160"/>
      <c r="B2098" s="160"/>
      <c r="C2098" s="160"/>
      <c r="D2098" s="160"/>
      <c r="E2098" s="160"/>
      <c r="F2098" s="160"/>
      <c r="G2098" s="173"/>
      <c r="H2098" s="160"/>
      <c r="I2098" s="160"/>
      <c r="J2098" s="160"/>
    </row>
    <row r="2099" spans="1:10" x14ac:dyDescent="0.2">
      <c r="A2099" s="160"/>
      <c r="B2099" s="160"/>
      <c r="C2099" s="160"/>
      <c r="D2099" s="160"/>
      <c r="E2099" s="160"/>
      <c r="F2099" s="160"/>
      <c r="G2099" s="173"/>
      <c r="H2099" s="160"/>
      <c r="I2099" s="160"/>
      <c r="J2099" s="160"/>
    </row>
    <row r="2100" spans="1:10" x14ac:dyDescent="0.2">
      <c r="A2100" s="160"/>
      <c r="B2100" s="160"/>
      <c r="C2100" s="160"/>
      <c r="D2100" s="160"/>
      <c r="E2100" s="160"/>
      <c r="F2100" s="160"/>
      <c r="G2100" s="173"/>
      <c r="H2100" s="160"/>
      <c r="I2100" s="160"/>
      <c r="J2100" s="160"/>
    </row>
    <row r="2101" spans="1:10" x14ac:dyDescent="0.2">
      <c r="A2101" s="160"/>
      <c r="B2101" s="160"/>
      <c r="C2101" s="160"/>
      <c r="D2101" s="160"/>
      <c r="E2101" s="160"/>
      <c r="F2101" s="160"/>
      <c r="G2101" s="173"/>
      <c r="H2101" s="160"/>
      <c r="I2101" s="160"/>
      <c r="J2101" s="160"/>
    </row>
    <row r="2102" spans="1:10" x14ac:dyDescent="0.2">
      <c r="A2102" s="160"/>
      <c r="B2102" s="160"/>
      <c r="C2102" s="160"/>
      <c r="D2102" s="160"/>
      <c r="E2102" s="160"/>
      <c r="F2102" s="160"/>
      <c r="G2102" s="173"/>
      <c r="H2102" s="160"/>
      <c r="I2102" s="160"/>
      <c r="J2102" s="160"/>
    </row>
    <row r="2103" spans="1:10" x14ac:dyDescent="0.2">
      <c r="A2103" s="160"/>
      <c r="B2103" s="160"/>
      <c r="C2103" s="160"/>
      <c r="D2103" s="160"/>
      <c r="E2103" s="160"/>
      <c r="F2103" s="160"/>
      <c r="G2103" s="173"/>
      <c r="H2103" s="160"/>
      <c r="I2103" s="160"/>
      <c r="J2103" s="160"/>
    </row>
    <row r="2104" spans="1:10" x14ac:dyDescent="0.2">
      <c r="A2104" s="160"/>
      <c r="B2104" s="160"/>
      <c r="C2104" s="160"/>
      <c r="D2104" s="160"/>
      <c r="E2104" s="160"/>
      <c r="F2104" s="160"/>
      <c r="G2104" s="173"/>
      <c r="H2104" s="160"/>
      <c r="I2104" s="160"/>
      <c r="J2104" s="160"/>
    </row>
    <row r="2105" spans="1:10" x14ac:dyDescent="0.2">
      <c r="A2105" s="160"/>
      <c r="B2105" s="160"/>
      <c r="C2105" s="160"/>
      <c r="D2105" s="160"/>
      <c r="E2105" s="160"/>
      <c r="F2105" s="160"/>
      <c r="G2105" s="173"/>
      <c r="H2105" s="160"/>
      <c r="I2105" s="160"/>
      <c r="J2105" s="160"/>
    </row>
    <row r="2106" spans="1:10" x14ac:dyDescent="0.2">
      <c r="A2106" s="160"/>
      <c r="B2106" s="160"/>
      <c r="C2106" s="160"/>
      <c r="D2106" s="160"/>
      <c r="E2106" s="160"/>
      <c r="F2106" s="160"/>
      <c r="G2106" s="173"/>
      <c r="H2106" s="160"/>
      <c r="I2106" s="160"/>
      <c r="J2106" s="160"/>
    </row>
    <row r="2107" spans="1:10" x14ac:dyDescent="0.2">
      <c r="A2107" s="160"/>
      <c r="B2107" s="160"/>
      <c r="C2107" s="160"/>
      <c r="D2107" s="160"/>
      <c r="E2107" s="160"/>
      <c r="F2107" s="160"/>
      <c r="G2107" s="173"/>
      <c r="H2107" s="160"/>
      <c r="I2107" s="160"/>
      <c r="J2107" s="160"/>
    </row>
    <row r="2108" spans="1:10" x14ac:dyDescent="0.2">
      <c r="A2108" s="160"/>
      <c r="B2108" s="160"/>
      <c r="C2108" s="160"/>
      <c r="D2108" s="160"/>
      <c r="E2108" s="160"/>
      <c r="F2108" s="160"/>
      <c r="G2108" s="173"/>
      <c r="H2108" s="160"/>
      <c r="I2108" s="160"/>
      <c r="J2108" s="160"/>
    </row>
    <row r="2109" spans="1:10" x14ac:dyDescent="0.2">
      <c r="A2109" s="160"/>
      <c r="B2109" s="160"/>
      <c r="C2109" s="160"/>
      <c r="D2109" s="160"/>
      <c r="E2109" s="160"/>
      <c r="F2109" s="160"/>
      <c r="G2109" s="173"/>
      <c r="H2109" s="160"/>
      <c r="I2109" s="160"/>
      <c r="J2109" s="160"/>
    </row>
    <row r="2110" spans="1:10" x14ac:dyDescent="0.2">
      <c r="A2110" s="160"/>
      <c r="B2110" s="160"/>
      <c r="C2110" s="160"/>
      <c r="D2110" s="160"/>
      <c r="E2110" s="160"/>
      <c r="F2110" s="160"/>
      <c r="G2110" s="173"/>
      <c r="H2110" s="160"/>
      <c r="I2110" s="160"/>
      <c r="J2110" s="160"/>
    </row>
    <row r="2111" spans="1:10" x14ac:dyDescent="0.2">
      <c r="A2111" s="160"/>
      <c r="B2111" s="160"/>
      <c r="C2111" s="160"/>
      <c r="D2111" s="160"/>
      <c r="E2111" s="160"/>
      <c r="F2111" s="160"/>
      <c r="G2111" s="173"/>
      <c r="H2111" s="160"/>
      <c r="I2111" s="160"/>
      <c r="J2111" s="160"/>
    </row>
    <row r="2112" spans="1:10" x14ac:dyDescent="0.2">
      <c r="A2112" s="160"/>
      <c r="B2112" s="160"/>
      <c r="C2112" s="160"/>
      <c r="D2112" s="160"/>
      <c r="E2112" s="160"/>
      <c r="F2112" s="160"/>
      <c r="G2112" s="173"/>
      <c r="H2112" s="160"/>
      <c r="I2112" s="160"/>
      <c r="J2112" s="160"/>
    </row>
    <row r="2113" spans="1:10" x14ac:dyDescent="0.2">
      <c r="A2113" s="160"/>
      <c r="B2113" s="160"/>
      <c r="C2113" s="160"/>
      <c r="D2113" s="160"/>
      <c r="E2113" s="160"/>
      <c r="F2113" s="160"/>
      <c r="G2113" s="173"/>
      <c r="H2113" s="160"/>
      <c r="I2113" s="160"/>
      <c r="J2113" s="160"/>
    </row>
    <row r="2114" spans="1:10" x14ac:dyDescent="0.2">
      <c r="A2114" s="160"/>
      <c r="B2114" s="160"/>
      <c r="C2114" s="160"/>
      <c r="D2114" s="160"/>
      <c r="E2114" s="160"/>
      <c r="F2114" s="160"/>
      <c r="G2114" s="173"/>
      <c r="H2114" s="160"/>
      <c r="I2114" s="160"/>
      <c r="J2114" s="160"/>
    </row>
    <row r="2115" spans="1:10" x14ac:dyDescent="0.2">
      <c r="A2115" s="160"/>
      <c r="B2115" s="160"/>
      <c r="C2115" s="160"/>
      <c r="D2115" s="160"/>
      <c r="E2115" s="160"/>
      <c r="F2115" s="160"/>
      <c r="G2115" s="173"/>
      <c r="H2115" s="160"/>
      <c r="I2115" s="160"/>
      <c r="J2115" s="160"/>
    </row>
    <row r="2116" spans="1:10" x14ac:dyDescent="0.2">
      <c r="A2116" s="160"/>
      <c r="B2116" s="160"/>
      <c r="C2116" s="160"/>
      <c r="D2116" s="160"/>
      <c r="E2116" s="160"/>
      <c r="F2116" s="160"/>
      <c r="G2116" s="173"/>
      <c r="H2116" s="160"/>
      <c r="I2116" s="160"/>
      <c r="J2116" s="160"/>
    </row>
    <row r="2117" spans="1:10" x14ac:dyDescent="0.2">
      <c r="A2117" s="160"/>
      <c r="B2117" s="160"/>
      <c r="C2117" s="160"/>
      <c r="D2117" s="160"/>
      <c r="E2117" s="160"/>
      <c r="F2117" s="160"/>
      <c r="G2117" s="173"/>
      <c r="H2117" s="160"/>
      <c r="I2117" s="160"/>
      <c r="J2117" s="160"/>
    </row>
    <row r="2118" spans="1:10" x14ac:dyDescent="0.2">
      <c r="A2118" s="160"/>
      <c r="B2118" s="160"/>
      <c r="C2118" s="160"/>
      <c r="D2118" s="160"/>
      <c r="E2118" s="160"/>
      <c r="F2118" s="160"/>
      <c r="G2118" s="173"/>
      <c r="H2118" s="160"/>
      <c r="I2118" s="160"/>
      <c r="J2118" s="160"/>
    </row>
    <row r="2119" spans="1:10" x14ac:dyDescent="0.2">
      <c r="A2119" s="160"/>
      <c r="B2119" s="160"/>
      <c r="C2119" s="160"/>
      <c r="D2119" s="160"/>
      <c r="E2119" s="160"/>
      <c r="F2119" s="160"/>
      <c r="G2119" s="173"/>
      <c r="H2119" s="160"/>
      <c r="I2119" s="160"/>
      <c r="J2119" s="160"/>
    </row>
    <row r="2120" spans="1:10" x14ac:dyDescent="0.2">
      <c r="A2120" s="160"/>
      <c r="B2120" s="160"/>
      <c r="C2120" s="160"/>
      <c r="D2120" s="160"/>
      <c r="E2120" s="160"/>
      <c r="F2120" s="160"/>
      <c r="G2120" s="173"/>
      <c r="H2120" s="160"/>
      <c r="I2120" s="160"/>
      <c r="J2120" s="160"/>
    </row>
    <row r="2121" spans="1:10" x14ac:dyDescent="0.2">
      <c r="A2121" s="160"/>
      <c r="B2121" s="160"/>
      <c r="C2121" s="160"/>
      <c r="D2121" s="160"/>
      <c r="E2121" s="160"/>
      <c r="F2121" s="160"/>
      <c r="G2121" s="173"/>
      <c r="H2121" s="160"/>
      <c r="I2121" s="160"/>
      <c r="J2121" s="160"/>
    </row>
    <row r="2122" spans="1:10" x14ac:dyDescent="0.2">
      <c r="A2122" s="160"/>
      <c r="B2122" s="160"/>
      <c r="C2122" s="160"/>
      <c r="D2122" s="160"/>
      <c r="E2122" s="160"/>
      <c r="F2122" s="160"/>
      <c r="G2122" s="173"/>
      <c r="H2122" s="160"/>
      <c r="I2122" s="160"/>
      <c r="J2122" s="160"/>
    </row>
    <row r="2123" spans="1:10" x14ac:dyDescent="0.2">
      <c r="A2123" s="160"/>
      <c r="B2123" s="160"/>
      <c r="C2123" s="160"/>
      <c r="D2123" s="160"/>
      <c r="E2123" s="160"/>
      <c r="F2123" s="160"/>
      <c r="G2123" s="173"/>
      <c r="H2123" s="160"/>
      <c r="I2123" s="160"/>
      <c r="J2123" s="160"/>
    </row>
    <row r="2124" spans="1:10" x14ac:dyDescent="0.2">
      <c r="A2124" s="160"/>
      <c r="B2124" s="160"/>
      <c r="C2124" s="160"/>
      <c r="D2124" s="160"/>
      <c r="E2124" s="160"/>
      <c r="F2124" s="160"/>
      <c r="G2124" s="173"/>
      <c r="H2124" s="160"/>
      <c r="I2124" s="160"/>
      <c r="J2124" s="160"/>
    </row>
    <row r="2125" spans="1:10" x14ac:dyDescent="0.2">
      <c r="A2125" s="160"/>
      <c r="B2125" s="160"/>
      <c r="C2125" s="160"/>
      <c r="D2125" s="160"/>
      <c r="E2125" s="160"/>
      <c r="F2125" s="160"/>
      <c r="G2125" s="173"/>
      <c r="H2125" s="160"/>
      <c r="I2125" s="160"/>
      <c r="J2125" s="160"/>
    </row>
    <row r="2126" spans="1:10" x14ac:dyDescent="0.2">
      <c r="A2126" s="160"/>
      <c r="B2126" s="160"/>
      <c r="C2126" s="160"/>
      <c r="D2126" s="160"/>
      <c r="E2126" s="160"/>
      <c r="F2126" s="160"/>
      <c r="G2126" s="173"/>
      <c r="H2126" s="160"/>
      <c r="I2126" s="160"/>
      <c r="J2126" s="160"/>
    </row>
    <row r="2127" spans="1:10" x14ac:dyDescent="0.2">
      <c r="A2127" s="160"/>
      <c r="B2127" s="160"/>
      <c r="C2127" s="160"/>
      <c r="D2127" s="160"/>
      <c r="E2127" s="160"/>
      <c r="F2127" s="160"/>
      <c r="G2127" s="173"/>
      <c r="H2127" s="160"/>
      <c r="I2127" s="160"/>
      <c r="J2127" s="160"/>
    </row>
    <row r="2128" spans="1:10" x14ac:dyDescent="0.2">
      <c r="A2128" s="160"/>
      <c r="B2128" s="160"/>
      <c r="C2128" s="160"/>
      <c r="D2128" s="160"/>
      <c r="E2128" s="160"/>
      <c r="F2128" s="160"/>
      <c r="G2128" s="173"/>
      <c r="H2128" s="160"/>
      <c r="I2128" s="160"/>
      <c r="J2128" s="160"/>
    </row>
    <row r="2129" spans="1:10" x14ac:dyDescent="0.2">
      <c r="A2129" s="160"/>
      <c r="B2129" s="160"/>
      <c r="C2129" s="160"/>
      <c r="D2129" s="160"/>
      <c r="E2129" s="160"/>
      <c r="F2129" s="160"/>
      <c r="G2129" s="173"/>
      <c r="H2129" s="160"/>
      <c r="I2129" s="160"/>
      <c r="J2129" s="160"/>
    </row>
    <row r="2130" spans="1:10" x14ac:dyDescent="0.2">
      <c r="A2130" s="160"/>
      <c r="B2130" s="160"/>
      <c r="C2130" s="160"/>
      <c r="D2130" s="160"/>
      <c r="E2130" s="160"/>
      <c r="F2130" s="160"/>
      <c r="G2130" s="173"/>
      <c r="H2130" s="160"/>
      <c r="I2130" s="160"/>
      <c r="J2130" s="160"/>
    </row>
    <row r="2131" spans="1:10" x14ac:dyDescent="0.2">
      <c r="A2131" s="160"/>
      <c r="B2131" s="160"/>
      <c r="C2131" s="160"/>
      <c r="D2131" s="160"/>
      <c r="E2131" s="160"/>
      <c r="F2131" s="160"/>
      <c r="G2131" s="173"/>
      <c r="H2131" s="160"/>
      <c r="I2131" s="160"/>
      <c r="J2131" s="160"/>
    </row>
    <row r="2132" spans="1:10" x14ac:dyDescent="0.2">
      <c r="A2132" s="160"/>
      <c r="B2132" s="160"/>
      <c r="C2132" s="160"/>
      <c r="D2132" s="160"/>
      <c r="E2132" s="160"/>
      <c r="F2132" s="160"/>
      <c r="G2132" s="173"/>
      <c r="H2132" s="160"/>
      <c r="I2132" s="160"/>
      <c r="J2132" s="160"/>
    </row>
    <row r="2133" spans="1:10" x14ac:dyDescent="0.2">
      <c r="A2133" s="160"/>
      <c r="B2133" s="160"/>
      <c r="C2133" s="160"/>
      <c r="D2133" s="160"/>
      <c r="E2133" s="160"/>
      <c r="F2133" s="160"/>
      <c r="G2133" s="173"/>
      <c r="H2133" s="160"/>
      <c r="I2133" s="160"/>
      <c r="J2133" s="160"/>
    </row>
    <row r="2134" spans="1:10" x14ac:dyDescent="0.2">
      <c r="A2134" s="160"/>
      <c r="B2134" s="160"/>
      <c r="C2134" s="160"/>
      <c r="D2134" s="160"/>
      <c r="E2134" s="160"/>
      <c r="F2134" s="160"/>
      <c r="G2134" s="173"/>
      <c r="H2134" s="160"/>
      <c r="I2134" s="160"/>
      <c r="J2134" s="160"/>
    </row>
    <row r="2135" spans="1:10" x14ac:dyDescent="0.2">
      <c r="A2135" s="160"/>
      <c r="B2135" s="160"/>
      <c r="C2135" s="160"/>
      <c r="D2135" s="160"/>
      <c r="E2135" s="160"/>
      <c r="F2135" s="160"/>
      <c r="G2135" s="173"/>
      <c r="H2135" s="160"/>
      <c r="I2135" s="160"/>
      <c r="J2135" s="160"/>
    </row>
    <row r="2136" spans="1:10" x14ac:dyDescent="0.2">
      <c r="A2136" s="160"/>
      <c r="B2136" s="160"/>
      <c r="C2136" s="160"/>
      <c r="D2136" s="160"/>
      <c r="E2136" s="160"/>
      <c r="F2136" s="160"/>
      <c r="G2136" s="173"/>
      <c r="H2136" s="160"/>
      <c r="I2136" s="160"/>
      <c r="J2136" s="160"/>
    </row>
    <row r="2137" spans="1:10" x14ac:dyDescent="0.2">
      <c r="A2137" s="160"/>
      <c r="B2137" s="160"/>
      <c r="C2137" s="160"/>
      <c r="D2137" s="160"/>
      <c r="E2137" s="160"/>
      <c r="F2137" s="160"/>
      <c r="G2137" s="173"/>
      <c r="H2137" s="160"/>
      <c r="I2137" s="160"/>
      <c r="J2137" s="160"/>
    </row>
    <row r="2138" spans="1:10" x14ac:dyDescent="0.2">
      <c r="A2138" s="160"/>
      <c r="B2138" s="160"/>
      <c r="C2138" s="160"/>
      <c r="D2138" s="160"/>
      <c r="E2138" s="160"/>
      <c r="F2138" s="160"/>
      <c r="G2138" s="173"/>
      <c r="H2138" s="160"/>
      <c r="I2138" s="160"/>
      <c r="J2138" s="160"/>
    </row>
    <row r="2139" spans="1:10" x14ac:dyDescent="0.2">
      <c r="A2139" s="160"/>
      <c r="B2139" s="160"/>
      <c r="C2139" s="160"/>
      <c r="D2139" s="160"/>
      <c r="E2139" s="160"/>
      <c r="F2139" s="160"/>
      <c r="G2139" s="173"/>
      <c r="H2139" s="160"/>
      <c r="I2139" s="160"/>
      <c r="J2139" s="160"/>
    </row>
    <row r="2140" spans="1:10" x14ac:dyDescent="0.2">
      <c r="A2140" s="160"/>
      <c r="B2140" s="160"/>
      <c r="C2140" s="160"/>
      <c r="D2140" s="160"/>
      <c r="E2140" s="160"/>
      <c r="F2140" s="160"/>
      <c r="G2140" s="173"/>
      <c r="H2140" s="160"/>
      <c r="I2140" s="160"/>
      <c r="J2140" s="160"/>
    </row>
    <row r="2141" spans="1:10" x14ac:dyDescent="0.2">
      <c r="A2141" s="160"/>
      <c r="B2141" s="160"/>
      <c r="C2141" s="160"/>
      <c r="D2141" s="160"/>
      <c r="E2141" s="160"/>
      <c r="F2141" s="160"/>
      <c r="G2141" s="173"/>
      <c r="H2141" s="160"/>
      <c r="I2141" s="160"/>
      <c r="J2141" s="160"/>
    </row>
    <row r="2142" spans="1:10" x14ac:dyDescent="0.2">
      <c r="A2142" s="160"/>
      <c r="B2142" s="160"/>
      <c r="C2142" s="160"/>
      <c r="D2142" s="160"/>
      <c r="E2142" s="160"/>
      <c r="F2142" s="160"/>
      <c r="G2142" s="173"/>
      <c r="H2142" s="160"/>
      <c r="I2142" s="160"/>
      <c r="J2142" s="160"/>
    </row>
    <row r="2143" spans="1:10" x14ac:dyDescent="0.2">
      <c r="A2143" s="160"/>
      <c r="B2143" s="160"/>
      <c r="C2143" s="160"/>
      <c r="D2143" s="160"/>
      <c r="E2143" s="160"/>
      <c r="F2143" s="160"/>
      <c r="G2143" s="173"/>
      <c r="H2143" s="160"/>
      <c r="I2143" s="160"/>
      <c r="J2143" s="160"/>
    </row>
    <row r="2144" spans="1:10" x14ac:dyDescent="0.2">
      <c r="A2144" s="160"/>
      <c r="B2144" s="160"/>
      <c r="C2144" s="160"/>
      <c r="D2144" s="160"/>
      <c r="E2144" s="160"/>
      <c r="F2144" s="160"/>
      <c r="G2144" s="173"/>
      <c r="H2144" s="160"/>
      <c r="I2144" s="160"/>
      <c r="J2144" s="160"/>
    </row>
    <row r="2145" spans="1:10" x14ac:dyDescent="0.2">
      <c r="A2145" s="160"/>
      <c r="B2145" s="160"/>
      <c r="C2145" s="160"/>
      <c r="D2145" s="160"/>
      <c r="E2145" s="160"/>
      <c r="F2145" s="160"/>
      <c r="G2145" s="173"/>
      <c r="H2145" s="160"/>
      <c r="I2145" s="160"/>
      <c r="J2145" s="160"/>
    </row>
    <row r="2146" spans="1:10" x14ac:dyDescent="0.2">
      <c r="A2146" s="160"/>
      <c r="B2146" s="160"/>
      <c r="C2146" s="160"/>
      <c r="D2146" s="160"/>
      <c r="E2146" s="160"/>
      <c r="F2146" s="160"/>
      <c r="G2146" s="173"/>
      <c r="H2146" s="160"/>
      <c r="I2146" s="160"/>
      <c r="J2146" s="160"/>
    </row>
    <row r="2147" spans="1:10" x14ac:dyDescent="0.2">
      <c r="A2147" s="160"/>
      <c r="B2147" s="160"/>
      <c r="C2147" s="160"/>
      <c r="D2147" s="160"/>
      <c r="E2147" s="160"/>
      <c r="F2147" s="160"/>
      <c r="G2147" s="173"/>
      <c r="H2147" s="160"/>
      <c r="I2147" s="160"/>
      <c r="J2147" s="160"/>
    </row>
    <row r="2148" spans="1:10" x14ac:dyDescent="0.2">
      <c r="A2148" s="160"/>
      <c r="B2148" s="160"/>
      <c r="C2148" s="160"/>
      <c r="D2148" s="160"/>
      <c r="E2148" s="160"/>
      <c r="F2148" s="160"/>
      <c r="G2148" s="173"/>
      <c r="H2148" s="160"/>
      <c r="I2148" s="160"/>
      <c r="J2148" s="160"/>
    </row>
    <row r="2149" spans="1:10" x14ac:dyDescent="0.2">
      <c r="A2149" s="160"/>
      <c r="B2149" s="160"/>
      <c r="C2149" s="160"/>
      <c r="D2149" s="160"/>
      <c r="E2149" s="160"/>
      <c r="F2149" s="160"/>
      <c r="G2149" s="173"/>
      <c r="H2149" s="160"/>
      <c r="I2149" s="160"/>
      <c r="J2149" s="160"/>
    </row>
    <row r="2150" spans="1:10" x14ac:dyDescent="0.2">
      <c r="A2150" s="160"/>
      <c r="B2150" s="160"/>
      <c r="C2150" s="160"/>
      <c r="D2150" s="160"/>
      <c r="E2150" s="160"/>
      <c r="F2150" s="160"/>
      <c r="G2150" s="173"/>
      <c r="H2150" s="160"/>
      <c r="I2150" s="160"/>
      <c r="J2150" s="160"/>
    </row>
    <row r="2151" spans="1:10" x14ac:dyDescent="0.2">
      <c r="A2151" s="160"/>
      <c r="B2151" s="160"/>
      <c r="C2151" s="160"/>
      <c r="D2151" s="160"/>
      <c r="E2151" s="160"/>
      <c r="F2151" s="160"/>
      <c r="G2151" s="173"/>
      <c r="H2151" s="160"/>
      <c r="I2151" s="160"/>
      <c r="J2151" s="160"/>
    </row>
    <row r="2152" spans="1:10" x14ac:dyDescent="0.2">
      <c r="A2152" s="160"/>
      <c r="B2152" s="160"/>
      <c r="C2152" s="160"/>
      <c r="D2152" s="160"/>
      <c r="E2152" s="160"/>
      <c r="F2152" s="160"/>
      <c r="G2152" s="173"/>
      <c r="H2152" s="160"/>
      <c r="I2152" s="160"/>
      <c r="J2152" s="160"/>
    </row>
    <row r="2153" spans="1:10" x14ac:dyDescent="0.2">
      <c r="A2153" s="160"/>
      <c r="B2153" s="160"/>
      <c r="C2153" s="160"/>
      <c r="D2153" s="160"/>
      <c r="E2153" s="160"/>
      <c r="F2153" s="160"/>
      <c r="G2153" s="173"/>
      <c r="H2153" s="160"/>
      <c r="I2153" s="160"/>
      <c r="J2153" s="160"/>
    </row>
    <row r="2154" spans="1:10" x14ac:dyDescent="0.2">
      <c r="A2154" s="160"/>
      <c r="B2154" s="160"/>
      <c r="C2154" s="160"/>
      <c r="D2154" s="160"/>
      <c r="E2154" s="160"/>
      <c r="F2154" s="160"/>
      <c r="G2154" s="173"/>
      <c r="H2154" s="160"/>
      <c r="I2154" s="160"/>
      <c r="J2154" s="160"/>
    </row>
    <row r="2155" spans="1:10" x14ac:dyDescent="0.2">
      <c r="A2155" s="160"/>
      <c r="B2155" s="160"/>
      <c r="C2155" s="160"/>
      <c r="D2155" s="160"/>
      <c r="E2155" s="160"/>
      <c r="F2155" s="160"/>
      <c r="G2155" s="173"/>
      <c r="H2155" s="160"/>
      <c r="I2155" s="160"/>
      <c r="J2155" s="160"/>
    </row>
    <row r="2156" spans="1:10" x14ac:dyDescent="0.2">
      <c r="A2156" s="160"/>
      <c r="B2156" s="160"/>
      <c r="C2156" s="160"/>
      <c r="D2156" s="160"/>
      <c r="E2156" s="160"/>
      <c r="F2156" s="160"/>
      <c r="G2156" s="173"/>
      <c r="H2156" s="160"/>
      <c r="I2156" s="160"/>
      <c r="J2156" s="160"/>
    </row>
    <row r="2157" spans="1:10" x14ac:dyDescent="0.2">
      <c r="A2157" s="160"/>
      <c r="B2157" s="160"/>
      <c r="C2157" s="160"/>
      <c r="D2157" s="160"/>
      <c r="E2157" s="160"/>
      <c r="F2157" s="160"/>
      <c r="G2157" s="173"/>
      <c r="H2157" s="160"/>
      <c r="I2157" s="160"/>
      <c r="J2157" s="160"/>
    </row>
    <row r="2158" spans="1:10" x14ac:dyDescent="0.2">
      <c r="A2158" s="160"/>
      <c r="B2158" s="160"/>
      <c r="C2158" s="160"/>
      <c r="D2158" s="160"/>
      <c r="E2158" s="160"/>
      <c r="F2158" s="160"/>
      <c r="G2158" s="173"/>
      <c r="H2158" s="160"/>
      <c r="I2158" s="160"/>
      <c r="J2158" s="160"/>
    </row>
    <row r="2159" spans="1:10" x14ac:dyDescent="0.2">
      <c r="A2159" s="160"/>
      <c r="B2159" s="160"/>
      <c r="C2159" s="160"/>
      <c r="D2159" s="160"/>
      <c r="E2159" s="160"/>
      <c r="F2159" s="160"/>
      <c r="G2159" s="173"/>
      <c r="H2159" s="160"/>
      <c r="I2159" s="160"/>
      <c r="J2159" s="160"/>
    </row>
    <row r="2160" spans="1:10" x14ac:dyDescent="0.2">
      <c r="A2160" s="160"/>
      <c r="B2160" s="160"/>
      <c r="C2160" s="160"/>
      <c r="D2160" s="160"/>
      <c r="E2160" s="160"/>
      <c r="F2160" s="160"/>
      <c r="G2160" s="173"/>
      <c r="H2160" s="160"/>
      <c r="I2160" s="160"/>
      <c r="J2160" s="160"/>
    </row>
    <row r="2161" spans="1:10" x14ac:dyDescent="0.2">
      <c r="A2161" s="160"/>
      <c r="B2161" s="160"/>
      <c r="C2161" s="160"/>
      <c r="D2161" s="160"/>
      <c r="E2161" s="160"/>
      <c r="F2161" s="160"/>
      <c r="G2161" s="173"/>
      <c r="H2161" s="160"/>
      <c r="I2161" s="160"/>
      <c r="J2161" s="160"/>
    </row>
    <row r="2162" spans="1:10" x14ac:dyDescent="0.2">
      <c r="A2162" s="160"/>
      <c r="B2162" s="160"/>
      <c r="C2162" s="160"/>
      <c r="D2162" s="160"/>
      <c r="E2162" s="160"/>
      <c r="F2162" s="160"/>
      <c r="G2162" s="173"/>
      <c r="H2162" s="160"/>
      <c r="I2162" s="160"/>
      <c r="J2162" s="160"/>
    </row>
    <row r="2163" spans="1:10" x14ac:dyDescent="0.2">
      <c r="A2163" s="160"/>
      <c r="B2163" s="160"/>
      <c r="C2163" s="160"/>
      <c r="D2163" s="160"/>
      <c r="E2163" s="160"/>
      <c r="F2163" s="160"/>
      <c r="G2163" s="173"/>
      <c r="H2163" s="160"/>
      <c r="I2163" s="160"/>
      <c r="J2163" s="160"/>
    </row>
    <row r="2164" spans="1:10" x14ac:dyDescent="0.2">
      <c r="A2164" s="160"/>
      <c r="B2164" s="160"/>
      <c r="C2164" s="160"/>
      <c r="D2164" s="160"/>
      <c r="E2164" s="160"/>
      <c r="F2164" s="160"/>
      <c r="G2164" s="173"/>
      <c r="H2164" s="160"/>
      <c r="I2164" s="160"/>
      <c r="J2164" s="160"/>
    </row>
    <row r="2165" spans="1:10" x14ac:dyDescent="0.2">
      <c r="A2165" s="160"/>
      <c r="B2165" s="160"/>
      <c r="C2165" s="160"/>
      <c r="D2165" s="160"/>
      <c r="E2165" s="160"/>
      <c r="F2165" s="160"/>
      <c r="G2165" s="173"/>
      <c r="H2165" s="160"/>
      <c r="I2165" s="160"/>
      <c r="J2165" s="160"/>
    </row>
    <row r="2166" spans="1:10" x14ac:dyDescent="0.2">
      <c r="A2166" s="160"/>
      <c r="B2166" s="160"/>
      <c r="C2166" s="160"/>
      <c r="D2166" s="160"/>
      <c r="E2166" s="160"/>
      <c r="F2166" s="160"/>
      <c r="G2166" s="173"/>
      <c r="H2166" s="160"/>
      <c r="I2166" s="160"/>
      <c r="J2166" s="160"/>
    </row>
    <row r="2167" spans="1:10" x14ac:dyDescent="0.2">
      <c r="A2167" s="160"/>
      <c r="B2167" s="160"/>
      <c r="C2167" s="160"/>
      <c r="D2167" s="160"/>
      <c r="E2167" s="160"/>
      <c r="F2167" s="160"/>
      <c r="G2167" s="173"/>
      <c r="H2167" s="160"/>
      <c r="I2167" s="160"/>
      <c r="J2167" s="160"/>
    </row>
    <row r="2168" spans="1:10" x14ac:dyDescent="0.2">
      <c r="A2168" s="160"/>
      <c r="B2168" s="160"/>
      <c r="C2168" s="160"/>
      <c r="D2168" s="160"/>
      <c r="E2168" s="160"/>
      <c r="F2168" s="160"/>
      <c r="G2168" s="173"/>
      <c r="H2168" s="160"/>
      <c r="I2168" s="160"/>
      <c r="J2168" s="160"/>
    </row>
    <row r="2169" spans="1:10" x14ac:dyDescent="0.2">
      <c r="A2169" s="160"/>
      <c r="B2169" s="160"/>
      <c r="C2169" s="160"/>
      <c r="D2169" s="160"/>
      <c r="E2169" s="160"/>
      <c r="F2169" s="160"/>
      <c r="G2169" s="173"/>
      <c r="H2169" s="160"/>
      <c r="I2169" s="160"/>
      <c r="J2169" s="160"/>
    </row>
    <row r="2170" spans="1:10" x14ac:dyDescent="0.2">
      <c r="A2170" s="160"/>
      <c r="B2170" s="160"/>
      <c r="C2170" s="160"/>
      <c r="D2170" s="160"/>
      <c r="E2170" s="160"/>
      <c r="F2170" s="160"/>
      <c r="G2170" s="173"/>
      <c r="H2170" s="160"/>
      <c r="I2170" s="160"/>
      <c r="J2170" s="160"/>
    </row>
    <row r="2171" spans="1:10" x14ac:dyDescent="0.2">
      <c r="A2171" s="160"/>
      <c r="B2171" s="160"/>
      <c r="C2171" s="160"/>
      <c r="D2171" s="160"/>
      <c r="E2171" s="160"/>
      <c r="F2171" s="160"/>
      <c r="G2171" s="173"/>
      <c r="H2171" s="160"/>
      <c r="I2171" s="160"/>
      <c r="J2171" s="160"/>
    </row>
    <row r="2172" spans="1:10" x14ac:dyDescent="0.2">
      <c r="A2172" s="160"/>
      <c r="B2172" s="160"/>
      <c r="C2172" s="160"/>
      <c r="D2172" s="160"/>
      <c r="E2172" s="160"/>
      <c r="F2172" s="160"/>
      <c r="G2172" s="173"/>
      <c r="H2172" s="160"/>
      <c r="I2172" s="160"/>
      <c r="J2172" s="160"/>
    </row>
    <row r="2173" spans="1:10" x14ac:dyDescent="0.2">
      <c r="A2173" s="160"/>
      <c r="B2173" s="160"/>
      <c r="C2173" s="160"/>
      <c r="D2173" s="160"/>
      <c r="E2173" s="160"/>
      <c r="F2173" s="160"/>
      <c r="G2173" s="173"/>
      <c r="H2173" s="160"/>
      <c r="I2173" s="160"/>
      <c r="J2173" s="160"/>
    </row>
    <row r="2174" spans="1:10" x14ac:dyDescent="0.2">
      <c r="A2174" s="160"/>
      <c r="B2174" s="160"/>
      <c r="C2174" s="160"/>
      <c r="D2174" s="160"/>
      <c r="E2174" s="160"/>
      <c r="F2174" s="160"/>
      <c r="G2174" s="173"/>
      <c r="H2174" s="160"/>
      <c r="I2174" s="160"/>
      <c r="J2174" s="160"/>
    </row>
    <row r="2175" spans="1:10" x14ac:dyDescent="0.2">
      <c r="A2175" s="160"/>
      <c r="B2175" s="160"/>
      <c r="C2175" s="160"/>
      <c r="D2175" s="160"/>
      <c r="E2175" s="160"/>
      <c r="F2175" s="160"/>
      <c r="G2175" s="173"/>
      <c r="H2175" s="160"/>
      <c r="I2175" s="160"/>
      <c r="J2175" s="160"/>
    </row>
    <row r="2176" spans="1:10" x14ac:dyDescent="0.2">
      <c r="A2176" s="160"/>
      <c r="B2176" s="160"/>
      <c r="C2176" s="160"/>
      <c r="D2176" s="160"/>
      <c r="E2176" s="160"/>
      <c r="F2176" s="160"/>
      <c r="G2176" s="173"/>
      <c r="H2176" s="160"/>
      <c r="I2176" s="160"/>
      <c r="J2176" s="160"/>
    </row>
    <row r="2177" spans="1:10" x14ac:dyDescent="0.2">
      <c r="A2177" s="160"/>
      <c r="B2177" s="160"/>
      <c r="C2177" s="160"/>
      <c r="D2177" s="160"/>
      <c r="E2177" s="160"/>
      <c r="F2177" s="160"/>
      <c r="G2177" s="173"/>
      <c r="H2177" s="160"/>
      <c r="I2177" s="160"/>
      <c r="J2177" s="160"/>
    </row>
    <row r="2178" spans="1:10" x14ac:dyDescent="0.2">
      <c r="A2178" s="160"/>
      <c r="B2178" s="160"/>
      <c r="C2178" s="160"/>
      <c r="D2178" s="160"/>
      <c r="E2178" s="160"/>
      <c r="F2178" s="160"/>
      <c r="G2178" s="173"/>
      <c r="H2178" s="160"/>
      <c r="I2178" s="160"/>
      <c r="J2178" s="160"/>
    </row>
    <row r="2179" spans="1:10" x14ac:dyDescent="0.2">
      <c r="A2179" s="160"/>
      <c r="B2179" s="160"/>
      <c r="C2179" s="160"/>
      <c r="D2179" s="160"/>
      <c r="E2179" s="160"/>
      <c r="F2179" s="160"/>
      <c r="G2179" s="173"/>
      <c r="H2179" s="160"/>
      <c r="I2179" s="160"/>
      <c r="J2179" s="160"/>
    </row>
    <row r="2180" spans="1:10" x14ac:dyDescent="0.2">
      <c r="A2180" s="160"/>
      <c r="B2180" s="160"/>
      <c r="C2180" s="160"/>
      <c r="D2180" s="160"/>
      <c r="E2180" s="160"/>
      <c r="F2180" s="160"/>
      <c r="G2180" s="173"/>
      <c r="H2180" s="160"/>
      <c r="I2180" s="160"/>
      <c r="J2180" s="160"/>
    </row>
    <row r="2181" spans="1:10" x14ac:dyDescent="0.2">
      <c r="A2181" s="160"/>
      <c r="B2181" s="160"/>
      <c r="C2181" s="160"/>
      <c r="D2181" s="160"/>
      <c r="E2181" s="160"/>
      <c r="F2181" s="160"/>
      <c r="G2181" s="173"/>
      <c r="H2181" s="160"/>
      <c r="I2181" s="160"/>
      <c r="J2181" s="160"/>
    </row>
    <row r="2182" spans="1:10" x14ac:dyDescent="0.2">
      <c r="A2182" s="160"/>
      <c r="B2182" s="160"/>
      <c r="C2182" s="160"/>
      <c r="D2182" s="160"/>
      <c r="E2182" s="160"/>
      <c r="F2182" s="160"/>
      <c r="G2182" s="173"/>
      <c r="H2182" s="160"/>
      <c r="I2182" s="160"/>
      <c r="J2182" s="160"/>
    </row>
    <row r="2183" spans="1:10" x14ac:dyDescent="0.2">
      <c r="A2183" s="160"/>
      <c r="B2183" s="160"/>
      <c r="C2183" s="160"/>
      <c r="D2183" s="160"/>
      <c r="E2183" s="160"/>
      <c r="F2183" s="160"/>
      <c r="G2183" s="173"/>
      <c r="H2183" s="160"/>
      <c r="I2183" s="160"/>
      <c r="J2183" s="160"/>
    </row>
    <row r="2184" spans="1:10" x14ac:dyDescent="0.2">
      <c r="A2184" s="160"/>
      <c r="B2184" s="160"/>
      <c r="C2184" s="160"/>
      <c r="D2184" s="160"/>
      <c r="E2184" s="160"/>
      <c r="F2184" s="160"/>
      <c r="G2184" s="173"/>
      <c r="H2184" s="160"/>
      <c r="I2184" s="160"/>
      <c r="J2184" s="160"/>
    </row>
    <row r="2185" spans="1:10" x14ac:dyDescent="0.2">
      <c r="A2185" s="160"/>
      <c r="B2185" s="160"/>
      <c r="C2185" s="160"/>
      <c r="D2185" s="160"/>
      <c r="E2185" s="160"/>
      <c r="F2185" s="160"/>
      <c r="G2185" s="173"/>
      <c r="H2185" s="160"/>
      <c r="I2185" s="160"/>
      <c r="J2185" s="160"/>
    </row>
    <row r="2186" spans="1:10" x14ac:dyDescent="0.2">
      <c r="A2186" s="160"/>
      <c r="B2186" s="160"/>
      <c r="C2186" s="160"/>
      <c r="D2186" s="160"/>
      <c r="E2186" s="160"/>
      <c r="F2186" s="160"/>
      <c r="G2186" s="173"/>
      <c r="H2186" s="160"/>
      <c r="I2186" s="160"/>
      <c r="J2186" s="160"/>
    </row>
    <row r="2187" spans="1:10" x14ac:dyDescent="0.2">
      <c r="A2187" s="160"/>
      <c r="B2187" s="160"/>
      <c r="C2187" s="160"/>
      <c r="D2187" s="160"/>
      <c r="E2187" s="160"/>
      <c r="F2187" s="160"/>
      <c r="G2187" s="173"/>
      <c r="H2187" s="160"/>
      <c r="I2187" s="160"/>
      <c r="J2187" s="160"/>
    </row>
    <row r="2188" spans="1:10" x14ac:dyDescent="0.2">
      <c r="A2188" s="160"/>
      <c r="B2188" s="160"/>
      <c r="C2188" s="160"/>
      <c r="D2188" s="160"/>
      <c r="E2188" s="160"/>
      <c r="F2188" s="160"/>
      <c r="G2188" s="173"/>
      <c r="H2188" s="160"/>
      <c r="I2188" s="160"/>
      <c r="J2188" s="160"/>
    </row>
    <row r="2189" spans="1:10" x14ac:dyDescent="0.2">
      <c r="A2189" s="160"/>
      <c r="B2189" s="160"/>
      <c r="C2189" s="160"/>
      <c r="D2189" s="160"/>
      <c r="E2189" s="160"/>
      <c r="F2189" s="160"/>
      <c r="G2189" s="173"/>
      <c r="H2189" s="160"/>
      <c r="I2189" s="160"/>
      <c r="J2189" s="160"/>
    </row>
    <row r="2190" spans="1:10" x14ac:dyDescent="0.2">
      <c r="A2190" s="160"/>
      <c r="B2190" s="160"/>
      <c r="C2190" s="160"/>
      <c r="D2190" s="160"/>
      <c r="E2190" s="160"/>
      <c r="F2190" s="160"/>
      <c r="G2190" s="173"/>
      <c r="H2190" s="160"/>
      <c r="I2190" s="160"/>
      <c r="J2190" s="160"/>
    </row>
    <row r="2191" spans="1:10" x14ac:dyDescent="0.2">
      <c r="A2191" s="160"/>
      <c r="B2191" s="160"/>
      <c r="C2191" s="160"/>
      <c r="D2191" s="160"/>
      <c r="E2191" s="160"/>
      <c r="F2191" s="160"/>
      <c r="G2191" s="173"/>
      <c r="H2191" s="160"/>
      <c r="I2191" s="160"/>
      <c r="J2191" s="160"/>
    </row>
    <row r="2192" spans="1:10" x14ac:dyDescent="0.2">
      <c r="A2192" s="160"/>
      <c r="B2192" s="160"/>
      <c r="C2192" s="160"/>
      <c r="D2192" s="160"/>
      <c r="E2192" s="160"/>
      <c r="F2192" s="160"/>
      <c r="G2192" s="173"/>
      <c r="H2192" s="160"/>
      <c r="I2192" s="160"/>
      <c r="J2192" s="160"/>
    </row>
    <row r="2193" spans="1:10" x14ac:dyDescent="0.2">
      <c r="A2193" s="160"/>
      <c r="B2193" s="160"/>
      <c r="C2193" s="160"/>
      <c r="D2193" s="160"/>
      <c r="E2193" s="160"/>
      <c r="F2193" s="160"/>
      <c r="G2193" s="173"/>
      <c r="H2193" s="160"/>
      <c r="I2193" s="160"/>
      <c r="J2193" s="160"/>
    </row>
    <row r="2194" spans="1:10" x14ac:dyDescent="0.2">
      <c r="A2194" s="160"/>
      <c r="B2194" s="160"/>
      <c r="C2194" s="160"/>
      <c r="D2194" s="160"/>
      <c r="E2194" s="160"/>
      <c r="F2194" s="160"/>
      <c r="G2194" s="173"/>
      <c r="H2194" s="160"/>
      <c r="I2194" s="160"/>
      <c r="J2194" s="160"/>
    </row>
    <row r="2195" spans="1:10" x14ac:dyDescent="0.2">
      <c r="A2195" s="160"/>
      <c r="B2195" s="160"/>
      <c r="C2195" s="160"/>
      <c r="D2195" s="160"/>
      <c r="E2195" s="160"/>
      <c r="F2195" s="160"/>
      <c r="G2195" s="173"/>
      <c r="H2195" s="160"/>
      <c r="I2195" s="160"/>
      <c r="J2195" s="160"/>
    </row>
    <row r="2196" spans="1:10" x14ac:dyDescent="0.2">
      <c r="A2196" s="160"/>
      <c r="B2196" s="160"/>
      <c r="C2196" s="160"/>
      <c r="D2196" s="160"/>
      <c r="E2196" s="160"/>
      <c r="F2196" s="160"/>
      <c r="G2196" s="173"/>
      <c r="H2196" s="160"/>
      <c r="I2196" s="160"/>
      <c r="J2196" s="160"/>
    </row>
    <row r="2197" spans="1:10" x14ac:dyDescent="0.2">
      <c r="A2197" s="160"/>
      <c r="B2197" s="160"/>
      <c r="C2197" s="160"/>
      <c r="D2197" s="160"/>
      <c r="E2197" s="160"/>
      <c r="F2197" s="160"/>
      <c r="G2197" s="173"/>
      <c r="H2197" s="160"/>
      <c r="I2197" s="160"/>
      <c r="J2197" s="160"/>
    </row>
    <row r="2198" spans="1:10" x14ac:dyDescent="0.2">
      <c r="A2198" s="160"/>
      <c r="B2198" s="160"/>
      <c r="C2198" s="160"/>
      <c r="D2198" s="160"/>
      <c r="E2198" s="160"/>
      <c r="F2198" s="160"/>
      <c r="G2198" s="173"/>
      <c r="H2198" s="160"/>
      <c r="I2198" s="160"/>
      <c r="J2198" s="160"/>
    </row>
    <row r="2199" spans="1:10" x14ac:dyDescent="0.2">
      <c r="A2199" s="160"/>
      <c r="B2199" s="160"/>
      <c r="C2199" s="160"/>
      <c r="D2199" s="160"/>
      <c r="E2199" s="160"/>
      <c r="F2199" s="160"/>
      <c r="G2199" s="173"/>
      <c r="H2199" s="160"/>
      <c r="I2199" s="160"/>
      <c r="J2199" s="160"/>
    </row>
    <row r="2200" spans="1:10" x14ac:dyDescent="0.2">
      <c r="A2200" s="160"/>
      <c r="B2200" s="160"/>
      <c r="C2200" s="160"/>
      <c r="D2200" s="160"/>
      <c r="E2200" s="160"/>
      <c r="F2200" s="160"/>
      <c r="G2200" s="173"/>
      <c r="H2200" s="160"/>
      <c r="I2200" s="160"/>
      <c r="J2200" s="160"/>
    </row>
    <row r="2201" spans="1:10" x14ac:dyDescent="0.2">
      <c r="A2201" s="160"/>
      <c r="B2201" s="160"/>
      <c r="C2201" s="160"/>
      <c r="D2201" s="160"/>
      <c r="E2201" s="160"/>
      <c r="F2201" s="160"/>
      <c r="G2201" s="173"/>
      <c r="H2201" s="160"/>
      <c r="I2201" s="160"/>
      <c r="J2201" s="160"/>
    </row>
    <row r="2202" spans="1:10" x14ac:dyDescent="0.2">
      <c r="A2202" s="160"/>
      <c r="B2202" s="160"/>
      <c r="C2202" s="160"/>
      <c r="D2202" s="160"/>
      <c r="E2202" s="160"/>
      <c r="F2202" s="160"/>
      <c r="G2202" s="173"/>
      <c r="H2202" s="160"/>
      <c r="I2202" s="160"/>
      <c r="J2202" s="160"/>
    </row>
    <row r="2203" spans="1:10" x14ac:dyDescent="0.2">
      <c r="A2203" s="160"/>
      <c r="B2203" s="160"/>
      <c r="C2203" s="160"/>
      <c r="D2203" s="160"/>
      <c r="E2203" s="160"/>
      <c r="F2203" s="160"/>
      <c r="G2203" s="173"/>
      <c r="H2203" s="160"/>
      <c r="I2203" s="160"/>
      <c r="J2203" s="160"/>
    </row>
    <row r="2204" spans="1:10" x14ac:dyDescent="0.2">
      <c r="A2204" s="160"/>
      <c r="B2204" s="160"/>
      <c r="C2204" s="160"/>
      <c r="D2204" s="160"/>
      <c r="E2204" s="160"/>
      <c r="F2204" s="160"/>
      <c r="G2204" s="173"/>
      <c r="H2204" s="160"/>
      <c r="I2204" s="160"/>
      <c r="J2204" s="160"/>
    </row>
    <row r="2205" spans="1:10" x14ac:dyDescent="0.2">
      <c r="A2205" s="160"/>
      <c r="B2205" s="160"/>
      <c r="C2205" s="160"/>
      <c r="D2205" s="160"/>
      <c r="E2205" s="160"/>
      <c r="F2205" s="160"/>
      <c r="G2205" s="173"/>
      <c r="H2205" s="160"/>
      <c r="I2205" s="160"/>
      <c r="J2205" s="160"/>
    </row>
    <row r="2206" spans="1:10" x14ac:dyDescent="0.2">
      <c r="A2206" s="160"/>
      <c r="B2206" s="160"/>
      <c r="C2206" s="160"/>
      <c r="D2206" s="160"/>
      <c r="E2206" s="160"/>
      <c r="F2206" s="160"/>
      <c r="G2206" s="173"/>
      <c r="H2206" s="160"/>
      <c r="I2206" s="160"/>
      <c r="J2206" s="160"/>
    </row>
    <row r="2207" spans="1:10" x14ac:dyDescent="0.2">
      <c r="A2207" s="160"/>
      <c r="B2207" s="160"/>
      <c r="C2207" s="160"/>
      <c r="D2207" s="160"/>
      <c r="E2207" s="160"/>
      <c r="F2207" s="160"/>
      <c r="G2207" s="173"/>
      <c r="H2207" s="160"/>
      <c r="I2207" s="160"/>
      <c r="J2207" s="160"/>
    </row>
    <row r="2208" spans="1:10" x14ac:dyDescent="0.2">
      <c r="A2208" s="160"/>
      <c r="B2208" s="160"/>
      <c r="C2208" s="160"/>
      <c r="D2208" s="160"/>
      <c r="E2208" s="160"/>
      <c r="F2208" s="160"/>
      <c r="G2208" s="173"/>
      <c r="H2208" s="160"/>
      <c r="I2208" s="160"/>
      <c r="J2208" s="160"/>
    </row>
    <row r="2209" spans="1:10" x14ac:dyDescent="0.2">
      <c r="A2209" s="160"/>
      <c r="B2209" s="160"/>
      <c r="C2209" s="160"/>
      <c r="D2209" s="160"/>
      <c r="E2209" s="160"/>
      <c r="F2209" s="160"/>
      <c r="G2209" s="173"/>
      <c r="H2209" s="160"/>
      <c r="I2209" s="160"/>
      <c r="J2209" s="160"/>
    </row>
    <row r="2210" spans="1:10" x14ac:dyDescent="0.2">
      <c r="A2210" s="160"/>
      <c r="B2210" s="160"/>
      <c r="C2210" s="160"/>
      <c r="D2210" s="160"/>
      <c r="E2210" s="160"/>
      <c r="F2210" s="160"/>
      <c r="G2210" s="173"/>
      <c r="H2210" s="160"/>
      <c r="I2210" s="160"/>
      <c r="J2210" s="160"/>
    </row>
    <row r="2211" spans="1:10" x14ac:dyDescent="0.2">
      <c r="A2211" s="160"/>
      <c r="B2211" s="160"/>
      <c r="C2211" s="160"/>
      <c r="D2211" s="160"/>
      <c r="E2211" s="160"/>
      <c r="F2211" s="160"/>
      <c r="G2211" s="173"/>
      <c r="H2211" s="160"/>
      <c r="I2211" s="160"/>
      <c r="J2211" s="160"/>
    </row>
    <row r="2212" spans="1:10" x14ac:dyDescent="0.2">
      <c r="A2212" s="160"/>
      <c r="B2212" s="160"/>
      <c r="C2212" s="160"/>
      <c r="D2212" s="160"/>
      <c r="E2212" s="160"/>
      <c r="F2212" s="160"/>
      <c r="G2212" s="173"/>
      <c r="H2212" s="160"/>
      <c r="I2212" s="160"/>
      <c r="J2212" s="160"/>
    </row>
    <row r="2213" spans="1:10" x14ac:dyDescent="0.2">
      <c r="A2213" s="160"/>
      <c r="B2213" s="160"/>
      <c r="C2213" s="160"/>
      <c r="D2213" s="160"/>
      <c r="E2213" s="160"/>
      <c r="F2213" s="160"/>
      <c r="G2213" s="173"/>
      <c r="H2213" s="160"/>
      <c r="I2213" s="160"/>
      <c r="J2213" s="160"/>
    </row>
    <row r="2214" spans="1:10" x14ac:dyDescent="0.2">
      <c r="A2214" s="160"/>
      <c r="B2214" s="160"/>
      <c r="C2214" s="160"/>
      <c r="D2214" s="160"/>
      <c r="E2214" s="160"/>
      <c r="F2214" s="160"/>
      <c r="G2214" s="173"/>
      <c r="H2214" s="160"/>
      <c r="I2214" s="160"/>
      <c r="J2214" s="160"/>
    </row>
    <row r="2215" spans="1:10" x14ac:dyDescent="0.2">
      <c r="A2215" s="160"/>
      <c r="B2215" s="160"/>
      <c r="C2215" s="160"/>
      <c r="D2215" s="160"/>
      <c r="E2215" s="160"/>
      <c r="F2215" s="160"/>
      <c r="G2215" s="173"/>
      <c r="H2215" s="160"/>
      <c r="I2215" s="160"/>
      <c r="J2215" s="160"/>
    </row>
    <row r="2216" spans="1:10" x14ac:dyDescent="0.2">
      <c r="A2216" s="160"/>
      <c r="B2216" s="160"/>
      <c r="C2216" s="160"/>
      <c r="D2216" s="160"/>
      <c r="E2216" s="160"/>
      <c r="F2216" s="160"/>
      <c r="G2216" s="173"/>
      <c r="H2216" s="160"/>
      <c r="I2216" s="160"/>
      <c r="J2216" s="160"/>
    </row>
    <row r="2217" spans="1:10" x14ac:dyDescent="0.2">
      <c r="A2217" s="160"/>
      <c r="B2217" s="160"/>
      <c r="C2217" s="160"/>
      <c r="D2217" s="160"/>
      <c r="E2217" s="160"/>
      <c r="F2217" s="160"/>
      <c r="G2217" s="173"/>
      <c r="H2217" s="160"/>
      <c r="I2217" s="160"/>
      <c r="J2217" s="160"/>
    </row>
    <row r="2218" spans="1:10" x14ac:dyDescent="0.2">
      <c r="A2218" s="160"/>
      <c r="B2218" s="160"/>
      <c r="C2218" s="160"/>
      <c r="D2218" s="160"/>
      <c r="E2218" s="160"/>
      <c r="F2218" s="160"/>
      <c r="G2218" s="173"/>
      <c r="H2218" s="160"/>
      <c r="I2218" s="160"/>
      <c r="J2218" s="160"/>
    </row>
    <row r="2219" spans="1:10" x14ac:dyDescent="0.2">
      <c r="A2219" s="160"/>
      <c r="B2219" s="160"/>
      <c r="C2219" s="160"/>
      <c r="D2219" s="160"/>
      <c r="E2219" s="160"/>
      <c r="F2219" s="160"/>
      <c r="G2219" s="173"/>
      <c r="H2219" s="160"/>
      <c r="I2219" s="160"/>
      <c r="J2219" s="160"/>
    </row>
    <row r="2220" spans="1:10" x14ac:dyDescent="0.2">
      <c r="A2220" s="160"/>
      <c r="B2220" s="160"/>
      <c r="C2220" s="160"/>
      <c r="D2220" s="160"/>
      <c r="E2220" s="160"/>
      <c r="F2220" s="160"/>
      <c r="G2220" s="173"/>
      <c r="H2220" s="160"/>
      <c r="I2220" s="160"/>
      <c r="J2220" s="160"/>
    </row>
    <row r="2221" spans="1:10" x14ac:dyDescent="0.2">
      <c r="A2221" s="160"/>
      <c r="B2221" s="160"/>
      <c r="C2221" s="160"/>
      <c r="D2221" s="160"/>
      <c r="E2221" s="160"/>
      <c r="F2221" s="160"/>
      <c r="G2221" s="173"/>
      <c r="H2221" s="160"/>
      <c r="I2221" s="160"/>
      <c r="J2221" s="160"/>
    </row>
    <row r="2222" spans="1:10" x14ac:dyDescent="0.2">
      <c r="A2222" s="160"/>
      <c r="B2222" s="160"/>
      <c r="C2222" s="160"/>
      <c r="D2222" s="160"/>
      <c r="E2222" s="160"/>
      <c r="F2222" s="160"/>
      <c r="G2222" s="173"/>
      <c r="H2222" s="160"/>
      <c r="I2222" s="160"/>
      <c r="J2222" s="160"/>
    </row>
    <row r="2223" spans="1:10" x14ac:dyDescent="0.2">
      <c r="A2223" s="160"/>
      <c r="B2223" s="160"/>
      <c r="C2223" s="160"/>
      <c r="D2223" s="160"/>
      <c r="E2223" s="160"/>
      <c r="F2223" s="160"/>
      <c r="G2223" s="173"/>
      <c r="H2223" s="160"/>
      <c r="I2223" s="160"/>
      <c r="J2223" s="160"/>
    </row>
    <row r="2224" spans="1:10" x14ac:dyDescent="0.2">
      <c r="A2224" s="160"/>
      <c r="B2224" s="160"/>
      <c r="C2224" s="160"/>
      <c r="D2224" s="160"/>
      <c r="E2224" s="160"/>
      <c r="F2224" s="160"/>
      <c r="G2224" s="173"/>
      <c r="H2224" s="160"/>
      <c r="I2224" s="160"/>
      <c r="J2224" s="160"/>
    </row>
    <row r="2225" spans="1:10" x14ac:dyDescent="0.2">
      <c r="A2225" s="160"/>
      <c r="B2225" s="160"/>
      <c r="C2225" s="160"/>
      <c r="D2225" s="160"/>
      <c r="E2225" s="160"/>
      <c r="F2225" s="160"/>
      <c r="G2225" s="173"/>
      <c r="H2225" s="160"/>
      <c r="I2225" s="160"/>
      <c r="J2225" s="160"/>
    </row>
    <row r="2226" spans="1:10" x14ac:dyDescent="0.2">
      <c r="A2226" s="160"/>
      <c r="B2226" s="160"/>
      <c r="C2226" s="160"/>
      <c r="D2226" s="160"/>
      <c r="E2226" s="160"/>
      <c r="F2226" s="160"/>
      <c r="G2226" s="173"/>
      <c r="H2226" s="160"/>
      <c r="I2226" s="160"/>
      <c r="J2226" s="160"/>
    </row>
    <row r="2227" spans="1:10" x14ac:dyDescent="0.2">
      <c r="A2227" s="160"/>
      <c r="B2227" s="160"/>
      <c r="C2227" s="160"/>
      <c r="D2227" s="160"/>
      <c r="E2227" s="160"/>
      <c r="F2227" s="160"/>
      <c r="G2227" s="173"/>
      <c r="H2227" s="160"/>
      <c r="I2227" s="160"/>
      <c r="J2227" s="160"/>
    </row>
    <row r="2228" spans="1:10" x14ac:dyDescent="0.2">
      <c r="A2228" s="160"/>
      <c r="B2228" s="160"/>
      <c r="C2228" s="160"/>
      <c r="D2228" s="160"/>
      <c r="E2228" s="160"/>
      <c r="F2228" s="160"/>
      <c r="G2228" s="173"/>
      <c r="H2228" s="160"/>
      <c r="I2228" s="160"/>
      <c r="J2228" s="160"/>
    </row>
    <row r="2229" spans="1:10" x14ac:dyDescent="0.2">
      <c r="A2229" s="160"/>
      <c r="B2229" s="160"/>
      <c r="C2229" s="160"/>
      <c r="D2229" s="160"/>
      <c r="E2229" s="160"/>
      <c r="F2229" s="160"/>
      <c r="G2229" s="173"/>
      <c r="H2229" s="160"/>
      <c r="I2229" s="160"/>
      <c r="J2229" s="160"/>
    </row>
    <row r="2230" spans="1:10" x14ac:dyDescent="0.2">
      <c r="A2230" s="160"/>
      <c r="B2230" s="160"/>
      <c r="C2230" s="160"/>
      <c r="D2230" s="160"/>
      <c r="E2230" s="160"/>
      <c r="F2230" s="160"/>
      <c r="G2230" s="173"/>
      <c r="H2230" s="160"/>
      <c r="I2230" s="160"/>
      <c r="J2230" s="160"/>
    </row>
    <row r="2231" spans="1:10" x14ac:dyDescent="0.2">
      <c r="A2231" s="160"/>
      <c r="B2231" s="160"/>
      <c r="C2231" s="160"/>
      <c r="D2231" s="160"/>
      <c r="E2231" s="160"/>
      <c r="F2231" s="160"/>
      <c r="G2231" s="173"/>
      <c r="H2231" s="160"/>
      <c r="I2231" s="160"/>
      <c r="J2231" s="160"/>
    </row>
    <row r="2232" spans="1:10" x14ac:dyDescent="0.2">
      <c r="A2232" s="160"/>
      <c r="B2232" s="160"/>
      <c r="C2232" s="160"/>
      <c r="D2232" s="160"/>
      <c r="E2232" s="160"/>
      <c r="F2232" s="160"/>
      <c r="G2232" s="173"/>
      <c r="H2232" s="160"/>
      <c r="I2232" s="160"/>
      <c r="J2232" s="160"/>
    </row>
    <row r="2233" spans="1:10" x14ac:dyDescent="0.2">
      <c r="A2233" s="160"/>
      <c r="B2233" s="160"/>
      <c r="C2233" s="160"/>
      <c r="D2233" s="160"/>
      <c r="E2233" s="160"/>
      <c r="F2233" s="160"/>
      <c r="G2233" s="173"/>
      <c r="H2233" s="160"/>
      <c r="I2233" s="160"/>
      <c r="J2233" s="160"/>
    </row>
    <row r="2234" spans="1:10" x14ac:dyDescent="0.2">
      <c r="A2234" s="160"/>
      <c r="B2234" s="160"/>
      <c r="C2234" s="160"/>
      <c r="D2234" s="160"/>
      <c r="E2234" s="160"/>
      <c r="F2234" s="160"/>
      <c r="G2234" s="173"/>
      <c r="H2234" s="160"/>
      <c r="I2234" s="160"/>
      <c r="J2234" s="160"/>
    </row>
    <row r="2235" spans="1:10" x14ac:dyDescent="0.2">
      <c r="A2235" s="160"/>
      <c r="B2235" s="160"/>
      <c r="C2235" s="160"/>
      <c r="D2235" s="160"/>
      <c r="E2235" s="160"/>
      <c r="F2235" s="160"/>
      <c r="G2235" s="173"/>
      <c r="H2235" s="160"/>
      <c r="I2235" s="160"/>
      <c r="J2235" s="160"/>
    </row>
    <row r="2236" spans="1:10" x14ac:dyDescent="0.2">
      <c r="A2236" s="160"/>
      <c r="B2236" s="160"/>
      <c r="C2236" s="160"/>
      <c r="D2236" s="160"/>
      <c r="E2236" s="160"/>
      <c r="F2236" s="160"/>
      <c r="G2236" s="173"/>
      <c r="H2236" s="160"/>
      <c r="I2236" s="160"/>
      <c r="J2236" s="160"/>
    </row>
    <row r="2237" spans="1:10" x14ac:dyDescent="0.2">
      <c r="A2237" s="160"/>
      <c r="B2237" s="160"/>
      <c r="C2237" s="160"/>
      <c r="D2237" s="160"/>
      <c r="E2237" s="160"/>
      <c r="F2237" s="160"/>
      <c r="G2237" s="173"/>
      <c r="H2237" s="160"/>
      <c r="I2237" s="160"/>
      <c r="J2237" s="160"/>
    </row>
    <row r="2238" spans="1:10" x14ac:dyDescent="0.2">
      <c r="A2238" s="160"/>
      <c r="B2238" s="160"/>
      <c r="C2238" s="160"/>
      <c r="D2238" s="160"/>
      <c r="E2238" s="160"/>
      <c r="F2238" s="160"/>
      <c r="G2238" s="173"/>
      <c r="H2238" s="160"/>
      <c r="I2238" s="160"/>
      <c r="J2238" s="160"/>
    </row>
    <row r="2239" spans="1:10" x14ac:dyDescent="0.2">
      <c r="A2239" s="160"/>
      <c r="B2239" s="160"/>
      <c r="C2239" s="160"/>
      <c r="D2239" s="160"/>
      <c r="E2239" s="160"/>
      <c r="F2239" s="160"/>
      <c r="G2239" s="173"/>
      <c r="H2239" s="160"/>
      <c r="I2239" s="160"/>
      <c r="J2239" s="160"/>
    </row>
    <row r="2240" spans="1:10" x14ac:dyDescent="0.2">
      <c r="A2240" s="160"/>
      <c r="B2240" s="160"/>
      <c r="C2240" s="160"/>
      <c r="D2240" s="160"/>
      <c r="E2240" s="160"/>
      <c r="F2240" s="160"/>
      <c r="G2240" s="173"/>
      <c r="H2240" s="160"/>
      <c r="I2240" s="160"/>
      <c r="J2240" s="160"/>
    </row>
    <row r="2241" spans="1:10" x14ac:dyDescent="0.2">
      <c r="A2241" s="160"/>
      <c r="B2241" s="160"/>
      <c r="C2241" s="160"/>
      <c r="D2241" s="160"/>
      <c r="E2241" s="160"/>
      <c r="F2241" s="160"/>
      <c r="G2241" s="173"/>
      <c r="H2241" s="160"/>
      <c r="I2241" s="160"/>
      <c r="J2241" s="160"/>
    </row>
    <row r="2242" spans="1:10" x14ac:dyDescent="0.2">
      <c r="A2242" s="160"/>
      <c r="B2242" s="160"/>
      <c r="C2242" s="160"/>
      <c r="D2242" s="160"/>
      <c r="E2242" s="160"/>
      <c r="F2242" s="160"/>
      <c r="G2242" s="173"/>
      <c r="H2242" s="160"/>
      <c r="I2242" s="160"/>
      <c r="J2242" s="160"/>
    </row>
    <row r="2243" spans="1:10" x14ac:dyDescent="0.2">
      <c r="A2243" s="160"/>
      <c r="B2243" s="160"/>
      <c r="C2243" s="160"/>
      <c r="D2243" s="160"/>
      <c r="E2243" s="160"/>
      <c r="F2243" s="160"/>
      <c r="G2243" s="173"/>
      <c r="H2243" s="160"/>
      <c r="I2243" s="160"/>
      <c r="J2243" s="160"/>
    </row>
    <row r="2244" spans="1:10" x14ac:dyDescent="0.2">
      <c r="A2244" s="160"/>
      <c r="B2244" s="160"/>
      <c r="C2244" s="160"/>
      <c r="D2244" s="160"/>
      <c r="E2244" s="160"/>
      <c r="F2244" s="160"/>
      <c r="G2244" s="173"/>
      <c r="H2244" s="160"/>
      <c r="I2244" s="160"/>
      <c r="J2244" s="160"/>
    </row>
    <row r="2245" spans="1:10" x14ac:dyDescent="0.2">
      <c r="A2245" s="160"/>
      <c r="B2245" s="160"/>
      <c r="C2245" s="160"/>
      <c r="D2245" s="160"/>
      <c r="E2245" s="160"/>
      <c r="F2245" s="160"/>
      <c r="G2245" s="173"/>
      <c r="H2245" s="160"/>
      <c r="I2245" s="160"/>
      <c r="J2245" s="160"/>
    </row>
    <row r="2246" spans="1:10" x14ac:dyDescent="0.2">
      <c r="A2246" s="160"/>
      <c r="B2246" s="160"/>
      <c r="C2246" s="160"/>
      <c r="D2246" s="160"/>
      <c r="E2246" s="160"/>
      <c r="F2246" s="160"/>
      <c r="G2246" s="173"/>
      <c r="H2246" s="160"/>
      <c r="I2246" s="160"/>
      <c r="J2246" s="160"/>
    </row>
    <row r="2247" spans="1:10" x14ac:dyDescent="0.2">
      <c r="A2247" s="160"/>
      <c r="B2247" s="160"/>
      <c r="C2247" s="160"/>
      <c r="D2247" s="160"/>
      <c r="E2247" s="160"/>
      <c r="F2247" s="160"/>
      <c r="G2247" s="173"/>
      <c r="H2247" s="160"/>
      <c r="I2247" s="160"/>
      <c r="J2247" s="160"/>
    </row>
    <row r="2248" spans="1:10" x14ac:dyDescent="0.2">
      <c r="A2248" s="160"/>
      <c r="B2248" s="160"/>
      <c r="C2248" s="160"/>
      <c r="D2248" s="160"/>
      <c r="E2248" s="160"/>
      <c r="F2248" s="160"/>
      <c r="G2248" s="173"/>
      <c r="H2248" s="160"/>
      <c r="I2248" s="160"/>
      <c r="J2248" s="160"/>
    </row>
    <row r="2249" spans="1:10" x14ac:dyDescent="0.2">
      <c r="A2249" s="160"/>
      <c r="B2249" s="160"/>
      <c r="C2249" s="160"/>
      <c r="D2249" s="160"/>
      <c r="E2249" s="160"/>
      <c r="F2249" s="160"/>
      <c r="G2249" s="173"/>
      <c r="H2249" s="160"/>
      <c r="I2249" s="160"/>
      <c r="J2249" s="160"/>
    </row>
    <row r="2250" spans="1:10" x14ac:dyDescent="0.2">
      <c r="A2250" s="160"/>
      <c r="B2250" s="160"/>
      <c r="C2250" s="160"/>
      <c r="D2250" s="160"/>
      <c r="E2250" s="160"/>
      <c r="F2250" s="160"/>
      <c r="G2250" s="173"/>
      <c r="H2250" s="160"/>
      <c r="I2250" s="160"/>
      <c r="J2250" s="160"/>
    </row>
    <row r="2251" spans="1:10" x14ac:dyDescent="0.2">
      <c r="A2251" s="160"/>
      <c r="B2251" s="160"/>
      <c r="C2251" s="160"/>
      <c r="D2251" s="160"/>
      <c r="E2251" s="160"/>
      <c r="F2251" s="160"/>
      <c r="G2251" s="173"/>
      <c r="H2251" s="160"/>
      <c r="I2251" s="160"/>
      <c r="J2251" s="160"/>
    </row>
    <row r="2252" spans="1:10" x14ac:dyDescent="0.2">
      <c r="A2252" s="160"/>
      <c r="B2252" s="160"/>
      <c r="C2252" s="160"/>
      <c r="D2252" s="160"/>
      <c r="E2252" s="160"/>
      <c r="F2252" s="160"/>
      <c r="G2252" s="173"/>
      <c r="H2252" s="160"/>
      <c r="I2252" s="160"/>
      <c r="J2252" s="160"/>
    </row>
    <row r="2253" spans="1:10" x14ac:dyDescent="0.2">
      <c r="A2253" s="160"/>
      <c r="B2253" s="160"/>
      <c r="C2253" s="160"/>
      <c r="D2253" s="160"/>
      <c r="E2253" s="160"/>
      <c r="F2253" s="160"/>
      <c r="G2253" s="173"/>
      <c r="H2253" s="160"/>
      <c r="I2253" s="160"/>
      <c r="J2253" s="160"/>
    </row>
    <row r="2254" spans="1:10" x14ac:dyDescent="0.2">
      <c r="A2254" s="160"/>
      <c r="B2254" s="160"/>
      <c r="C2254" s="160"/>
      <c r="D2254" s="160"/>
      <c r="E2254" s="160"/>
      <c r="F2254" s="160"/>
      <c r="G2254" s="173"/>
      <c r="H2254" s="160"/>
      <c r="I2254" s="160"/>
      <c r="J2254" s="160"/>
    </row>
    <row r="2255" spans="1:10" x14ac:dyDescent="0.2">
      <c r="A2255" s="160"/>
      <c r="B2255" s="160"/>
      <c r="C2255" s="160"/>
      <c r="D2255" s="160"/>
      <c r="E2255" s="160"/>
      <c r="F2255" s="160"/>
      <c r="G2255" s="173"/>
      <c r="H2255" s="160"/>
      <c r="I2255" s="160"/>
      <c r="J2255" s="160"/>
    </row>
    <row r="2256" spans="1:10" x14ac:dyDescent="0.2">
      <c r="A2256" s="160"/>
      <c r="B2256" s="160"/>
      <c r="C2256" s="160"/>
      <c r="D2256" s="160"/>
      <c r="E2256" s="160"/>
      <c r="F2256" s="160"/>
      <c r="G2256" s="173"/>
      <c r="H2256" s="160"/>
      <c r="I2256" s="160"/>
      <c r="J2256" s="160"/>
    </row>
    <row r="2257" spans="1:10" x14ac:dyDescent="0.2">
      <c r="A2257" s="160"/>
      <c r="B2257" s="160"/>
      <c r="C2257" s="160"/>
      <c r="D2257" s="160"/>
      <c r="E2257" s="160"/>
      <c r="F2257" s="160"/>
      <c r="G2257" s="173"/>
      <c r="H2257" s="160"/>
      <c r="I2257" s="160"/>
      <c r="J2257" s="160"/>
    </row>
    <row r="2258" spans="1:10" x14ac:dyDescent="0.2">
      <c r="A2258" s="160"/>
      <c r="B2258" s="160"/>
      <c r="C2258" s="160"/>
      <c r="D2258" s="160"/>
      <c r="E2258" s="160"/>
      <c r="F2258" s="160"/>
      <c r="G2258" s="173"/>
      <c r="H2258" s="160"/>
      <c r="I2258" s="160"/>
      <c r="J2258" s="160"/>
    </row>
    <row r="2259" spans="1:10" x14ac:dyDescent="0.2">
      <c r="A2259" s="160"/>
      <c r="B2259" s="160"/>
      <c r="C2259" s="160"/>
      <c r="D2259" s="160"/>
      <c r="E2259" s="160"/>
      <c r="F2259" s="160"/>
      <c r="G2259" s="173"/>
      <c r="H2259" s="160"/>
      <c r="I2259" s="160"/>
      <c r="J2259" s="160"/>
    </row>
    <row r="2260" spans="1:10" x14ac:dyDescent="0.2">
      <c r="A2260" s="160"/>
      <c r="B2260" s="160"/>
      <c r="C2260" s="160"/>
      <c r="D2260" s="160"/>
      <c r="E2260" s="160"/>
      <c r="F2260" s="160"/>
      <c r="G2260" s="173"/>
      <c r="H2260" s="160"/>
      <c r="I2260" s="160"/>
      <c r="J2260" s="160"/>
    </row>
    <row r="2261" spans="1:10" x14ac:dyDescent="0.2">
      <c r="A2261" s="160"/>
      <c r="B2261" s="160"/>
      <c r="C2261" s="160"/>
      <c r="D2261" s="160"/>
      <c r="E2261" s="160"/>
      <c r="F2261" s="160"/>
      <c r="G2261" s="173"/>
      <c r="H2261" s="160"/>
      <c r="I2261" s="160"/>
      <c r="J2261" s="160"/>
    </row>
    <row r="2262" spans="1:10" x14ac:dyDescent="0.2">
      <c r="A2262" s="160"/>
      <c r="B2262" s="160"/>
      <c r="C2262" s="160"/>
      <c r="D2262" s="160"/>
      <c r="E2262" s="160"/>
      <c r="F2262" s="160"/>
      <c r="G2262" s="173"/>
      <c r="H2262" s="160"/>
      <c r="I2262" s="160"/>
      <c r="J2262" s="160"/>
    </row>
    <row r="2263" spans="1:10" x14ac:dyDescent="0.2">
      <c r="A2263" s="160"/>
      <c r="B2263" s="160"/>
      <c r="C2263" s="160"/>
      <c r="D2263" s="160"/>
      <c r="E2263" s="160"/>
      <c r="F2263" s="160"/>
      <c r="G2263" s="173"/>
      <c r="H2263" s="160"/>
      <c r="I2263" s="160"/>
      <c r="J2263" s="160"/>
    </row>
    <row r="2264" spans="1:10" x14ac:dyDescent="0.2">
      <c r="A2264" s="160"/>
      <c r="B2264" s="160"/>
      <c r="C2264" s="160"/>
      <c r="D2264" s="160"/>
      <c r="E2264" s="160"/>
      <c r="F2264" s="160"/>
      <c r="G2264" s="173"/>
      <c r="H2264" s="160"/>
      <c r="I2264" s="160"/>
      <c r="J2264" s="160"/>
    </row>
    <row r="2265" spans="1:10" x14ac:dyDescent="0.2">
      <c r="A2265" s="160"/>
      <c r="B2265" s="160"/>
      <c r="C2265" s="160"/>
      <c r="D2265" s="160"/>
      <c r="E2265" s="160"/>
      <c r="F2265" s="160"/>
      <c r="G2265" s="173"/>
      <c r="H2265" s="160"/>
      <c r="I2265" s="160"/>
      <c r="J2265" s="160"/>
    </row>
    <row r="2266" spans="1:10" x14ac:dyDescent="0.2">
      <c r="A2266" s="160"/>
      <c r="B2266" s="160"/>
      <c r="C2266" s="160"/>
      <c r="D2266" s="160"/>
      <c r="E2266" s="160"/>
      <c r="F2266" s="160"/>
      <c r="G2266" s="173"/>
      <c r="H2266" s="160"/>
      <c r="I2266" s="160"/>
      <c r="J2266" s="160"/>
    </row>
    <row r="2267" spans="1:10" x14ac:dyDescent="0.2">
      <c r="A2267" s="160"/>
      <c r="B2267" s="160"/>
      <c r="C2267" s="160"/>
      <c r="D2267" s="160"/>
      <c r="E2267" s="160"/>
      <c r="F2267" s="160"/>
      <c r="G2267" s="173"/>
      <c r="H2267" s="160"/>
      <c r="I2267" s="160"/>
      <c r="J2267" s="160"/>
    </row>
    <row r="2268" spans="1:10" x14ac:dyDescent="0.2">
      <c r="A2268" s="160"/>
      <c r="B2268" s="160"/>
      <c r="C2268" s="160"/>
      <c r="D2268" s="160"/>
      <c r="E2268" s="160"/>
      <c r="F2268" s="160"/>
      <c r="G2268" s="173"/>
      <c r="H2268" s="160"/>
      <c r="I2268" s="160"/>
      <c r="J2268" s="160"/>
    </row>
    <row r="2269" spans="1:10" x14ac:dyDescent="0.2">
      <c r="A2269" s="160"/>
      <c r="B2269" s="160"/>
      <c r="C2269" s="160"/>
      <c r="D2269" s="160"/>
      <c r="E2269" s="160"/>
      <c r="F2269" s="160"/>
      <c r="G2269" s="173"/>
      <c r="H2269" s="160"/>
      <c r="I2269" s="160"/>
      <c r="J2269" s="160"/>
    </row>
    <row r="2270" spans="1:10" x14ac:dyDescent="0.2">
      <c r="A2270" s="160"/>
      <c r="B2270" s="160"/>
      <c r="C2270" s="160"/>
      <c r="D2270" s="160"/>
      <c r="E2270" s="160"/>
      <c r="F2270" s="160"/>
      <c r="G2270" s="173"/>
      <c r="H2270" s="160"/>
      <c r="I2270" s="160"/>
      <c r="J2270" s="160"/>
    </row>
    <row r="2271" spans="1:10" x14ac:dyDescent="0.2">
      <c r="A2271" s="160"/>
      <c r="B2271" s="160"/>
      <c r="C2271" s="160"/>
      <c r="D2271" s="160"/>
      <c r="E2271" s="160"/>
      <c r="F2271" s="160"/>
      <c r="G2271" s="173"/>
      <c r="H2271" s="160"/>
      <c r="I2271" s="160"/>
      <c r="J2271" s="160"/>
    </row>
    <row r="2272" spans="1:10" x14ac:dyDescent="0.2">
      <c r="A2272" s="160"/>
      <c r="B2272" s="160"/>
      <c r="C2272" s="160"/>
      <c r="D2272" s="160"/>
      <c r="E2272" s="160"/>
      <c r="F2272" s="160"/>
      <c r="G2272" s="173"/>
      <c r="H2272" s="160"/>
      <c r="I2272" s="160"/>
      <c r="J2272" s="160"/>
    </row>
    <row r="2273" spans="1:10" x14ac:dyDescent="0.2">
      <c r="A2273" s="160"/>
      <c r="B2273" s="160"/>
      <c r="C2273" s="160"/>
      <c r="D2273" s="160"/>
      <c r="E2273" s="160"/>
      <c r="F2273" s="160"/>
      <c r="G2273" s="173"/>
      <c r="H2273" s="160"/>
      <c r="I2273" s="160"/>
      <c r="J2273" s="160"/>
    </row>
    <row r="2274" spans="1:10" x14ac:dyDescent="0.2">
      <c r="A2274" s="160"/>
      <c r="B2274" s="160"/>
      <c r="C2274" s="160"/>
      <c r="D2274" s="160"/>
      <c r="E2274" s="160"/>
      <c r="F2274" s="160"/>
      <c r="G2274" s="173"/>
      <c r="H2274" s="160"/>
      <c r="I2274" s="160"/>
      <c r="J2274" s="160"/>
    </row>
    <row r="2275" spans="1:10" x14ac:dyDescent="0.2">
      <c r="A2275" s="160"/>
      <c r="B2275" s="160"/>
      <c r="C2275" s="160"/>
      <c r="D2275" s="160"/>
      <c r="E2275" s="160"/>
      <c r="F2275" s="160"/>
      <c r="G2275" s="173"/>
      <c r="H2275" s="160"/>
      <c r="I2275" s="160"/>
      <c r="J2275" s="160"/>
    </row>
    <row r="2276" spans="1:10" x14ac:dyDescent="0.2">
      <c r="A2276" s="160"/>
      <c r="B2276" s="160"/>
      <c r="C2276" s="160"/>
      <c r="D2276" s="160"/>
      <c r="E2276" s="160"/>
      <c r="F2276" s="160"/>
      <c r="G2276" s="173"/>
      <c r="H2276" s="160"/>
      <c r="I2276" s="160"/>
      <c r="J2276" s="160"/>
    </row>
    <row r="2277" spans="1:10" x14ac:dyDescent="0.2">
      <c r="A2277" s="160"/>
      <c r="B2277" s="160"/>
      <c r="C2277" s="160"/>
      <c r="D2277" s="160"/>
      <c r="E2277" s="160"/>
      <c r="F2277" s="160"/>
      <c r="G2277" s="173"/>
      <c r="H2277" s="160"/>
      <c r="I2277" s="160"/>
      <c r="J2277" s="160"/>
    </row>
    <row r="2278" spans="1:10" x14ac:dyDescent="0.2">
      <c r="A2278" s="160"/>
      <c r="B2278" s="160"/>
      <c r="C2278" s="160"/>
      <c r="D2278" s="160"/>
      <c r="E2278" s="160"/>
      <c r="F2278" s="160"/>
      <c r="G2278" s="173"/>
      <c r="H2278" s="160"/>
      <c r="I2278" s="160"/>
      <c r="J2278" s="160"/>
    </row>
    <row r="2279" spans="1:10" x14ac:dyDescent="0.2">
      <c r="A2279" s="160"/>
      <c r="B2279" s="160"/>
      <c r="C2279" s="160"/>
      <c r="D2279" s="160"/>
      <c r="E2279" s="160"/>
      <c r="F2279" s="160"/>
      <c r="G2279" s="173"/>
      <c r="H2279" s="160"/>
      <c r="I2279" s="160"/>
      <c r="J2279" s="160"/>
    </row>
    <row r="2280" spans="1:10" x14ac:dyDescent="0.2">
      <c r="A2280" s="160"/>
      <c r="B2280" s="160"/>
      <c r="C2280" s="160"/>
      <c r="D2280" s="160"/>
      <c r="E2280" s="160"/>
      <c r="F2280" s="160"/>
      <c r="G2280" s="173"/>
      <c r="H2280" s="160"/>
      <c r="I2280" s="160"/>
      <c r="J2280" s="160"/>
    </row>
    <row r="2281" spans="1:10" x14ac:dyDescent="0.2">
      <c r="A2281" s="160"/>
      <c r="B2281" s="160"/>
      <c r="C2281" s="160"/>
      <c r="D2281" s="160"/>
      <c r="E2281" s="160"/>
      <c r="F2281" s="160"/>
      <c r="G2281" s="173"/>
      <c r="H2281" s="160"/>
      <c r="I2281" s="160"/>
      <c r="J2281" s="160"/>
    </row>
    <row r="2282" spans="1:10" x14ac:dyDescent="0.2">
      <c r="A2282" s="160"/>
      <c r="B2282" s="160"/>
      <c r="C2282" s="160"/>
      <c r="D2282" s="160"/>
      <c r="E2282" s="160"/>
      <c r="F2282" s="160"/>
      <c r="G2282" s="173"/>
      <c r="H2282" s="160"/>
      <c r="I2282" s="160"/>
      <c r="J2282" s="160"/>
    </row>
    <row r="2283" spans="1:10" x14ac:dyDescent="0.2">
      <c r="A2283" s="160"/>
      <c r="B2283" s="160"/>
      <c r="C2283" s="160"/>
      <c r="D2283" s="160"/>
      <c r="E2283" s="160"/>
      <c r="F2283" s="160"/>
      <c r="G2283" s="173"/>
      <c r="H2283" s="160"/>
      <c r="I2283" s="160"/>
      <c r="J2283" s="160"/>
    </row>
    <row r="2284" spans="1:10" x14ac:dyDescent="0.2">
      <c r="A2284" s="160"/>
      <c r="B2284" s="160"/>
      <c r="C2284" s="160"/>
      <c r="D2284" s="160"/>
      <c r="E2284" s="160"/>
      <c r="F2284" s="160"/>
      <c r="G2284" s="173"/>
      <c r="H2284" s="160"/>
      <c r="I2284" s="160"/>
      <c r="J2284" s="160"/>
    </row>
    <row r="2285" spans="1:10" x14ac:dyDescent="0.2">
      <c r="A2285" s="160"/>
      <c r="B2285" s="160"/>
      <c r="C2285" s="160"/>
      <c r="D2285" s="160"/>
      <c r="E2285" s="160"/>
      <c r="F2285" s="160"/>
      <c r="G2285" s="173"/>
      <c r="H2285" s="160"/>
      <c r="I2285" s="160"/>
      <c r="J2285" s="160"/>
    </row>
    <row r="2286" spans="1:10" x14ac:dyDescent="0.2">
      <c r="A2286" s="160"/>
      <c r="B2286" s="160"/>
      <c r="C2286" s="160"/>
      <c r="D2286" s="160"/>
      <c r="E2286" s="160"/>
      <c r="F2286" s="160"/>
      <c r="G2286" s="173"/>
      <c r="H2286" s="160"/>
      <c r="I2286" s="160"/>
      <c r="J2286" s="160"/>
    </row>
    <row r="2287" spans="1:10" x14ac:dyDescent="0.2">
      <c r="A2287" s="160"/>
      <c r="B2287" s="160"/>
      <c r="C2287" s="160"/>
      <c r="D2287" s="160"/>
      <c r="E2287" s="160"/>
      <c r="F2287" s="160"/>
      <c r="G2287" s="173"/>
      <c r="H2287" s="160"/>
      <c r="I2287" s="160"/>
      <c r="J2287" s="160"/>
    </row>
    <row r="2288" spans="1:10" x14ac:dyDescent="0.2">
      <c r="A2288" s="160"/>
      <c r="B2288" s="160"/>
      <c r="C2288" s="160"/>
      <c r="D2288" s="160"/>
      <c r="E2288" s="160"/>
      <c r="F2288" s="160"/>
      <c r="G2288" s="173"/>
      <c r="H2288" s="160"/>
      <c r="I2288" s="160"/>
      <c r="J2288" s="160"/>
    </row>
    <row r="2289" spans="1:10" x14ac:dyDescent="0.2">
      <c r="A2289" s="160"/>
      <c r="B2289" s="160"/>
      <c r="C2289" s="160"/>
      <c r="D2289" s="160"/>
      <c r="E2289" s="160"/>
      <c r="F2289" s="160"/>
      <c r="G2289" s="173"/>
      <c r="H2289" s="160"/>
      <c r="I2289" s="160"/>
      <c r="J2289" s="160"/>
    </row>
    <row r="2290" spans="1:10" x14ac:dyDescent="0.2">
      <c r="A2290" s="160"/>
      <c r="B2290" s="160"/>
      <c r="C2290" s="160"/>
      <c r="D2290" s="160"/>
      <c r="E2290" s="160"/>
      <c r="F2290" s="160"/>
      <c r="G2290" s="173"/>
      <c r="H2290" s="160"/>
      <c r="I2290" s="160"/>
      <c r="J2290" s="160"/>
    </row>
    <row r="2291" spans="1:10" x14ac:dyDescent="0.2">
      <c r="A2291" s="160"/>
      <c r="B2291" s="160"/>
      <c r="C2291" s="160"/>
      <c r="D2291" s="160"/>
      <c r="E2291" s="160"/>
      <c r="F2291" s="160"/>
      <c r="G2291" s="173"/>
      <c r="H2291" s="160"/>
      <c r="I2291" s="160"/>
      <c r="J2291" s="160"/>
    </row>
    <row r="2292" spans="1:10" x14ac:dyDescent="0.2">
      <c r="A2292" s="160"/>
      <c r="B2292" s="160"/>
      <c r="C2292" s="160"/>
      <c r="D2292" s="160"/>
      <c r="E2292" s="160"/>
      <c r="F2292" s="160"/>
      <c r="G2292" s="173"/>
      <c r="H2292" s="160"/>
      <c r="I2292" s="160"/>
      <c r="J2292" s="160"/>
    </row>
    <row r="2293" spans="1:10" x14ac:dyDescent="0.2">
      <c r="A2293" s="160"/>
      <c r="B2293" s="160"/>
      <c r="C2293" s="160"/>
      <c r="D2293" s="160"/>
      <c r="E2293" s="160"/>
      <c r="F2293" s="160"/>
      <c r="G2293" s="173"/>
      <c r="H2293" s="160"/>
      <c r="I2293" s="160"/>
      <c r="J2293" s="160"/>
    </row>
    <row r="2294" spans="1:10" x14ac:dyDescent="0.2">
      <c r="A2294" s="160"/>
      <c r="B2294" s="160"/>
      <c r="C2294" s="160"/>
      <c r="D2294" s="160"/>
      <c r="E2294" s="160"/>
      <c r="F2294" s="160"/>
      <c r="G2294" s="173"/>
      <c r="H2294" s="160"/>
      <c r="I2294" s="160"/>
      <c r="J2294" s="160"/>
    </row>
    <row r="2295" spans="1:10" x14ac:dyDescent="0.2">
      <c r="A2295" s="160"/>
      <c r="B2295" s="160"/>
      <c r="C2295" s="160"/>
      <c r="D2295" s="160"/>
      <c r="E2295" s="160"/>
      <c r="F2295" s="160"/>
      <c r="G2295" s="173"/>
      <c r="H2295" s="160"/>
      <c r="I2295" s="160"/>
      <c r="J2295" s="160"/>
    </row>
    <row r="2296" spans="1:10" x14ac:dyDescent="0.2">
      <c r="A2296" s="160"/>
      <c r="B2296" s="160"/>
      <c r="C2296" s="160"/>
      <c r="D2296" s="160"/>
      <c r="E2296" s="160"/>
      <c r="F2296" s="160"/>
      <c r="G2296" s="173"/>
      <c r="H2296" s="160"/>
      <c r="I2296" s="160"/>
      <c r="J2296" s="160"/>
    </row>
    <row r="2297" spans="1:10" x14ac:dyDescent="0.2">
      <c r="A2297" s="160"/>
      <c r="B2297" s="160"/>
      <c r="C2297" s="160"/>
      <c r="D2297" s="160"/>
      <c r="E2297" s="160"/>
      <c r="F2297" s="160"/>
      <c r="G2297" s="173"/>
      <c r="H2297" s="160"/>
      <c r="I2297" s="160"/>
      <c r="J2297" s="160"/>
    </row>
    <row r="2298" spans="1:10" x14ac:dyDescent="0.2">
      <c r="A2298" s="160"/>
      <c r="B2298" s="160"/>
      <c r="C2298" s="160"/>
      <c r="D2298" s="160"/>
      <c r="E2298" s="160"/>
      <c r="F2298" s="160"/>
      <c r="G2298" s="173"/>
      <c r="H2298" s="160"/>
      <c r="I2298" s="160"/>
      <c r="J2298" s="160"/>
    </row>
    <row r="2299" spans="1:10" x14ac:dyDescent="0.2">
      <c r="A2299" s="160"/>
      <c r="B2299" s="160"/>
      <c r="C2299" s="160"/>
      <c r="D2299" s="160"/>
      <c r="E2299" s="160"/>
      <c r="F2299" s="160"/>
      <c r="G2299" s="173"/>
      <c r="H2299" s="160"/>
      <c r="I2299" s="160"/>
      <c r="J2299" s="160"/>
    </row>
    <row r="2300" spans="1:10" x14ac:dyDescent="0.2">
      <c r="A2300" s="160"/>
      <c r="B2300" s="160"/>
      <c r="C2300" s="160"/>
      <c r="D2300" s="160"/>
      <c r="E2300" s="160"/>
      <c r="F2300" s="160"/>
      <c r="G2300" s="173"/>
      <c r="H2300" s="160"/>
      <c r="I2300" s="160"/>
      <c r="J2300" s="160"/>
    </row>
    <row r="2301" spans="1:10" x14ac:dyDescent="0.2">
      <c r="A2301" s="160"/>
      <c r="B2301" s="160"/>
      <c r="C2301" s="160"/>
      <c r="D2301" s="160"/>
      <c r="E2301" s="160"/>
      <c r="F2301" s="160"/>
      <c r="G2301" s="173"/>
      <c r="H2301" s="160"/>
      <c r="I2301" s="160"/>
      <c r="J2301" s="160"/>
    </row>
    <row r="2302" spans="1:10" x14ac:dyDescent="0.2">
      <c r="A2302" s="160"/>
      <c r="B2302" s="160"/>
      <c r="C2302" s="160"/>
      <c r="D2302" s="160"/>
      <c r="E2302" s="160"/>
      <c r="F2302" s="160"/>
      <c r="G2302" s="173"/>
      <c r="H2302" s="160"/>
      <c r="I2302" s="160"/>
      <c r="J2302" s="160"/>
    </row>
    <row r="2303" spans="1:10" x14ac:dyDescent="0.2">
      <c r="A2303" s="160"/>
      <c r="B2303" s="160"/>
      <c r="C2303" s="160"/>
      <c r="D2303" s="160"/>
      <c r="E2303" s="160"/>
      <c r="F2303" s="160"/>
      <c r="G2303" s="173"/>
      <c r="H2303" s="160"/>
      <c r="I2303" s="160"/>
      <c r="J2303" s="160"/>
    </row>
    <row r="2304" spans="1:10" x14ac:dyDescent="0.2">
      <c r="A2304" s="160"/>
      <c r="B2304" s="160"/>
      <c r="C2304" s="160"/>
      <c r="D2304" s="160"/>
      <c r="E2304" s="160"/>
      <c r="F2304" s="160"/>
      <c r="G2304" s="173"/>
      <c r="H2304" s="160"/>
      <c r="I2304" s="160"/>
      <c r="J2304" s="160"/>
    </row>
    <row r="2305" spans="1:10" x14ac:dyDescent="0.2">
      <c r="A2305" s="160"/>
      <c r="B2305" s="160"/>
      <c r="C2305" s="160"/>
      <c r="D2305" s="160"/>
      <c r="E2305" s="160"/>
      <c r="F2305" s="160"/>
      <c r="G2305" s="173"/>
      <c r="H2305" s="160"/>
      <c r="I2305" s="160"/>
      <c r="J2305" s="160"/>
    </row>
    <row r="2306" spans="1:10" x14ac:dyDescent="0.2">
      <c r="A2306" s="160"/>
      <c r="B2306" s="160"/>
      <c r="C2306" s="160"/>
      <c r="D2306" s="160"/>
      <c r="E2306" s="160"/>
      <c r="F2306" s="160"/>
      <c r="G2306" s="173"/>
      <c r="H2306" s="160"/>
      <c r="I2306" s="160"/>
      <c r="J2306" s="160"/>
    </row>
    <row r="2307" spans="1:10" x14ac:dyDescent="0.2">
      <c r="A2307" s="160"/>
      <c r="B2307" s="160"/>
      <c r="C2307" s="160"/>
      <c r="D2307" s="160"/>
      <c r="E2307" s="160"/>
      <c r="F2307" s="160"/>
      <c r="G2307" s="173"/>
      <c r="H2307" s="160"/>
      <c r="I2307" s="160"/>
      <c r="J2307" s="160"/>
    </row>
    <row r="2308" spans="1:10" x14ac:dyDescent="0.2">
      <c r="A2308" s="160"/>
      <c r="B2308" s="160"/>
      <c r="C2308" s="160"/>
      <c r="D2308" s="160"/>
      <c r="E2308" s="160"/>
      <c r="F2308" s="160"/>
      <c r="G2308" s="173"/>
      <c r="H2308" s="160"/>
      <c r="I2308" s="160"/>
      <c r="J2308" s="160"/>
    </row>
    <row r="2309" spans="1:10" x14ac:dyDescent="0.2">
      <c r="A2309" s="160"/>
      <c r="B2309" s="160"/>
      <c r="C2309" s="160"/>
      <c r="D2309" s="160"/>
      <c r="E2309" s="160"/>
      <c r="F2309" s="160"/>
      <c r="G2309" s="173"/>
      <c r="H2309" s="160"/>
      <c r="I2309" s="160"/>
      <c r="J2309" s="160"/>
    </row>
    <row r="2310" spans="1:10" x14ac:dyDescent="0.2">
      <c r="A2310" s="160"/>
      <c r="B2310" s="160"/>
      <c r="C2310" s="160"/>
      <c r="D2310" s="160"/>
      <c r="E2310" s="160"/>
      <c r="F2310" s="160"/>
      <c r="G2310" s="173"/>
      <c r="H2310" s="160"/>
      <c r="I2310" s="160"/>
      <c r="J2310" s="160"/>
    </row>
    <row r="2311" spans="1:10" x14ac:dyDescent="0.2">
      <c r="A2311" s="160"/>
      <c r="B2311" s="160"/>
      <c r="C2311" s="160"/>
      <c r="D2311" s="160"/>
      <c r="E2311" s="160"/>
      <c r="F2311" s="160"/>
      <c r="G2311" s="173"/>
      <c r="H2311" s="160"/>
      <c r="I2311" s="160"/>
      <c r="J2311" s="160"/>
    </row>
    <row r="2312" spans="1:10" x14ac:dyDescent="0.2">
      <c r="A2312" s="160"/>
      <c r="B2312" s="160"/>
      <c r="C2312" s="160"/>
      <c r="D2312" s="160"/>
      <c r="E2312" s="160"/>
      <c r="F2312" s="160"/>
      <c r="G2312" s="173"/>
      <c r="H2312" s="160"/>
      <c r="I2312" s="160"/>
      <c r="J2312" s="160"/>
    </row>
    <row r="2313" spans="1:10" x14ac:dyDescent="0.2">
      <c r="A2313" s="160"/>
      <c r="B2313" s="160"/>
      <c r="C2313" s="160"/>
      <c r="D2313" s="160"/>
      <c r="E2313" s="160"/>
      <c r="F2313" s="160"/>
      <c r="G2313" s="173"/>
      <c r="H2313" s="160"/>
      <c r="I2313" s="160"/>
      <c r="J2313" s="160"/>
    </row>
    <row r="2314" spans="1:10" x14ac:dyDescent="0.2">
      <c r="A2314" s="160"/>
      <c r="B2314" s="160"/>
      <c r="C2314" s="160"/>
      <c r="D2314" s="160"/>
      <c r="E2314" s="160"/>
      <c r="F2314" s="160"/>
      <c r="G2314" s="173"/>
      <c r="H2314" s="160"/>
      <c r="I2314" s="160"/>
      <c r="J2314" s="160"/>
    </row>
    <row r="2315" spans="1:10" x14ac:dyDescent="0.2">
      <c r="A2315" s="160"/>
      <c r="B2315" s="160"/>
      <c r="C2315" s="160"/>
      <c r="D2315" s="160"/>
      <c r="E2315" s="160"/>
      <c r="F2315" s="160"/>
      <c r="G2315" s="173"/>
      <c r="H2315" s="160"/>
      <c r="I2315" s="160"/>
      <c r="J2315" s="160"/>
    </row>
    <row r="2316" spans="1:10" x14ac:dyDescent="0.2">
      <c r="A2316" s="160"/>
      <c r="B2316" s="160"/>
      <c r="C2316" s="160"/>
      <c r="D2316" s="160"/>
      <c r="E2316" s="160"/>
      <c r="F2316" s="160"/>
      <c r="G2316" s="173"/>
      <c r="H2316" s="160"/>
      <c r="I2316" s="160"/>
      <c r="J2316" s="160"/>
    </row>
    <row r="2317" spans="1:10" x14ac:dyDescent="0.2">
      <c r="A2317" s="160"/>
      <c r="B2317" s="160"/>
      <c r="C2317" s="160"/>
      <c r="D2317" s="160"/>
      <c r="E2317" s="160"/>
      <c r="F2317" s="160"/>
      <c r="G2317" s="173"/>
      <c r="H2317" s="160"/>
      <c r="I2317" s="160"/>
      <c r="J2317" s="160"/>
    </row>
    <row r="2318" spans="1:10" x14ac:dyDescent="0.2">
      <c r="A2318" s="160"/>
      <c r="B2318" s="160"/>
      <c r="C2318" s="160"/>
      <c r="D2318" s="160"/>
      <c r="E2318" s="160"/>
      <c r="F2318" s="160"/>
      <c r="G2318" s="173"/>
      <c r="H2318" s="160"/>
      <c r="I2318" s="160"/>
      <c r="J2318" s="160"/>
    </row>
    <row r="2319" spans="1:10" x14ac:dyDescent="0.2">
      <c r="A2319" s="160"/>
      <c r="B2319" s="160"/>
      <c r="C2319" s="160"/>
      <c r="D2319" s="160"/>
      <c r="E2319" s="160"/>
      <c r="F2319" s="160"/>
      <c r="G2319" s="173"/>
      <c r="H2319" s="160"/>
      <c r="I2319" s="160"/>
      <c r="J2319" s="160"/>
    </row>
    <row r="2320" spans="1:10" x14ac:dyDescent="0.2">
      <c r="A2320" s="160"/>
      <c r="B2320" s="160"/>
      <c r="C2320" s="160"/>
      <c r="D2320" s="160"/>
      <c r="E2320" s="160"/>
      <c r="F2320" s="160"/>
      <c r="G2320" s="173"/>
      <c r="H2320" s="160"/>
      <c r="I2320" s="160"/>
      <c r="J2320" s="160"/>
    </row>
    <row r="2321" spans="1:10" x14ac:dyDescent="0.2">
      <c r="A2321" s="160"/>
      <c r="B2321" s="160"/>
      <c r="C2321" s="160"/>
      <c r="D2321" s="160"/>
      <c r="E2321" s="160"/>
      <c r="F2321" s="160"/>
      <c r="G2321" s="173"/>
      <c r="H2321" s="160"/>
      <c r="I2321" s="160"/>
      <c r="J2321" s="160"/>
    </row>
    <row r="2322" spans="1:10" x14ac:dyDescent="0.2">
      <c r="A2322" s="160"/>
      <c r="B2322" s="160"/>
      <c r="C2322" s="160"/>
      <c r="D2322" s="160"/>
      <c r="E2322" s="160"/>
      <c r="F2322" s="160"/>
      <c r="G2322" s="173"/>
      <c r="H2322" s="160"/>
      <c r="I2322" s="160"/>
      <c r="J2322" s="160"/>
    </row>
    <row r="2323" spans="1:10" x14ac:dyDescent="0.2">
      <c r="A2323" s="160"/>
      <c r="B2323" s="160"/>
      <c r="C2323" s="160"/>
      <c r="D2323" s="160"/>
      <c r="E2323" s="160"/>
      <c r="F2323" s="160"/>
      <c r="G2323" s="173"/>
      <c r="H2323" s="160"/>
      <c r="I2323" s="160"/>
      <c r="J2323" s="160"/>
    </row>
    <row r="2324" spans="1:10" x14ac:dyDescent="0.2">
      <c r="A2324" s="160"/>
      <c r="B2324" s="160"/>
      <c r="C2324" s="160"/>
      <c r="D2324" s="160"/>
      <c r="E2324" s="160"/>
      <c r="F2324" s="160"/>
      <c r="G2324" s="173"/>
      <c r="H2324" s="160"/>
      <c r="I2324" s="160"/>
      <c r="J2324" s="160"/>
    </row>
    <row r="2325" spans="1:10" x14ac:dyDescent="0.2">
      <c r="A2325" s="160"/>
      <c r="B2325" s="160"/>
      <c r="C2325" s="160"/>
      <c r="D2325" s="160"/>
      <c r="E2325" s="160"/>
      <c r="F2325" s="160"/>
      <c r="G2325" s="173"/>
      <c r="H2325" s="160"/>
      <c r="I2325" s="160"/>
      <c r="J2325" s="160"/>
    </row>
    <row r="2326" spans="1:10" x14ac:dyDescent="0.2">
      <c r="A2326" s="160"/>
      <c r="B2326" s="160"/>
      <c r="C2326" s="160"/>
      <c r="D2326" s="160"/>
      <c r="E2326" s="160"/>
      <c r="F2326" s="160"/>
      <c r="G2326" s="173"/>
      <c r="H2326" s="160"/>
      <c r="I2326" s="160"/>
      <c r="J2326" s="160"/>
    </row>
    <row r="2327" spans="1:10" x14ac:dyDescent="0.2">
      <c r="A2327" s="160"/>
      <c r="B2327" s="160"/>
      <c r="C2327" s="160"/>
      <c r="D2327" s="160"/>
      <c r="E2327" s="160"/>
      <c r="F2327" s="160"/>
      <c r="G2327" s="173"/>
      <c r="H2327" s="160"/>
      <c r="I2327" s="160"/>
      <c r="J2327" s="160"/>
    </row>
    <row r="2328" spans="1:10" x14ac:dyDescent="0.2">
      <c r="A2328" s="160"/>
      <c r="B2328" s="160"/>
      <c r="C2328" s="160"/>
      <c r="D2328" s="160"/>
      <c r="E2328" s="160"/>
      <c r="F2328" s="160"/>
      <c r="G2328" s="173"/>
      <c r="H2328" s="160"/>
      <c r="I2328" s="160"/>
      <c r="J2328" s="160"/>
    </row>
    <row r="2329" spans="1:10" x14ac:dyDescent="0.2">
      <c r="A2329" s="160"/>
      <c r="B2329" s="160"/>
      <c r="C2329" s="160"/>
      <c r="D2329" s="160"/>
      <c r="E2329" s="160"/>
      <c r="F2329" s="160"/>
      <c r="G2329" s="173"/>
      <c r="H2329" s="160"/>
      <c r="I2329" s="160"/>
      <c r="J2329" s="160"/>
    </row>
    <row r="2330" spans="1:10" x14ac:dyDescent="0.2">
      <c r="A2330" s="160"/>
      <c r="B2330" s="160"/>
      <c r="C2330" s="160"/>
      <c r="D2330" s="160"/>
      <c r="E2330" s="160"/>
      <c r="F2330" s="160"/>
      <c r="G2330" s="173"/>
      <c r="H2330" s="160"/>
      <c r="I2330" s="160"/>
      <c r="J2330" s="160"/>
    </row>
    <row r="2331" spans="1:10" x14ac:dyDescent="0.2">
      <c r="A2331" s="160"/>
      <c r="B2331" s="160"/>
      <c r="C2331" s="160"/>
      <c r="D2331" s="160"/>
      <c r="E2331" s="160"/>
      <c r="F2331" s="160"/>
      <c r="G2331" s="173"/>
      <c r="H2331" s="160"/>
      <c r="I2331" s="160"/>
      <c r="J2331" s="160"/>
    </row>
    <row r="2332" spans="1:10" x14ac:dyDescent="0.2">
      <c r="A2332" s="160"/>
      <c r="B2332" s="160"/>
      <c r="C2332" s="160"/>
      <c r="D2332" s="160"/>
      <c r="E2332" s="160"/>
      <c r="F2332" s="160"/>
      <c r="G2332" s="173"/>
      <c r="H2332" s="160"/>
      <c r="I2332" s="160"/>
      <c r="J2332" s="160"/>
    </row>
    <row r="2333" spans="1:10" x14ac:dyDescent="0.2">
      <c r="A2333" s="160"/>
      <c r="B2333" s="160"/>
      <c r="C2333" s="160"/>
      <c r="D2333" s="160"/>
      <c r="E2333" s="160"/>
      <c r="F2333" s="160"/>
      <c r="G2333" s="173"/>
      <c r="H2333" s="160"/>
      <c r="I2333" s="160"/>
      <c r="J2333" s="160"/>
    </row>
    <row r="2334" spans="1:10" x14ac:dyDescent="0.2">
      <c r="A2334" s="160"/>
      <c r="B2334" s="160"/>
      <c r="C2334" s="160"/>
      <c r="D2334" s="160"/>
      <c r="E2334" s="160"/>
      <c r="F2334" s="160"/>
      <c r="G2334" s="173"/>
      <c r="H2334" s="160"/>
      <c r="I2334" s="160"/>
      <c r="J2334" s="160"/>
    </row>
    <row r="2335" spans="1:10" x14ac:dyDescent="0.2">
      <c r="A2335" s="160"/>
      <c r="B2335" s="160"/>
      <c r="C2335" s="160"/>
      <c r="D2335" s="160"/>
      <c r="E2335" s="160"/>
      <c r="F2335" s="160"/>
      <c r="G2335" s="173"/>
      <c r="H2335" s="160"/>
      <c r="I2335" s="160"/>
      <c r="J2335" s="160"/>
    </row>
    <row r="2336" spans="1:10" x14ac:dyDescent="0.2">
      <c r="A2336" s="160"/>
      <c r="B2336" s="160"/>
      <c r="C2336" s="160"/>
      <c r="D2336" s="160"/>
      <c r="E2336" s="160"/>
      <c r="F2336" s="160"/>
      <c r="G2336" s="173"/>
      <c r="H2336" s="160"/>
      <c r="I2336" s="160"/>
      <c r="J2336" s="160"/>
    </row>
    <row r="2337" spans="1:10" x14ac:dyDescent="0.2">
      <c r="A2337" s="160"/>
      <c r="B2337" s="160"/>
      <c r="C2337" s="160"/>
      <c r="D2337" s="160"/>
      <c r="E2337" s="160"/>
      <c r="F2337" s="160"/>
      <c r="G2337" s="173"/>
      <c r="H2337" s="160"/>
      <c r="I2337" s="160"/>
      <c r="J2337" s="160"/>
    </row>
    <row r="2338" spans="1:10" x14ac:dyDescent="0.2">
      <c r="A2338" s="160"/>
      <c r="B2338" s="160"/>
      <c r="C2338" s="160"/>
      <c r="D2338" s="160"/>
      <c r="E2338" s="160"/>
      <c r="F2338" s="160"/>
      <c r="G2338" s="173"/>
      <c r="H2338" s="160"/>
      <c r="I2338" s="160"/>
      <c r="J2338" s="160"/>
    </row>
    <row r="2339" spans="1:10" x14ac:dyDescent="0.2">
      <c r="A2339" s="160"/>
      <c r="B2339" s="160"/>
      <c r="C2339" s="160"/>
      <c r="D2339" s="160"/>
      <c r="E2339" s="160"/>
      <c r="F2339" s="160"/>
      <c r="G2339" s="173"/>
      <c r="H2339" s="160"/>
      <c r="I2339" s="160"/>
      <c r="J2339" s="160"/>
    </row>
    <row r="2340" spans="1:10" x14ac:dyDescent="0.2">
      <c r="A2340" s="160"/>
      <c r="B2340" s="160"/>
      <c r="C2340" s="160"/>
      <c r="D2340" s="160"/>
      <c r="E2340" s="160"/>
      <c r="F2340" s="160"/>
      <c r="G2340" s="173"/>
      <c r="H2340" s="160"/>
      <c r="I2340" s="160"/>
      <c r="J2340" s="160"/>
    </row>
    <row r="2341" spans="1:10" x14ac:dyDescent="0.2">
      <c r="A2341" s="160"/>
      <c r="B2341" s="160"/>
      <c r="C2341" s="160"/>
      <c r="D2341" s="160"/>
      <c r="E2341" s="160"/>
      <c r="F2341" s="160"/>
      <c r="G2341" s="173"/>
      <c r="H2341" s="160"/>
      <c r="I2341" s="160"/>
      <c r="J2341" s="160"/>
    </row>
    <row r="2342" spans="1:10" x14ac:dyDescent="0.2">
      <c r="A2342" s="160"/>
      <c r="B2342" s="160"/>
      <c r="C2342" s="160"/>
      <c r="D2342" s="160"/>
      <c r="E2342" s="160"/>
      <c r="F2342" s="160"/>
      <c r="G2342" s="173"/>
      <c r="H2342" s="160"/>
      <c r="I2342" s="160"/>
      <c r="J2342" s="160"/>
    </row>
    <row r="2343" spans="1:10" x14ac:dyDescent="0.2">
      <c r="A2343" s="160"/>
      <c r="B2343" s="160"/>
      <c r="C2343" s="160"/>
      <c r="D2343" s="160"/>
      <c r="E2343" s="160"/>
      <c r="F2343" s="160"/>
      <c r="G2343" s="173"/>
      <c r="H2343" s="160"/>
      <c r="I2343" s="160"/>
      <c r="J2343" s="160"/>
    </row>
    <row r="2344" spans="1:10" x14ac:dyDescent="0.2">
      <c r="A2344" s="160"/>
      <c r="B2344" s="160"/>
      <c r="C2344" s="160"/>
      <c r="D2344" s="160"/>
      <c r="E2344" s="160"/>
      <c r="F2344" s="160"/>
      <c r="G2344" s="173"/>
      <c r="H2344" s="160"/>
      <c r="I2344" s="160"/>
      <c r="J2344" s="160"/>
    </row>
    <row r="2345" spans="1:10" x14ac:dyDescent="0.2">
      <c r="A2345" s="160"/>
      <c r="B2345" s="160"/>
      <c r="C2345" s="160"/>
      <c r="D2345" s="160"/>
      <c r="E2345" s="160"/>
      <c r="F2345" s="160"/>
      <c r="G2345" s="173"/>
      <c r="H2345" s="160"/>
      <c r="I2345" s="160"/>
      <c r="J2345" s="160"/>
    </row>
    <row r="2346" spans="1:10" x14ac:dyDescent="0.2">
      <c r="A2346" s="160"/>
      <c r="B2346" s="160"/>
      <c r="C2346" s="160"/>
      <c r="D2346" s="160"/>
      <c r="E2346" s="160"/>
      <c r="F2346" s="160"/>
      <c r="G2346" s="173"/>
      <c r="H2346" s="160"/>
      <c r="I2346" s="160"/>
      <c r="J2346" s="160"/>
    </row>
    <row r="2347" spans="1:10" x14ac:dyDescent="0.2">
      <c r="A2347" s="160"/>
      <c r="B2347" s="160"/>
      <c r="C2347" s="160"/>
      <c r="D2347" s="160"/>
      <c r="E2347" s="160"/>
      <c r="F2347" s="160"/>
      <c r="G2347" s="173"/>
      <c r="H2347" s="160"/>
      <c r="I2347" s="160"/>
      <c r="J2347" s="160"/>
    </row>
    <row r="2348" spans="1:10" x14ac:dyDescent="0.2">
      <c r="A2348" s="160"/>
      <c r="B2348" s="160"/>
      <c r="C2348" s="160"/>
      <c r="D2348" s="160"/>
      <c r="E2348" s="160"/>
      <c r="F2348" s="160"/>
      <c r="G2348" s="173"/>
      <c r="H2348" s="160"/>
      <c r="I2348" s="160"/>
      <c r="J2348" s="160"/>
    </row>
    <row r="2349" spans="1:10" x14ac:dyDescent="0.2">
      <c r="A2349" s="160"/>
      <c r="B2349" s="160"/>
      <c r="C2349" s="160"/>
      <c r="D2349" s="160"/>
      <c r="E2349" s="160"/>
      <c r="F2349" s="160"/>
      <c r="G2349" s="173"/>
      <c r="H2349" s="160"/>
      <c r="I2349" s="160"/>
      <c r="J2349" s="160"/>
    </row>
    <row r="2350" spans="1:10" x14ac:dyDescent="0.2">
      <c r="A2350" s="160"/>
      <c r="B2350" s="160"/>
      <c r="C2350" s="160"/>
      <c r="D2350" s="160"/>
      <c r="E2350" s="160"/>
      <c r="F2350" s="160"/>
      <c r="G2350" s="173"/>
      <c r="H2350" s="160"/>
      <c r="I2350" s="160"/>
      <c r="J2350" s="160"/>
    </row>
    <row r="2351" spans="1:10" x14ac:dyDescent="0.2">
      <c r="A2351" s="160"/>
      <c r="B2351" s="160"/>
      <c r="C2351" s="160"/>
      <c r="D2351" s="160"/>
      <c r="E2351" s="160"/>
      <c r="F2351" s="160"/>
      <c r="G2351" s="173"/>
      <c r="H2351" s="160"/>
      <c r="I2351" s="160"/>
      <c r="J2351" s="160"/>
    </row>
    <row r="2352" spans="1:10" x14ac:dyDescent="0.2">
      <c r="A2352" s="160"/>
      <c r="B2352" s="160"/>
      <c r="C2352" s="160"/>
      <c r="D2352" s="160"/>
      <c r="E2352" s="160"/>
      <c r="F2352" s="160"/>
      <c r="G2352" s="173"/>
      <c r="H2352" s="160"/>
      <c r="I2352" s="160"/>
      <c r="J2352" s="160"/>
    </row>
    <row r="2353" spans="1:10" x14ac:dyDescent="0.2">
      <c r="A2353" s="160"/>
      <c r="B2353" s="160"/>
      <c r="C2353" s="160"/>
      <c r="D2353" s="160"/>
      <c r="E2353" s="160"/>
      <c r="F2353" s="160"/>
      <c r="G2353" s="173"/>
      <c r="H2353" s="160"/>
      <c r="I2353" s="160"/>
      <c r="J2353" s="160"/>
    </row>
    <row r="2354" spans="1:10" x14ac:dyDescent="0.2">
      <c r="A2354" s="160"/>
      <c r="B2354" s="160"/>
      <c r="C2354" s="160"/>
      <c r="D2354" s="160"/>
      <c r="E2354" s="160"/>
      <c r="F2354" s="160"/>
      <c r="G2354" s="173"/>
      <c r="H2354" s="160"/>
      <c r="I2354" s="160"/>
      <c r="J2354" s="160"/>
    </row>
    <row r="2355" spans="1:10" x14ac:dyDescent="0.2">
      <c r="A2355" s="160"/>
      <c r="B2355" s="160"/>
      <c r="C2355" s="160"/>
      <c r="D2355" s="160"/>
      <c r="E2355" s="160"/>
      <c r="F2355" s="160"/>
      <c r="G2355" s="173"/>
      <c r="H2355" s="160"/>
      <c r="I2355" s="160"/>
      <c r="J2355" s="160"/>
    </row>
    <row r="2356" spans="1:10" x14ac:dyDescent="0.2">
      <c r="A2356" s="160"/>
      <c r="B2356" s="160"/>
      <c r="C2356" s="160"/>
      <c r="D2356" s="160"/>
      <c r="E2356" s="160"/>
      <c r="F2356" s="160"/>
      <c r="G2356" s="173"/>
      <c r="H2356" s="160"/>
      <c r="I2356" s="160"/>
      <c r="J2356" s="160"/>
    </row>
    <row r="2357" spans="1:10" x14ac:dyDescent="0.2">
      <c r="A2357" s="160"/>
      <c r="B2357" s="160"/>
      <c r="C2357" s="160"/>
      <c r="D2357" s="160"/>
      <c r="E2357" s="160"/>
      <c r="F2357" s="160"/>
      <c r="G2357" s="173"/>
      <c r="H2357" s="160"/>
      <c r="I2357" s="160"/>
      <c r="J2357" s="160"/>
    </row>
    <row r="2358" spans="1:10" x14ac:dyDescent="0.2">
      <c r="A2358" s="160"/>
      <c r="B2358" s="160"/>
      <c r="C2358" s="160"/>
      <c r="D2358" s="160"/>
      <c r="E2358" s="160"/>
      <c r="F2358" s="160"/>
      <c r="G2358" s="173"/>
      <c r="H2358" s="160"/>
      <c r="I2358" s="160"/>
      <c r="J2358" s="160"/>
    </row>
    <row r="2359" spans="1:10" x14ac:dyDescent="0.2">
      <c r="A2359" s="160"/>
      <c r="B2359" s="160"/>
      <c r="C2359" s="160"/>
      <c r="D2359" s="160"/>
      <c r="E2359" s="160"/>
      <c r="F2359" s="160"/>
      <c r="G2359" s="173"/>
      <c r="H2359" s="160"/>
      <c r="I2359" s="160"/>
      <c r="J2359" s="160"/>
    </row>
    <row r="2360" spans="1:10" x14ac:dyDescent="0.2">
      <c r="A2360" s="160"/>
      <c r="B2360" s="160"/>
      <c r="C2360" s="160"/>
      <c r="D2360" s="160"/>
      <c r="E2360" s="160"/>
      <c r="F2360" s="160"/>
      <c r="G2360" s="173"/>
      <c r="H2360" s="160"/>
      <c r="I2360" s="160"/>
      <c r="J2360" s="160"/>
    </row>
    <row r="2361" spans="1:10" x14ac:dyDescent="0.2">
      <c r="A2361" s="160"/>
      <c r="B2361" s="160"/>
      <c r="C2361" s="160"/>
      <c r="D2361" s="160"/>
      <c r="E2361" s="160"/>
      <c r="F2361" s="160"/>
      <c r="G2361" s="173"/>
      <c r="H2361" s="160"/>
      <c r="I2361" s="160"/>
      <c r="J2361" s="160"/>
    </row>
    <row r="2362" spans="1:10" x14ac:dyDescent="0.2">
      <c r="A2362" s="160"/>
      <c r="B2362" s="160"/>
      <c r="C2362" s="160"/>
      <c r="D2362" s="160"/>
      <c r="E2362" s="160"/>
      <c r="F2362" s="160"/>
      <c r="G2362" s="173"/>
      <c r="H2362" s="160"/>
      <c r="I2362" s="160"/>
      <c r="J2362" s="160"/>
    </row>
    <row r="2363" spans="1:10" x14ac:dyDescent="0.2">
      <c r="A2363" s="160"/>
      <c r="B2363" s="160"/>
      <c r="C2363" s="160"/>
      <c r="D2363" s="160"/>
      <c r="E2363" s="160"/>
      <c r="F2363" s="160"/>
      <c r="G2363" s="173"/>
      <c r="H2363" s="160"/>
      <c r="I2363" s="160"/>
      <c r="J2363" s="160"/>
    </row>
    <row r="2364" spans="1:10" x14ac:dyDescent="0.2">
      <c r="A2364" s="160"/>
      <c r="B2364" s="160"/>
      <c r="C2364" s="160"/>
      <c r="D2364" s="160"/>
      <c r="E2364" s="160"/>
      <c r="F2364" s="160"/>
      <c r="G2364" s="173"/>
      <c r="H2364" s="160"/>
      <c r="I2364" s="160"/>
      <c r="J2364" s="160"/>
    </row>
    <row r="2365" spans="1:10" x14ac:dyDescent="0.2">
      <c r="A2365" s="160"/>
      <c r="B2365" s="160"/>
      <c r="C2365" s="160"/>
      <c r="D2365" s="160"/>
      <c r="E2365" s="160"/>
      <c r="F2365" s="160"/>
      <c r="G2365" s="173"/>
      <c r="H2365" s="160"/>
      <c r="I2365" s="160"/>
      <c r="J2365" s="160"/>
    </row>
    <row r="2366" spans="1:10" x14ac:dyDescent="0.2">
      <c r="A2366" s="160"/>
      <c r="B2366" s="160"/>
      <c r="C2366" s="160"/>
      <c r="D2366" s="160"/>
      <c r="E2366" s="160"/>
      <c r="F2366" s="160"/>
      <c r="G2366" s="173"/>
      <c r="H2366" s="160"/>
      <c r="I2366" s="160"/>
      <c r="J2366" s="160"/>
    </row>
    <row r="2367" spans="1:10" x14ac:dyDescent="0.2">
      <c r="A2367" s="160"/>
      <c r="B2367" s="160"/>
      <c r="C2367" s="160"/>
      <c r="D2367" s="160"/>
      <c r="E2367" s="160"/>
      <c r="F2367" s="160"/>
      <c r="G2367" s="173"/>
      <c r="H2367" s="160"/>
      <c r="I2367" s="160"/>
      <c r="J2367" s="160"/>
    </row>
    <row r="2368" spans="1:10" x14ac:dyDescent="0.2">
      <c r="A2368" s="160"/>
      <c r="B2368" s="160"/>
      <c r="C2368" s="160"/>
      <c r="D2368" s="160"/>
      <c r="E2368" s="160"/>
      <c r="F2368" s="160"/>
      <c r="G2368" s="173"/>
      <c r="H2368" s="160"/>
      <c r="I2368" s="160"/>
      <c r="J2368" s="160"/>
    </row>
    <row r="2369" spans="1:10" x14ac:dyDescent="0.2">
      <c r="A2369" s="160"/>
      <c r="B2369" s="160"/>
      <c r="C2369" s="160"/>
      <c r="D2369" s="160"/>
      <c r="E2369" s="160"/>
      <c r="F2369" s="160"/>
      <c r="G2369" s="173"/>
      <c r="H2369" s="160"/>
      <c r="I2369" s="160"/>
      <c r="J2369" s="160"/>
    </row>
    <row r="2370" spans="1:10" x14ac:dyDescent="0.2">
      <c r="A2370" s="160"/>
      <c r="B2370" s="160"/>
      <c r="C2370" s="160"/>
      <c r="D2370" s="160"/>
      <c r="E2370" s="160"/>
      <c r="F2370" s="160"/>
      <c r="G2370" s="173"/>
      <c r="H2370" s="160"/>
      <c r="I2370" s="160"/>
      <c r="J2370" s="160"/>
    </row>
    <row r="2371" spans="1:10" x14ac:dyDescent="0.2">
      <c r="A2371" s="160"/>
      <c r="B2371" s="160"/>
      <c r="C2371" s="160"/>
      <c r="D2371" s="160"/>
      <c r="E2371" s="160"/>
      <c r="F2371" s="160"/>
      <c r="G2371" s="173"/>
      <c r="H2371" s="160"/>
      <c r="I2371" s="160"/>
      <c r="J2371" s="160"/>
    </row>
    <row r="2372" spans="1:10" x14ac:dyDescent="0.2">
      <c r="A2372" s="160"/>
      <c r="B2372" s="160"/>
      <c r="C2372" s="160"/>
      <c r="D2372" s="160"/>
      <c r="E2372" s="160"/>
      <c r="F2372" s="160"/>
      <c r="G2372" s="173"/>
      <c r="H2372" s="160"/>
      <c r="I2372" s="160"/>
      <c r="J2372" s="160"/>
    </row>
    <row r="2373" spans="1:10" x14ac:dyDescent="0.2">
      <c r="A2373" s="160"/>
      <c r="B2373" s="160"/>
      <c r="C2373" s="160"/>
      <c r="D2373" s="160"/>
      <c r="E2373" s="160"/>
      <c r="F2373" s="160"/>
      <c r="G2373" s="173"/>
      <c r="H2373" s="160"/>
      <c r="I2373" s="160"/>
      <c r="J2373" s="160"/>
    </row>
    <row r="2374" spans="1:10" x14ac:dyDescent="0.2">
      <c r="A2374" s="160"/>
      <c r="B2374" s="160"/>
      <c r="C2374" s="160"/>
      <c r="D2374" s="160"/>
      <c r="E2374" s="160"/>
      <c r="F2374" s="160"/>
      <c r="G2374" s="173"/>
      <c r="H2374" s="160"/>
      <c r="I2374" s="160"/>
      <c r="J2374" s="160"/>
    </row>
    <row r="2375" spans="1:10" x14ac:dyDescent="0.2">
      <c r="A2375" s="160"/>
      <c r="B2375" s="160"/>
      <c r="C2375" s="160"/>
      <c r="D2375" s="160"/>
      <c r="E2375" s="160"/>
      <c r="F2375" s="160"/>
      <c r="G2375" s="173"/>
      <c r="H2375" s="160"/>
      <c r="I2375" s="160"/>
      <c r="J2375" s="160"/>
    </row>
    <row r="2376" spans="1:10" x14ac:dyDescent="0.2">
      <c r="A2376" s="160"/>
      <c r="B2376" s="160"/>
      <c r="C2376" s="160"/>
      <c r="D2376" s="160"/>
      <c r="E2376" s="160"/>
      <c r="F2376" s="160"/>
      <c r="G2376" s="173"/>
      <c r="H2376" s="160"/>
      <c r="I2376" s="160"/>
      <c r="J2376" s="160"/>
    </row>
    <row r="2377" spans="1:10" x14ac:dyDescent="0.2">
      <c r="A2377" s="160"/>
      <c r="B2377" s="160"/>
      <c r="C2377" s="160"/>
      <c r="D2377" s="160"/>
      <c r="E2377" s="160"/>
      <c r="F2377" s="160"/>
      <c r="G2377" s="173"/>
      <c r="H2377" s="160"/>
      <c r="I2377" s="160"/>
      <c r="J2377" s="160"/>
    </row>
    <row r="2378" spans="1:10" x14ac:dyDescent="0.2">
      <c r="A2378" s="160"/>
      <c r="B2378" s="160"/>
      <c r="C2378" s="160"/>
      <c r="D2378" s="160"/>
      <c r="E2378" s="160"/>
      <c r="F2378" s="160"/>
      <c r="G2378" s="173"/>
      <c r="H2378" s="160"/>
      <c r="I2378" s="160"/>
      <c r="J2378" s="160"/>
    </row>
    <row r="2379" spans="1:10" x14ac:dyDescent="0.2">
      <c r="A2379" s="160"/>
      <c r="B2379" s="160"/>
      <c r="C2379" s="160"/>
      <c r="D2379" s="160"/>
      <c r="E2379" s="160"/>
      <c r="F2379" s="160"/>
      <c r="G2379" s="173"/>
      <c r="H2379" s="160"/>
      <c r="I2379" s="160"/>
      <c r="J2379" s="160"/>
    </row>
    <row r="2380" spans="1:10" x14ac:dyDescent="0.2">
      <c r="A2380" s="160"/>
      <c r="B2380" s="160"/>
      <c r="C2380" s="160"/>
      <c r="D2380" s="160"/>
      <c r="E2380" s="160"/>
      <c r="F2380" s="160"/>
      <c r="G2380" s="173"/>
      <c r="H2380" s="160"/>
      <c r="I2380" s="160"/>
      <c r="J2380" s="160"/>
    </row>
    <row r="2381" spans="1:10" x14ac:dyDescent="0.2">
      <c r="A2381" s="160"/>
      <c r="B2381" s="160"/>
      <c r="C2381" s="160"/>
      <c r="D2381" s="160"/>
      <c r="E2381" s="160"/>
      <c r="F2381" s="160"/>
      <c r="G2381" s="173"/>
      <c r="H2381" s="160"/>
      <c r="I2381" s="160"/>
      <c r="J2381" s="160"/>
    </row>
    <row r="2382" spans="1:10" x14ac:dyDescent="0.2">
      <c r="A2382" s="160"/>
      <c r="B2382" s="160"/>
      <c r="C2382" s="160"/>
      <c r="D2382" s="160"/>
      <c r="E2382" s="160"/>
      <c r="F2382" s="160"/>
      <c r="G2382" s="173"/>
      <c r="H2382" s="160"/>
      <c r="I2382" s="160"/>
      <c r="J2382" s="160"/>
    </row>
    <row r="2383" spans="1:10" x14ac:dyDescent="0.2">
      <c r="A2383" s="160"/>
      <c r="B2383" s="160"/>
      <c r="C2383" s="160"/>
      <c r="D2383" s="160"/>
      <c r="E2383" s="160"/>
      <c r="F2383" s="160"/>
      <c r="G2383" s="173"/>
      <c r="H2383" s="160"/>
      <c r="I2383" s="160"/>
      <c r="J2383" s="160"/>
    </row>
    <row r="2384" spans="1:10" x14ac:dyDescent="0.2">
      <c r="A2384" s="160"/>
      <c r="B2384" s="160"/>
      <c r="C2384" s="160"/>
      <c r="D2384" s="160"/>
      <c r="E2384" s="160"/>
      <c r="F2384" s="160"/>
      <c r="G2384" s="173"/>
      <c r="H2384" s="160"/>
      <c r="I2384" s="160"/>
      <c r="J2384" s="160"/>
    </row>
    <row r="2385" spans="1:10" x14ac:dyDescent="0.2">
      <c r="A2385" s="160"/>
      <c r="B2385" s="160"/>
      <c r="C2385" s="160"/>
      <c r="D2385" s="160"/>
      <c r="E2385" s="160"/>
      <c r="F2385" s="160"/>
      <c r="G2385" s="173"/>
      <c r="H2385" s="160"/>
      <c r="I2385" s="160"/>
      <c r="J2385" s="160"/>
    </row>
    <row r="2386" spans="1:10" x14ac:dyDescent="0.2">
      <c r="A2386" s="160"/>
      <c r="B2386" s="160"/>
      <c r="C2386" s="160"/>
      <c r="D2386" s="160"/>
      <c r="E2386" s="160"/>
      <c r="F2386" s="160"/>
      <c r="G2386" s="173"/>
      <c r="H2386" s="160"/>
      <c r="I2386" s="160"/>
      <c r="J2386" s="160"/>
    </row>
    <row r="2387" spans="1:10" x14ac:dyDescent="0.2">
      <c r="A2387" s="160"/>
      <c r="B2387" s="160"/>
      <c r="C2387" s="160"/>
      <c r="D2387" s="160"/>
      <c r="E2387" s="160"/>
      <c r="F2387" s="160"/>
      <c r="G2387" s="173"/>
      <c r="H2387" s="160"/>
      <c r="I2387" s="160"/>
      <c r="J2387" s="160"/>
    </row>
    <row r="2388" spans="1:10" x14ac:dyDescent="0.2">
      <c r="A2388" s="160"/>
      <c r="B2388" s="160"/>
      <c r="C2388" s="160"/>
      <c r="D2388" s="160"/>
      <c r="E2388" s="160"/>
      <c r="F2388" s="160"/>
      <c r="G2388" s="173"/>
      <c r="H2388" s="160"/>
      <c r="I2388" s="160"/>
      <c r="J2388" s="160"/>
    </row>
    <row r="2389" spans="1:10" x14ac:dyDescent="0.2">
      <c r="A2389" s="160"/>
      <c r="B2389" s="160"/>
      <c r="C2389" s="160"/>
      <c r="D2389" s="160"/>
      <c r="E2389" s="160"/>
      <c r="F2389" s="160"/>
      <c r="G2389" s="173"/>
      <c r="H2389" s="160"/>
      <c r="I2389" s="160"/>
      <c r="J2389" s="160"/>
    </row>
    <row r="2390" spans="1:10" x14ac:dyDescent="0.2">
      <c r="A2390" s="160"/>
      <c r="B2390" s="160"/>
      <c r="C2390" s="160"/>
      <c r="D2390" s="160"/>
      <c r="E2390" s="160"/>
      <c r="F2390" s="160"/>
      <c r="G2390" s="173"/>
      <c r="H2390" s="160"/>
      <c r="I2390" s="160"/>
      <c r="J2390" s="160"/>
    </row>
    <row r="2391" spans="1:10" x14ac:dyDescent="0.2">
      <c r="A2391" s="160"/>
      <c r="B2391" s="160"/>
      <c r="C2391" s="160"/>
      <c r="D2391" s="160"/>
      <c r="E2391" s="160"/>
      <c r="F2391" s="160"/>
      <c r="G2391" s="173"/>
      <c r="H2391" s="160"/>
      <c r="I2391" s="160"/>
      <c r="J2391" s="160"/>
    </row>
    <row r="2392" spans="1:10" x14ac:dyDescent="0.2">
      <c r="A2392" s="160"/>
      <c r="B2392" s="160"/>
      <c r="C2392" s="160"/>
      <c r="D2392" s="160"/>
      <c r="E2392" s="160"/>
      <c r="F2392" s="160"/>
      <c r="G2392" s="173"/>
      <c r="H2392" s="160"/>
      <c r="I2392" s="160"/>
      <c r="J2392" s="160"/>
    </row>
    <row r="2393" spans="1:10" x14ac:dyDescent="0.2">
      <c r="A2393" s="160"/>
      <c r="B2393" s="160"/>
      <c r="C2393" s="160"/>
      <c r="D2393" s="160"/>
      <c r="E2393" s="160"/>
      <c r="F2393" s="160"/>
      <c r="G2393" s="173"/>
      <c r="H2393" s="160"/>
      <c r="I2393" s="160"/>
      <c r="J2393" s="160"/>
    </row>
    <row r="2394" spans="1:10" x14ac:dyDescent="0.2">
      <c r="A2394" s="160"/>
      <c r="B2394" s="160"/>
      <c r="C2394" s="160"/>
      <c r="D2394" s="160"/>
      <c r="E2394" s="160"/>
      <c r="F2394" s="160"/>
      <c r="G2394" s="173"/>
      <c r="H2394" s="160"/>
      <c r="I2394" s="160"/>
      <c r="J2394" s="160"/>
    </row>
    <row r="2395" spans="1:10" x14ac:dyDescent="0.2">
      <c r="A2395" s="160"/>
      <c r="B2395" s="160"/>
      <c r="C2395" s="160"/>
      <c r="D2395" s="160"/>
      <c r="E2395" s="160"/>
      <c r="F2395" s="160"/>
      <c r="G2395" s="173"/>
      <c r="H2395" s="160"/>
      <c r="I2395" s="160"/>
      <c r="J2395" s="160"/>
    </row>
    <row r="2396" spans="1:10" x14ac:dyDescent="0.2">
      <c r="A2396" s="160"/>
      <c r="B2396" s="160"/>
      <c r="C2396" s="160"/>
      <c r="D2396" s="160"/>
      <c r="E2396" s="160"/>
      <c r="F2396" s="160"/>
      <c r="G2396" s="173"/>
      <c r="H2396" s="160"/>
      <c r="I2396" s="160"/>
      <c r="J2396" s="160"/>
    </row>
    <row r="2397" spans="1:10" x14ac:dyDescent="0.2">
      <c r="A2397" s="160"/>
      <c r="B2397" s="160"/>
      <c r="C2397" s="160"/>
      <c r="D2397" s="160"/>
      <c r="E2397" s="160"/>
      <c r="F2397" s="160"/>
      <c r="G2397" s="173"/>
      <c r="H2397" s="160"/>
      <c r="I2397" s="160"/>
      <c r="J2397" s="160"/>
    </row>
    <row r="2398" spans="1:10" x14ac:dyDescent="0.2">
      <c r="A2398" s="160"/>
      <c r="B2398" s="160"/>
      <c r="C2398" s="160"/>
      <c r="D2398" s="160"/>
      <c r="E2398" s="160"/>
      <c r="F2398" s="160"/>
      <c r="G2398" s="173"/>
      <c r="H2398" s="160"/>
      <c r="I2398" s="160"/>
      <c r="J2398" s="160"/>
    </row>
    <row r="2399" spans="1:10" x14ac:dyDescent="0.2">
      <c r="A2399" s="160"/>
      <c r="B2399" s="160"/>
      <c r="C2399" s="160"/>
      <c r="D2399" s="160"/>
      <c r="E2399" s="160"/>
      <c r="F2399" s="160"/>
      <c r="G2399" s="173"/>
      <c r="H2399" s="160"/>
      <c r="I2399" s="160"/>
      <c r="J2399" s="160"/>
    </row>
    <row r="2400" spans="1:10" x14ac:dyDescent="0.2">
      <c r="A2400" s="160"/>
      <c r="B2400" s="160"/>
      <c r="C2400" s="160"/>
      <c r="D2400" s="160"/>
      <c r="E2400" s="160"/>
      <c r="F2400" s="160"/>
      <c r="G2400" s="173"/>
      <c r="H2400" s="160"/>
      <c r="I2400" s="160"/>
      <c r="J2400" s="160"/>
    </row>
    <row r="2401" spans="1:10" x14ac:dyDescent="0.2">
      <c r="A2401" s="160"/>
      <c r="B2401" s="160"/>
      <c r="C2401" s="160"/>
      <c r="D2401" s="160"/>
      <c r="E2401" s="160"/>
      <c r="F2401" s="160"/>
      <c r="G2401" s="173"/>
      <c r="H2401" s="160"/>
      <c r="I2401" s="160"/>
      <c r="J2401" s="160"/>
    </row>
    <row r="2402" spans="1:10" x14ac:dyDescent="0.2">
      <c r="A2402" s="160"/>
      <c r="B2402" s="160"/>
      <c r="C2402" s="160"/>
      <c r="D2402" s="160"/>
      <c r="E2402" s="160"/>
      <c r="F2402" s="160"/>
      <c r="G2402" s="173"/>
      <c r="H2402" s="160"/>
      <c r="I2402" s="160"/>
      <c r="J2402" s="160"/>
    </row>
    <row r="2403" spans="1:10" x14ac:dyDescent="0.2">
      <c r="A2403" s="160"/>
      <c r="B2403" s="160"/>
      <c r="C2403" s="160"/>
      <c r="D2403" s="160"/>
      <c r="E2403" s="160"/>
      <c r="F2403" s="160"/>
      <c r="G2403" s="173"/>
      <c r="H2403" s="160"/>
      <c r="I2403" s="160"/>
      <c r="J2403" s="160"/>
    </row>
    <row r="2404" spans="1:10" x14ac:dyDescent="0.2">
      <c r="A2404" s="160"/>
      <c r="B2404" s="160"/>
      <c r="C2404" s="160"/>
      <c r="D2404" s="160"/>
      <c r="E2404" s="160"/>
      <c r="F2404" s="160"/>
      <c r="G2404" s="173"/>
      <c r="H2404" s="160"/>
      <c r="I2404" s="160"/>
      <c r="J2404" s="160"/>
    </row>
    <row r="2405" spans="1:10" x14ac:dyDescent="0.2">
      <c r="A2405" s="160"/>
      <c r="B2405" s="160"/>
      <c r="C2405" s="160"/>
      <c r="D2405" s="160"/>
      <c r="E2405" s="160"/>
      <c r="F2405" s="160"/>
      <c r="G2405" s="173"/>
      <c r="H2405" s="160"/>
      <c r="I2405" s="160"/>
      <c r="J2405" s="160"/>
    </row>
    <row r="2406" spans="1:10" x14ac:dyDescent="0.2">
      <c r="A2406" s="160"/>
      <c r="B2406" s="160"/>
      <c r="C2406" s="160"/>
      <c r="D2406" s="160"/>
      <c r="E2406" s="160"/>
      <c r="F2406" s="160"/>
      <c r="G2406" s="173"/>
      <c r="H2406" s="160"/>
      <c r="I2406" s="160"/>
      <c r="J2406" s="160"/>
    </row>
    <row r="2407" spans="1:10" x14ac:dyDescent="0.2">
      <c r="A2407" s="160"/>
      <c r="B2407" s="160"/>
      <c r="C2407" s="160"/>
      <c r="D2407" s="160"/>
      <c r="E2407" s="160"/>
      <c r="F2407" s="160"/>
      <c r="G2407" s="173"/>
      <c r="H2407" s="160"/>
      <c r="I2407" s="160"/>
      <c r="J2407" s="160"/>
    </row>
    <row r="2408" spans="1:10" x14ac:dyDescent="0.2">
      <c r="A2408" s="160"/>
      <c r="B2408" s="160"/>
      <c r="C2408" s="160"/>
      <c r="D2408" s="160"/>
      <c r="E2408" s="160"/>
      <c r="F2408" s="160"/>
      <c r="G2408" s="173"/>
      <c r="H2408" s="160"/>
      <c r="I2408" s="160"/>
      <c r="J2408" s="160"/>
    </row>
    <row r="2409" spans="1:10" x14ac:dyDescent="0.2">
      <c r="A2409" s="160"/>
      <c r="B2409" s="160"/>
      <c r="C2409" s="160"/>
      <c r="D2409" s="160"/>
      <c r="E2409" s="160"/>
      <c r="F2409" s="160"/>
      <c r="G2409" s="173"/>
      <c r="H2409" s="160"/>
      <c r="I2409" s="160"/>
      <c r="J2409" s="160"/>
    </row>
    <row r="2410" spans="1:10" x14ac:dyDescent="0.2">
      <c r="A2410" s="160"/>
      <c r="B2410" s="160"/>
      <c r="C2410" s="160"/>
      <c r="D2410" s="160"/>
      <c r="E2410" s="160"/>
      <c r="F2410" s="160"/>
      <c r="G2410" s="173"/>
      <c r="H2410" s="160"/>
      <c r="I2410" s="160"/>
      <c r="J2410" s="160"/>
    </row>
    <row r="2411" spans="1:10" x14ac:dyDescent="0.2">
      <c r="A2411" s="160"/>
      <c r="B2411" s="160"/>
      <c r="C2411" s="160"/>
      <c r="D2411" s="160"/>
      <c r="E2411" s="160"/>
      <c r="F2411" s="160"/>
      <c r="G2411" s="173"/>
      <c r="H2411" s="160"/>
      <c r="I2411" s="160"/>
      <c r="J2411" s="160"/>
    </row>
    <row r="2412" spans="1:10" x14ac:dyDescent="0.2">
      <c r="A2412" s="160"/>
      <c r="B2412" s="160"/>
      <c r="C2412" s="160"/>
      <c r="D2412" s="160"/>
      <c r="E2412" s="160"/>
      <c r="F2412" s="160"/>
      <c r="G2412" s="173"/>
      <c r="H2412" s="160"/>
      <c r="I2412" s="160"/>
      <c r="J2412" s="160"/>
    </row>
    <row r="2413" spans="1:10" x14ac:dyDescent="0.2">
      <c r="A2413" s="160"/>
      <c r="B2413" s="160"/>
      <c r="C2413" s="160"/>
      <c r="D2413" s="160"/>
      <c r="E2413" s="160"/>
      <c r="F2413" s="160"/>
      <c r="G2413" s="173"/>
      <c r="H2413" s="160"/>
      <c r="I2413" s="160"/>
      <c r="J2413" s="160"/>
    </row>
    <row r="2414" spans="1:10" x14ac:dyDescent="0.2">
      <c r="A2414" s="160"/>
      <c r="B2414" s="160"/>
      <c r="C2414" s="160"/>
      <c r="D2414" s="160"/>
      <c r="E2414" s="160"/>
      <c r="F2414" s="160"/>
      <c r="G2414" s="173"/>
      <c r="H2414" s="160"/>
      <c r="I2414" s="160"/>
      <c r="J2414" s="160"/>
    </row>
    <row r="2415" spans="1:10" x14ac:dyDescent="0.2">
      <c r="A2415" s="160"/>
      <c r="B2415" s="160"/>
      <c r="C2415" s="160"/>
      <c r="D2415" s="160"/>
      <c r="E2415" s="160"/>
      <c r="F2415" s="160"/>
      <c r="G2415" s="173"/>
      <c r="H2415" s="160"/>
      <c r="I2415" s="160"/>
      <c r="J2415" s="160"/>
    </row>
    <row r="2416" spans="1:10" x14ac:dyDescent="0.2">
      <c r="A2416" s="160"/>
      <c r="B2416" s="160"/>
      <c r="C2416" s="160"/>
      <c r="D2416" s="160"/>
      <c r="E2416" s="160"/>
      <c r="F2416" s="160"/>
      <c r="G2416" s="173"/>
      <c r="H2416" s="160"/>
      <c r="I2416" s="160"/>
      <c r="J2416" s="160"/>
    </row>
    <row r="2417" spans="1:10" x14ac:dyDescent="0.2">
      <c r="A2417" s="160"/>
      <c r="B2417" s="160"/>
      <c r="C2417" s="160"/>
      <c r="D2417" s="160"/>
      <c r="E2417" s="160"/>
      <c r="F2417" s="160"/>
      <c r="G2417" s="173"/>
      <c r="H2417" s="160"/>
      <c r="I2417" s="160"/>
      <c r="J2417" s="160"/>
    </row>
    <row r="2418" spans="1:10" x14ac:dyDescent="0.2">
      <c r="A2418" s="160"/>
      <c r="B2418" s="160"/>
      <c r="C2418" s="160"/>
      <c r="D2418" s="160"/>
      <c r="E2418" s="160"/>
      <c r="F2418" s="160"/>
      <c r="G2418" s="173"/>
      <c r="H2418" s="160"/>
      <c r="I2418" s="160"/>
      <c r="J2418" s="160"/>
    </row>
    <row r="2419" spans="1:10" x14ac:dyDescent="0.2">
      <c r="A2419" s="160"/>
      <c r="B2419" s="160"/>
      <c r="C2419" s="160"/>
      <c r="D2419" s="160"/>
      <c r="E2419" s="160"/>
      <c r="F2419" s="160"/>
      <c r="G2419" s="173"/>
      <c r="H2419" s="160"/>
      <c r="I2419" s="160"/>
      <c r="J2419" s="160"/>
    </row>
    <row r="2420" spans="1:10" x14ac:dyDescent="0.2">
      <c r="A2420" s="160"/>
      <c r="B2420" s="160"/>
      <c r="C2420" s="160"/>
      <c r="D2420" s="160"/>
      <c r="E2420" s="160"/>
      <c r="F2420" s="160"/>
      <c r="G2420" s="173"/>
      <c r="H2420" s="160"/>
      <c r="I2420" s="160"/>
      <c r="J2420" s="160"/>
    </row>
    <row r="2421" spans="1:10" x14ac:dyDescent="0.2">
      <c r="A2421" s="160"/>
      <c r="B2421" s="160"/>
      <c r="C2421" s="160"/>
      <c r="D2421" s="160"/>
      <c r="E2421" s="160"/>
      <c r="F2421" s="160"/>
      <c r="G2421" s="173"/>
      <c r="H2421" s="160"/>
      <c r="I2421" s="160"/>
      <c r="J2421" s="160"/>
    </row>
    <row r="2422" spans="1:10" x14ac:dyDescent="0.2">
      <c r="A2422" s="160"/>
      <c r="B2422" s="160"/>
      <c r="C2422" s="160"/>
      <c r="D2422" s="160"/>
      <c r="E2422" s="160"/>
      <c r="F2422" s="160"/>
      <c r="G2422" s="173"/>
      <c r="H2422" s="160"/>
      <c r="I2422" s="160"/>
      <c r="J2422" s="160"/>
    </row>
    <row r="2423" spans="1:10" x14ac:dyDescent="0.2">
      <c r="A2423" s="160"/>
      <c r="B2423" s="160"/>
      <c r="C2423" s="160"/>
      <c r="D2423" s="160"/>
      <c r="E2423" s="160"/>
      <c r="F2423" s="160"/>
      <c r="G2423" s="173"/>
      <c r="H2423" s="160"/>
      <c r="I2423" s="160"/>
      <c r="J2423" s="160"/>
    </row>
    <row r="2424" spans="1:10" x14ac:dyDescent="0.2">
      <c r="A2424" s="160"/>
      <c r="B2424" s="160"/>
      <c r="C2424" s="160"/>
      <c r="D2424" s="160"/>
      <c r="E2424" s="160"/>
      <c r="F2424" s="160"/>
      <c r="G2424" s="173"/>
      <c r="H2424" s="160"/>
      <c r="I2424" s="160"/>
      <c r="J2424" s="160"/>
    </row>
    <row r="2425" spans="1:10" x14ac:dyDescent="0.2">
      <c r="A2425" s="160"/>
      <c r="B2425" s="160"/>
      <c r="C2425" s="160"/>
      <c r="D2425" s="160"/>
      <c r="E2425" s="160"/>
      <c r="F2425" s="160"/>
      <c r="G2425" s="173"/>
      <c r="H2425" s="160"/>
      <c r="I2425" s="160"/>
      <c r="J2425" s="160"/>
    </row>
    <row r="2426" spans="1:10" x14ac:dyDescent="0.2">
      <c r="A2426" s="160"/>
      <c r="B2426" s="160"/>
      <c r="C2426" s="160"/>
      <c r="D2426" s="160"/>
      <c r="E2426" s="160"/>
      <c r="F2426" s="160"/>
      <c r="G2426" s="173"/>
      <c r="H2426" s="160"/>
      <c r="I2426" s="160"/>
      <c r="J2426" s="160"/>
    </row>
    <row r="2427" spans="1:10" x14ac:dyDescent="0.2">
      <c r="A2427" s="160"/>
      <c r="B2427" s="160"/>
      <c r="C2427" s="160"/>
      <c r="D2427" s="160"/>
      <c r="E2427" s="160"/>
      <c r="F2427" s="160"/>
      <c r="G2427" s="173"/>
      <c r="H2427" s="160"/>
      <c r="I2427" s="160"/>
      <c r="J2427" s="160"/>
    </row>
    <row r="2428" spans="1:10" x14ac:dyDescent="0.2">
      <c r="A2428" s="160"/>
      <c r="B2428" s="160"/>
      <c r="C2428" s="160"/>
      <c r="D2428" s="160"/>
      <c r="E2428" s="160"/>
      <c r="F2428" s="160"/>
      <c r="G2428" s="173"/>
      <c r="H2428" s="160"/>
      <c r="I2428" s="160"/>
      <c r="J2428" s="160"/>
    </row>
    <row r="2429" spans="1:10" x14ac:dyDescent="0.2">
      <c r="A2429" s="160"/>
      <c r="B2429" s="160"/>
      <c r="C2429" s="160"/>
      <c r="D2429" s="160"/>
      <c r="E2429" s="160"/>
      <c r="F2429" s="160"/>
      <c r="G2429" s="173"/>
      <c r="H2429" s="160"/>
      <c r="I2429" s="160"/>
      <c r="J2429" s="160"/>
    </row>
    <row r="2430" spans="1:10" x14ac:dyDescent="0.2">
      <c r="A2430" s="160"/>
      <c r="B2430" s="160"/>
      <c r="C2430" s="160"/>
      <c r="D2430" s="160"/>
      <c r="E2430" s="160"/>
      <c r="F2430" s="160"/>
      <c r="G2430" s="173"/>
      <c r="H2430" s="160"/>
      <c r="I2430" s="160"/>
      <c r="J2430" s="160"/>
    </row>
    <row r="2431" spans="1:10" x14ac:dyDescent="0.2">
      <c r="A2431" s="160"/>
      <c r="B2431" s="160"/>
      <c r="C2431" s="160"/>
      <c r="D2431" s="160"/>
      <c r="E2431" s="160"/>
      <c r="F2431" s="160"/>
      <c r="G2431" s="173"/>
      <c r="H2431" s="160"/>
      <c r="I2431" s="160"/>
      <c r="J2431" s="160"/>
    </row>
    <row r="2432" spans="1:10" x14ac:dyDescent="0.2">
      <c r="A2432" s="160"/>
      <c r="B2432" s="160"/>
      <c r="C2432" s="160"/>
      <c r="D2432" s="160"/>
      <c r="E2432" s="160"/>
      <c r="F2432" s="160"/>
      <c r="G2432" s="173"/>
      <c r="H2432" s="160"/>
      <c r="I2432" s="160"/>
      <c r="J2432" s="160"/>
    </row>
    <row r="2433" spans="1:10" x14ac:dyDescent="0.2">
      <c r="A2433" s="160"/>
      <c r="B2433" s="160"/>
      <c r="C2433" s="160"/>
      <c r="D2433" s="160"/>
      <c r="E2433" s="160"/>
      <c r="F2433" s="160"/>
      <c r="G2433" s="173"/>
      <c r="H2433" s="160"/>
      <c r="I2433" s="160"/>
      <c r="J2433" s="160"/>
    </row>
    <row r="2434" spans="1:10" x14ac:dyDescent="0.2">
      <c r="A2434" s="160"/>
      <c r="B2434" s="160"/>
      <c r="C2434" s="160"/>
      <c r="D2434" s="160"/>
      <c r="E2434" s="160"/>
      <c r="F2434" s="160"/>
      <c r="G2434" s="173"/>
      <c r="H2434" s="160"/>
      <c r="I2434" s="160"/>
      <c r="J2434" s="160"/>
    </row>
    <row r="2435" spans="1:10" x14ac:dyDescent="0.2">
      <c r="A2435" s="160"/>
      <c r="B2435" s="160"/>
      <c r="C2435" s="160"/>
      <c r="D2435" s="160"/>
      <c r="E2435" s="160"/>
      <c r="F2435" s="160"/>
      <c r="G2435" s="173"/>
      <c r="H2435" s="160"/>
      <c r="I2435" s="160"/>
      <c r="J2435" s="160"/>
    </row>
    <row r="2436" spans="1:10" x14ac:dyDescent="0.2">
      <c r="A2436" s="160"/>
      <c r="B2436" s="160"/>
      <c r="C2436" s="160"/>
      <c r="D2436" s="160"/>
      <c r="E2436" s="160"/>
      <c r="F2436" s="160"/>
      <c r="G2436" s="173"/>
      <c r="H2436" s="160"/>
      <c r="I2436" s="160"/>
      <c r="J2436" s="160"/>
    </row>
    <row r="2437" spans="1:10" x14ac:dyDescent="0.2">
      <c r="A2437" s="160"/>
      <c r="B2437" s="160"/>
      <c r="C2437" s="160"/>
      <c r="D2437" s="160"/>
      <c r="E2437" s="160"/>
      <c r="F2437" s="160"/>
      <c r="G2437" s="173"/>
      <c r="H2437" s="160"/>
      <c r="I2437" s="160"/>
      <c r="J2437" s="160"/>
    </row>
    <row r="2438" spans="1:10" x14ac:dyDescent="0.2">
      <c r="A2438" s="160"/>
      <c r="B2438" s="160"/>
      <c r="C2438" s="160"/>
      <c r="D2438" s="160"/>
      <c r="E2438" s="160"/>
      <c r="F2438" s="160"/>
      <c r="G2438" s="173"/>
      <c r="H2438" s="160"/>
      <c r="I2438" s="160"/>
      <c r="J2438" s="160"/>
    </row>
    <row r="2439" spans="1:10" x14ac:dyDescent="0.2">
      <c r="A2439" s="160"/>
      <c r="B2439" s="160"/>
      <c r="C2439" s="160"/>
      <c r="D2439" s="160"/>
      <c r="E2439" s="160"/>
      <c r="F2439" s="160"/>
      <c r="G2439" s="173"/>
      <c r="H2439" s="160"/>
      <c r="I2439" s="160"/>
      <c r="J2439" s="160"/>
    </row>
    <row r="2440" spans="1:10" x14ac:dyDescent="0.2">
      <c r="A2440" s="160"/>
      <c r="B2440" s="160"/>
      <c r="C2440" s="160"/>
      <c r="D2440" s="160"/>
      <c r="E2440" s="160"/>
      <c r="F2440" s="160"/>
      <c r="G2440" s="173"/>
      <c r="H2440" s="160"/>
      <c r="I2440" s="160"/>
      <c r="J2440" s="160"/>
    </row>
    <row r="2441" spans="1:10" x14ac:dyDescent="0.2">
      <c r="A2441" s="160"/>
      <c r="B2441" s="160"/>
      <c r="C2441" s="160"/>
      <c r="D2441" s="160"/>
      <c r="E2441" s="160"/>
      <c r="F2441" s="160"/>
      <c r="G2441" s="173"/>
      <c r="H2441" s="160"/>
      <c r="I2441" s="160"/>
      <c r="J2441" s="160"/>
    </row>
    <row r="2442" spans="1:10" x14ac:dyDescent="0.2">
      <c r="A2442" s="160"/>
      <c r="B2442" s="160"/>
      <c r="C2442" s="160"/>
      <c r="D2442" s="160"/>
      <c r="E2442" s="160"/>
      <c r="F2442" s="160"/>
      <c r="G2442" s="173"/>
      <c r="H2442" s="160"/>
      <c r="I2442" s="160"/>
      <c r="J2442" s="160"/>
    </row>
    <row r="2443" spans="1:10" x14ac:dyDescent="0.2">
      <c r="A2443" s="160"/>
      <c r="B2443" s="160"/>
      <c r="C2443" s="160"/>
      <c r="D2443" s="160"/>
      <c r="E2443" s="160"/>
      <c r="F2443" s="160"/>
      <c r="G2443" s="173"/>
      <c r="H2443" s="160"/>
      <c r="I2443" s="160"/>
      <c r="J2443" s="160"/>
    </row>
    <row r="2444" spans="1:10" x14ac:dyDescent="0.2">
      <c r="A2444" s="160"/>
      <c r="B2444" s="160"/>
      <c r="C2444" s="160"/>
      <c r="D2444" s="160"/>
      <c r="E2444" s="160"/>
      <c r="F2444" s="160"/>
      <c r="G2444" s="173"/>
      <c r="H2444" s="160"/>
      <c r="I2444" s="160"/>
      <c r="J2444" s="160"/>
    </row>
    <row r="2445" spans="1:10" x14ac:dyDescent="0.2">
      <c r="A2445" s="160"/>
      <c r="B2445" s="160"/>
      <c r="C2445" s="160"/>
      <c r="D2445" s="160"/>
      <c r="E2445" s="160"/>
      <c r="F2445" s="160"/>
      <c r="G2445" s="173"/>
      <c r="H2445" s="160"/>
      <c r="I2445" s="160"/>
      <c r="J2445" s="160"/>
    </row>
    <row r="2446" spans="1:10" x14ac:dyDescent="0.2">
      <c r="A2446" s="160"/>
      <c r="B2446" s="160"/>
      <c r="C2446" s="160"/>
      <c r="D2446" s="160"/>
      <c r="E2446" s="160"/>
      <c r="F2446" s="160"/>
      <c r="G2446" s="173"/>
      <c r="H2446" s="160"/>
      <c r="I2446" s="160"/>
      <c r="J2446" s="160"/>
    </row>
    <row r="2447" spans="1:10" x14ac:dyDescent="0.2">
      <c r="A2447" s="160"/>
      <c r="B2447" s="160"/>
      <c r="C2447" s="160"/>
      <c r="D2447" s="160"/>
      <c r="E2447" s="160"/>
      <c r="F2447" s="160"/>
      <c r="G2447" s="173"/>
      <c r="H2447" s="160"/>
      <c r="I2447" s="160"/>
      <c r="J2447" s="160"/>
    </row>
    <row r="2448" spans="1:10" x14ac:dyDescent="0.2">
      <c r="A2448" s="160"/>
      <c r="B2448" s="160"/>
      <c r="C2448" s="160"/>
      <c r="D2448" s="160"/>
      <c r="E2448" s="160"/>
      <c r="F2448" s="160"/>
      <c r="G2448" s="173"/>
      <c r="H2448" s="160"/>
      <c r="I2448" s="160"/>
      <c r="J2448" s="160"/>
    </row>
    <row r="2449" spans="1:10" x14ac:dyDescent="0.2">
      <c r="A2449" s="160"/>
      <c r="B2449" s="160"/>
      <c r="C2449" s="160"/>
      <c r="D2449" s="160"/>
      <c r="E2449" s="160"/>
      <c r="F2449" s="160"/>
      <c r="G2449" s="173"/>
      <c r="H2449" s="160"/>
      <c r="I2449" s="160"/>
      <c r="J2449" s="160"/>
    </row>
    <row r="2450" spans="1:10" x14ac:dyDescent="0.2">
      <c r="A2450" s="160"/>
      <c r="B2450" s="160"/>
      <c r="C2450" s="160"/>
      <c r="D2450" s="160"/>
      <c r="E2450" s="160"/>
      <c r="F2450" s="160"/>
      <c r="G2450" s="173"/>
      <c r="H2450" s="160"/>
      <c r="I2450" s="160"/>
      <c r="J2450" s="160"/>
    </row>
    <row r="2451" spans="1:10" x14ac:dyDescent="0.2">
      <c r="A2451" s="160"/>
      <c r="B2451" s="160"/>
      <c r="C2451" s="160"/>
      <c r="D2451" s="160"/>
      <c r="E2451" s="160"/>
      <c r="F2451" s="160"/>
      <c r="G2451" s="173"/>
      <c r="H2451" s="160"/>
      <c r="I2451" s="160"/>
      <c r="J2451" s="160"/>
    </row>
    <row r="2452" spans="1:10" x14ac:dyDescent="0.2">
      <c r="A2452" s="160"/>
      <c r="B2452" s="160"/>
      <c r="C2452" s="160"/>
      <c r="D2452" s="160"/>
      <c r="E2452" s="160"/>
      <c r="F2452" s="160"/>
      <c r="G2452" s="173"/>
      <c r="H2452" s="160"/>
      <c r="I2452" s="160"/>
      <c r="J2452" s="160"/>
    </row>
    <row r="2453" spans="1:10" x14ac:dyDescent="0.2">
      <c r="A2453" s="160"/>
      <c r="B2453" s="160"/>
      <c r="C2453" s="160"/>
      <c r="D2453" s="160"/>
      <c r="E2453" s="160"/>
      <c r="F2453" s="160"/>
      <c r="G2453" s="173"/>
      <c r="H2453" s="160"/>
      <c r="I2453" s="160"/>
      <c r="J2453" s="160"/>
    </row>
    <row r="2454" spans="1:10" x14ac:dyDescent="0.2">
      <c r="A2454" s="160"/>
      <c r="B2454" s="160"/>
      <c r="C2454" s="160"/>
      <c r="D2454" s="160"/>
      <c r="E2454" s="160"/>
      <c r="F2454" s="160"/>
      <c r="G2454" s="173"/>
      <c r="H2454" s="160"/>
      <c r="I2454" s="160"/>
      <c r="J2454" s="160"/>
    </row>
    <row r="2455" spans="1:10" x14ac:dyDescent="0.2">
      <c r="A2455" s="160"/>
      <c r="B2455" s="160"/>
      <c r="C2455" s="160"/>
      <c r="D2455" s="160"/>
      <c r="E2455" s="160"/>
      <c r="F2455" s="160"/>
      <c r="G2455" s="173"/>
      <c r="H2455" s="160"/>
      <c r="I2455" s="160"/>
      <c r="J2455" s="160"/>
    </row>
    <row r="2456" spans="1:10" x14ac:dyDescent="0.2">
      <c r="A2456" s="160"/>
      <c r="B2456" s="160"/>
      <c r="C2456" s="160"/>
      <c r="D2456" s="160"/>
      <c r="E2456" s="160"/>
      <c r="F2456" s="160"/>
      <c r="G2456" s="173"/>
      <c r="H2456" s="160"/>
      <c r="I2456" s="160"/>
      <c r="J2456" s="160"/>
    </row>
    <row r="2457" spans="1:10" x14ac:dyDescent="0.2">
      <c r="A2457" s="160"/>
      <c r="B2457" s="160"/>
      <c r="C2457" s="160"/>
      <c r="D2457" s="160"/>
      <c r="E2457" s="160"/>
      <c r="F2457" s="160"/>
      <c r="G2457" s="173"/>
      <c r="H2457" s="160"/>
      <c r="I2457" s="160"/>
      <c r="J2457" s="160"/>
    </row>
    <row r="2458" spans="1:10" x14ac:dyDescent="0.2">
      <c r="A2458" s="160"/>
      <c r="B2458" s="160"/>
      <c r="C2458" s="160"/>
      <c r="D2458" s="160"/>
      <c r="E2458" s="160"/>
      <c r="F2458" s="160"/>
      <c r="G2458" s="173"/>
      <c r="H2458" s="160"/>
      <c r="I2458" s="160"/>
      <c r="J2458" s="160"/>
    </row>
    <row r="2459" spans="1:10" x14ac:dyDescent="0.2">
      <c r="A2459" s="160"/>
      <c r="B2459" s="160"/>
      <c r="C2459" s="160"/>
      <c r="D2459" s="160"/>
      <c r="E2459" s="160"/>
      <c r="F2459" s="160"/>
      <c r="G2459" s="173"/>
      <c r="H2459" s="160"/>
      <c r="I2459" s="160"/>
      <c r="J2459" s="160"/>
    </row>
    <row r="2460" spans="1:10" x14ac:dyDescent="0.2">
      <c r="A2460" s="160"/>
      <c r="B2460" s="160"/>
      <c r="C2460" s="160"/>
      <c r="D2460" s="160"/>
      <c r="E2460" s="160"/>
      <c r="F2460" s="160"/>
      <c r="G2460" s="173"/>
      <c r="H2460" s="160"/>
      <c r="I2460" s="160"/>
      <c r="J2460" s="160"/>
    </row>
    <row r="2461" spans="1:10" x14ac:dyDescent="0.2">
      <c r="A2461" s="160"/>
      <c r="B2461" s="160"/>
      <c r="C2461" s="160"/>
      <c r="D2461" s="160"/>
      <c r="E2461" s="160"/>
      <c r="F2461" s="160"/>
      <c r="G2461" s="173"/>
      <c r="H2461" s="160"/>
      <c r="I2461" s="160"/>
      <c r="J2461" s="160"/>
    </row>
    <row r="2462" spans="1:10" x14ac:dyDescent="0.2">
      <c r="A2462" s="160"/>
      <c r="B2462" s="160"/>
      <c r="C2462" s="160"/>
      <c r="D2462" s="160"/>
      <c r="E2462" s="160"/>
      <c r="F2462" s="160"/>
      <c r="G2462" s="173"/>
      <c r="H2462" s="160"/>
      <c r="I2462" s="160"/>
      <c r="J2462" s="160"/>
    </row>
    <row r="2463" spans="1:10" x14ac:dyDescent="0.2">
      <c r="A2463" s="160"/>
      <c r="B2463" s="160"/>
      <c r="C2463" s="160"/>
      <c r="D2463" s="160"/>
      <c r="E2463" s="160"/>
      <c r="F2463" s="160"/>
      <c r="G2463" s="173"/>
      <c r="H2463" s="160"/>
      <c r="I2463" s="160"/>
      <c r="J2463" s="160"/>
    </row>
    <row r="2464" spans="1:10" x14ac:dyDescent="0.2">
      <c r="A2464" s="160"/>
      <c r="B2464" s="160"/>
      <c r="C2464" s="160"/>
      <c r="D2464" s="160"/>
      <c r="E2464" s="160"/>
      <c r="F2464" s="160"/>
      <c r="G2464" s="173"/>
      <c r="H2464" s="160"/>
      <c r="I2464" s="160"/>
      <c r="J2464" s="160"/>
    </row>
    <row r="2465" spans="1:10" x14ac:dyDescent="0.2">
      <c r="A2465" s="160"/>
      <c r="B2465" s="160"/>
      <c r="C2465" s="160"/>
      <c r="D2465" s="160"/>
      <c r="E2465" s="160"/>
      <c r="F2465" s="160"/>
      <c r="G2465" s="173"/>
      <c r="H2465" s="160"/>
      <c r="I2465" s="160"/>
      <c r="J2465" s="160"/>
    </row>
    <row r="2466" spans="1:10" x14ac:dyDescent="0.2">
      <c r="A2466" s="160"/>
      <c r="B2466" s="160"/>
      <c r="C2466" s="160"/>
      <c r="D2466" s="160"/>
      <c r="E2466" s="160"/>
      <c r="F2466" s="160"/>
      <c r="G2466" s="173"/>
      <c r="H2466" s="160"/>
      <c r="I2466" s="160"/>
      <c r="J2466" s="160"/>
    </row>
    <row r="2467" spans="1:10" x14ac:dyDescent="0.2">
      <c r="A2467" s="160"/>
      <c r="B2467" s="160"/>
      <c r="C2467" s="160"/>
      <c r="D2467" s="160"/>
      <c r="E2467" s="160"/>
      <c r="F2467" s="160"/>
      <c r="G2467" s="173"/>
      <c r="H2467" s="160"/>
      <c r="I2467" s="160"/>
      <c r="J2467" s="160"/>
    </row>
    <row r="2468" spans="1:10" x14ac:dyDescent="0.2">
      <c r="A2468" s="160"/>
      <c r="B2468" s="160"/>
      <c r="C2468" s="160"/>
      <c r="D2468" s="160"/>
      <c r="E2468" s="160"/>
      <c r="F2468" s="160"/>
      <c r="G2468" s="173"/>
      <c r="H2468" s="160"/>
      <c r="I2468" s="160"/>
      <c r="J2468" s="160"/>
    </row>
    <row r="2469" spans="1:10" x14ac:dyDescent="0.2">
      <c r="A2469" s="160"/>
      <c r="B2469" s="160"/>
      <c r="C2469" s="160"/>
      <c r="D2469" s="160"/>
      <c r="E2469" s="160"/>
      <c r="F2469" s="160"/>
      <c r="G2469" s="173"/>
      <c r="H2469" s="160"/>
      <c r="I2469" s="160"/>
      <c r="J2469" s="160"/>
    </row>
    <row r="2470" spans="1:10" x14ac:dyDescent="0.2">
      <c r="A2470" s="160"/>
      <c r="B2470" s="160"/>
      <c r="C2470" s="160"/>
      <c r="D2470" s="160"/>
      <c r="E2470" s="160"/>
      <c r="F2470" s="160"/>
      <c r="G2470" s="173"/>
      <c r="H2470" s="160"/>
      <c r="I2470" s="160"/>
      <c r="J2470" s="160"/>
    </row>
    <row r="2471" spans="1:10" x14ac:dyDescent="0.2">
      <c r="A2471" s="160"/>
      <c r="B2471" s="160"/>
      <c r="C2471" s="160"/>
      <c r="D2471" s="160"/>
      <c r="E2471" s="160"/>
      <c r="F2471" s="160"/>
      <c r="G2471" s="173"/>
      <c r="H2471" s="160"/>
      <c r="I2471" s="160"/>
      <c r="J2471" s="160"/>
    </row>
    <row r="2472" spans="1:10" x14ac:dyDescent="0.2">
      <c r="A2472" s="160"/>
      <c r="B2472" s="160"/>
      <c r="C2472" s="160"/>
      <c r="D2472" s="160"/>
      <c r="E2472" s="160"/>
      <c r="F2472" s="160"/>
      <c r="G2472" s="173"/>
      <c r="H2472" s="160"/>
      <c r="I2472" s="160"/>
      <c r="J2472" s="160"/>
    </row>
    <row r="2473" spans="1:10" x14ac:dyDescent="0.2">
      <c r="A2473" s="160"/>
      <c r="B2473" s="160"/>
      <c r="C2473" s="160"/>
      <c r="D2473" s="160"/>
      <c r="E2473" s="160"/>
      <c r="F2473" s="160"/>
      <c r="G2473" s="173"/>
      <c r="H2473" s="160"/>
      <c r="I2473" s="160"/>
      <c r="J2473" s="160"/>
    </row>
    <row r="2474" spans="1:10" x14ac:dyDescent="0.2">
      <c r="A2474" s="160"/>
      <c r="B2474" s="160"/>
      <c r="C2474" s="160"/>
      <c r="D2474" s="160"/>
      <c r="E2474" s="160"/>
      <c r="F2474" s="160"/>
      <c r="G2474" s="173"/>
      <c r="H2474" s="160"/>
      <c r="I2474" s="160"/>
      <c r="J2474" s="160"/>
    </row>
    <row r="2475" spans="1:10" x14ac:dyDescent="0.2">
      <c r="A2475" s="160"/>
      <c r="B2475" s="160"/>
      <c r="C2475" s="160"/>
      <c r="D2475" s="160"/>
      <c r="E2475" s="160"/>
      <c r="F2475" s="160"/>
      <c r="G2475" s="173"/>
      <c r="H2475" s="160"/>
      <c r="I2475" s="160"/>
      <c r="J2475" s="160"/>
    </row>
    <row r="2476" spans="1:10" x14ac:dyDescent="0.2">
      <c r="A2476" s="160"/>
      <c r="B2476" s="160"/>
      <c r="C2476" s="160"/>
      <c r="D2476" s="160"/>
      <c r="E2476" s="160"/>
      <c r="F2476" s="160"/>
      <c r="G2476" s="173"/>
      <c r="H2476" s="160"/>
      <c r="I2476" s="160"/>
      <c r="J2476" s="160"/>
    </row>
    <row r="2477" spans="1:10" x14ac:dyDescent="0.2">
      <c r="A2477" s="160"/>
      <c r="B2477" s="160"/>
      <c r="C2477" s="160"/>
      <c r="D2477" s="160"/>
      <c r="E2477" s="160"/>
      <c r="F2477" s="160"/>
      <c r="G2477" s="173"/>
      <c r="H2477" s="160"/>
      <c r="I2477" s="160"/>
      <c r="J2477" s="160"/>
    </row>
    <row r="2478" spans="1:10" x14ac:dyDescent="0.2">
      <c r="A2478" s="160"/>
      <c r="B2478" s="160"/>
      <c r="C2478" s="160"/>
      <c r="D2478" s="160"/>
      <c r="E2478" s="160"/>
      <c r="F2478" s="160"/>
      <c r="G2478" s="173"/>
      <c r="H2478" s="160"/>
      <c r="I2478" s="160"/>
      <c r="J2478" s="160"/>
    </row>
    <row r="2479" spans="1:10" x14ac:dyDescent="0.2">
      <c r="A2479" s="160"/>
      <c r="B2479" s="160"/>
      <c r="C2479" s="160"/>
      <c r="D2479" s="160"/>
      <c r="E2479" s="160"/>
      <c r="F2479" s="160"/>
      <c r="G2479" s="173"/>
      <c r="H2479" s="160"/>
      <c r="I2479" s="160"/>
      <c r="J2479" s="160"/>
    </row>
    <row r="2480" spans="1:10" x14ac:dyDescent="0.2">
      <c r="A2480" s="160"/>
      <c r="B2480" s="160"/>
      <c r="C2480" s="160"/>
      <c r="D2480" s="160"/>
      <c r="E2480" s="160"/>
      <c r="F2480" s="160"/>
      <c r="G2480" s="173"/>
      <c r="H2480" s="160"/>
      <c r="I2480" s="160"/>
      <c r="J2480" s="160"/>
    </row>
    <row r="2481" spans="1:10" x14ac:dyDescent="0.2">
      <c r="A2481" s="160"/>
      <c r="B2481" s="160"/>
      <c r="C2481" s="160"/>
      <c r="D2481" s="160"/>
      <c r="E2481" s="160"/>
      <c r="F2481" s="160"/>
      <c r="G2481" s="173"/>
      <c r="H2481" s="160"/>
      <c r="I2481" s="160"/>
      <c r="J2481" s="160"/>
    </row>
    <row r="2482" spans="1:10" x14ac:dyDescent="0.2">
      <c r="A2482" s="160"/>
      <c r="B2482" s="160"/>
      <c r="C2482" s="160"/>
      <c r="D2482" s="160"/>
      <c r="E2482" s="160"/>
      <c r="F2482" s="160"/>
      <c r="G2482" s="173"/>
      <c r="H2482" s="160"/>
      <c r="I2482" s="160"/>
      <c r="J2482" s="160"/>
    </row>
    <row r="2483" spans="1:10" x14ac:dyDescent="0.2">
      <c r="A2483" s="160"/>
      <c r="B2483" s="160"/>
      <c r="C2483" s="160"/>
      <c r="D2483" s="160"/>
      <c r="E2483" s="160"/>
      <c r="F2483" s="160"/>
      <c r="G2483" s="173"/>
      <c r="H2483" s="160"/>
      <c r="I2483" s="160"/>
      <c r="J2483" s="160"/>
    </row>
    <row r="2484" spans="1:10" x14ac:dyDescent="0.2">
      <c r="A2484" s="160"/>
      <c r="B2484" s="160"/>
      <c r="C2484" s="160"/>
      <c r="D2484" s="160"/>
      <c r="E2484" s="160"/>
      <c r="F2484" s="160"/>
      <c r="G2484" s="173"/>
      <c r="H2484" s="160"/>
      <c r="I2484" s="160"/>
      <c r="J2484" s="160"/>
    </row>
    <row r="2485" spans="1:10" x14ac:dyDescent="0.2">
      <c r="A2485" s="160"/>
      <c r="B2485" s="160"/>
      <c r="C2485" s="160"/>
      <c r="D2485" s="160"/>
      <c r="E2485" s="160"/>
      <c r="F2485" s="160"/>
      <c r="G2485" s="173"/>
      <c r="H2485" s="160"/>
      <c r="I2485" s="160"/>
      <c r="J2485" s="160"/>
    </row>
    <row r="2486" spans="1:10" x14ac:dyDescent="0.2">
      <c r="A2486" s="160"/>
      <c r="B2486" s="160"/>
      <c r="C2486" s="160"/>
      <c r="D2486" s="160"/>
      <c r="E2486" s="160"/>
      <c r="F2486" s="160"/>
      <c r="G2486" s="173"/>
      <c r="H2486" s="160"/>
      <c r="I2486" s="160"/>
      <c r="J2486" s="160"/>
    </row>
    <row r="2487" spans="1:10" x14ac:dyDescent="0.2">
      <c r="A2487" s="160"/>
      <c r="B2487" s="160"/>
      <c r="C2487" s="160"/>
      <c r="D2487" s="160"/>
      <c r="E2487" s="160"/>
      <c r="F2487" s="160"/>
      <c r="G2487" s="173"/>
      <c r="H2487" s="160"/>
      <c r="I2487" s="160"/>
      <c r="J2487" s="160"/>
    </row>
    <row r="2488" spans="1:10" x14ac:dyDescent="0.2">
      <c r="A2488" s="160"/>
      <c r="B2488" s="160"/>
      <c r="C2488" s="160"/>
      <c r="D2488" s="160"/>
      <c r="E2488" s="160"/>
      <c r="F2488" s="160"/>
      <c r="G2488" s="173"/>
      <c r="H2488" s="160"/>
      <c r="I2488" s="160"/>
      <c r="J2488" s="160"/>
    </row>
    <row r="2489" spans="1:10" x14ac:dyDescent="0.2">
      <c r="A2489" s="160"/>
      <c r="B2489" s="160"/>
      <c r="C2489" s="160"/>
      <c r="D2489" s="160"/>
      <c r="E2489" s="160"/>
      <c r="F2489" s="160"/>
      <c r="G2489" s="173"/>
      <c r="H2489" s="160"/>
      <c r="I2489" s="160"/>
      <c r="J2489" s="160"/>
    </row>
    <row r="2490" spans="1:10" x14ac:dyDescent="0.2">
      <c r="A2490" s="160"/>
      <c r="B2490" s="160"/>
      <c r="C2490" s="160"/>
      <c r="D2490" s="160"/>
      <c r="E2490" s="160"/>
      <c r="F2490" s="160"/>
      <c r="G2490" s="173"/>
      <c r="H2490" s="160"/>
      <c r="I2490" s="160"/>
      <c r="J2490" s="160"/>
    </row>
    <row r="2491" spans="1:10" x14ac:dyDescent="0.2">
      <c r="A2491" s="160"/>
      <c r="B2491" s="160"/>
      <c r="C2491" s="160"/>
      <c r="D2491" s="160"/>
      <c r="E2491" s="160"/>
      <c r="F2491" s="160"/>
      <c r="G2491" s="173"/>
      <c r="H2491" s="160"/>
      <c r="I2491" s="160"/>
      <c r="J2491" s="160"/>
    </row>
    <row r="2492" spans="1:10" x14ac:dyDescent="0.2">
      <c r="A2492" s="160"/>
      <c r="B2492" s="160"/>
      <c r="C2492" s="160"/>
      <c r="D2492" s="160"/>
      <c r="E2492" s="160"/>
      <c r="F2492" s="160"/>
      <c r="G2492" s="173"/>
      <c r="H2492" s="160"/>
      <c r="I2492" s="160"/>
      <c r="J2492" s="160"/>
    </row>
    <row r="2493" spans="1:10" x14ac:dyDescent="0.2">
      <c r="A2493" s="160"/>
      <c r="B2493" s="160"/>
      <c r="C2493" s="160"/>
      <c r="D2493" s="160"/>
      <c r="E2493" s="160"/>
      <c r="F2493" s="160"/>
      <c r="G2493" s="173"/>
      <c r="H2493" s="160"/>
      <c r="I2493" s="160"/>
      <c r="J2493" s="160"/>
    </row>
    <row r="2494" spans="1:10" x14ac:dyDescent="0.2">
      <c r="A2494" s="160"/>
      <c r="B2494" s="160"/>
      <c r="C2494" s="160"/>
      <c r="D2494" s="160"/>
      <c r="E2494" s="160"/>
      <c r="F2494" s="160"/>
      <c r="G2494" s="173"/>
      <c r="H2494" s="160"/>
      <c r="I2494" s="160"/>
      <c r="J2494" s="160"/>
    </row>
    <row r="2495" spans="1:10" x14ac:dyDescent="0.2">
      <c r="A2495" s="160"/>
      <c r="B2495" s="160"/>
      <c r="C2495" s="160"/>
      <c r="D2495" s="160"/>
      <c r="E2495" s="160"/>
      <c r="F2495" s="160"/>
      <c r="G2495" s="173"/>
      <c r="H2495" s="160"/>
      <c r="I2495" s="160"/>
      <c r="J2495" s="160"/>
    </row>
    <row r="2496" spans="1:10" x14ac:dyDescent="0.2">
      <c r="A2496" s="160"/>
      <c r="B2496" s="160"/>
      <c r="C2496" s="160"/>
      <c r="D2496" s="160"/>
      <c r="E2496" s="160"/>
      <c r="F2496" s="160"/>
      <c r="G2496" s="173"/>
      <c r="H2496" s="160"/>
      <c r="I2496" s="160"/>
      <c r="J2496" s="160"/>
    </row>
    <row r="2497" spans="1:10" x14ac:dyDescent="0.2">
      <c r="A2497" s="160"/>
      <c r="B2497" s="160"/>
      <c r="C2497" s="160"/>
      <c r="D2497" s="160"/>
      <c r="E2497" s="160"/>
      <c r="F2497" s="160"/>
      <c r="G2497" s="173"/>
      <c r="H2497" s="160"/>
      <c r="I2497" s="160"/>
      <c r="J2497" s="160"/>
    </row>
    <row r="2498" spans="1:10" x14ac:dyDescent="0.2">
      <c r="A2498" s="160"/>
      <c r="B2498" s="160"/>
      <c r="C2498" s="160"/>
      <c r="D2498" s="160"/>
      <c r="E2498" s="160"/>
      <c r="F2498" s="160"/>
      <c r="G2498" s="173"/>
      <c r="H2498" s="160"/>
      <c r="I2498" s="160"/>
      <c r="J2498" s="160"/>
    </row>
    <row r="2499" spans="1:10" x14ac:dyDescent="0.2">
      <c r="A2499" s="160"/>
      <c r="B2499" s="160"/>
      <c r="C2499" s="160"/>
      <c r="D2499" s="160"/>
      <c r="E2499" s="160"/>
      <c r="F2499" s="160"/>
      <c r="G2499" s="173"/>
      <c r="H2499" s="160"/>
      <c r="I2499" s="160"/>
      <c r="J2499" s="160"/>
    </row>
    <row r="2500" spans="1:10" x14ac:dyDescent="0.2">
      <c r="A2500" s="160"/>
      <c r="B2500" s="160"/>
      <c r="C2500" s="160"/>
      <c r="D2500" s="160"/>
      <c r="E2500" s="160"/>
      <c r="F2500" s="160"/>
      <c r="G2500" s="173"/>
      <c r="H2500" s="160"/>
      <c r="I2500" s="160"/>
      <c r="J2500" s="160"/>
    </row>
    <row r="2501" spans="1:10" x14ac:dyDescent="0.2">
      <c r="A2501" s="160"/>
      <c r="B2501" s="160"/>
      <c r="C2501" s="160"/>
      <c r="D2501" s="160"/>
      <c r="E2501" s="160"/>
      <c r="F2501" s="160"/>
      <c r="G2501" s="173"/>
      <c r="H2501" s="160"/>
      <c r="I2501" s="160"/>
      <c r="J2501" s="160"/>
    </row>
    <row r="2502" spans="1:10" x14ac:dyDescent="0.2">
      <c r="A2502" s="160"/>
      <c r="B2502" s="160"/>
      <c r="C2502" s="160"/>
      <c r="D2502" s="160"/>
      <c r="E2502" s="160"/>
      <c r="F2502" s="160"/>
      <c r="G2502" s="173"/>
      <c r="H2502" s="160"/>
      <c r="I2502" s="160"/>
      <c r="J2502" s="160"/>
    </row>
    <row r="2503" spans="1:10" x14ac:dyDescent="0.2">
      <c r="A2503" s="160"/>
      <c r="B2503" s="160"/>
      <c r="C2503" s="160"/>
      <c r="D2503" s="160"/>
      <c r="E2503" s="160"/>
      <c r="F2503" s="160"/>
      <c r="G2503" s="173"/>
      <c r="H2503" s="160"/>
      <c r="I2503" s="160"/>
      <c r="J2503" s="160"/>
    </row>
    <row r="2504" spans="1:10" x14ac:dyDescent="0.2">
      <c r="A2504" s="160"/>
      <c r="B2504" s="160"/>
      <c r="C2504" s="160"/>
      <c r="D2504" s="160"/>
      <c r="E2504" s="160"/>
      <c r="F2504" s="160"/>
      <c r="G2504" s="173"/>
      <c r="H2504" s="160"/>
      <c r="I2504" s="160"/>
      <c r="J2504" s="160"/>
    </row>
    <row r="2505" spans="1:10" x14ac:dyDescent="0.2">
      <c r="A2505" s="160"/>
      <c r="B2505" s="160"/>
      <c r="C2505" s="160"/>
      <c r="D2505" s="160"/>
      <c r="E2505" s="160"/>
      <c r="F2505" s="160"/>
      <c r="G2505" s="173"/>
      <c r="H2505" s="160"/>
      <c r="I2505" s="160"/>
      <c r="J2505" s="160"/>
    </row>
    <row r="2506" spans="1:10" x14ac:dyDescent="0.2">
      <c r="A2506" s="160"/>
      <c r="B2506" s="160"/>
      <c r="C2506" s="160"/>
      <c r="D2506" s="160"/>
      <c r="E2506" s="160"/>
      <c r="F2506" s="160"/>
      <c r="G2506" s="173"/>
      <c r="H2506" s="160"/>
      <c r="I2506" s="160"/>
      <c r="J2506" s="160"/>
    </row>
    <row r="2507" spans="1:10" x14ac:dyDescent="0.2">
      <c r="A2507" s="160"/>
      <c r="B2507" s="160"/>
      <c r="C2507" s="160"/>
      <c r="D2507" s="160"/>
      <c r="E2507" s="160"/>
      <c r="F2507" s="160"/>
      <c r="G2507" s="173"/>
      <c r="H2507" s="160"/>
      <c r="I2507" s="160"/>
      <c r="J2507" s="160"/>
    </row>
    <row r="2508" spans="1:10" x14ac:dyDescent="0.2">
      <c r="A2508" s="160"/>
      <c r="B2508" s="160"/>
      <c r="C2508" s="160"/>
      <c r="D2508" s="160"/>
      <c r="E2508" s="160"/>
      <c r="F2508" s="160"/>
      <c r="G2508" s="173"/>
      <c r="H2508" s="160"/>
      <c r="I2508" s="160"/>
      <c r="J2508" s="160"/>
    </row>
    <row r="2509" spans="1:10" x14ac:dyDescent="0.2">
      <c r="A2509" s="160"/>
      <c r="B2509" s="160"/>
      <c r="C2509" s="160"/>
      <c r="D2509" s="160"/>
      <c r="E2509" s="160"/>
      <c r="F2509" s="160"/>
      <c r="G2509" s="173"/>
      <c r="H2509" s="160"/>
      <c r="I2509" s="160"/>
      <c r="J2509" s="160"/>
    </row>
    <row r="2510" spans="1:10" x14ac:dyDescent="0.2">
      <c r="A2510" s="160"/>
      <c r="B2510" s="160"/>
      <c r="C2510" s="160"/>
      <c r="D2510" s="160"/>
      <c r="E2510" s="160"/>
      <c r="F2510" s="160"/>
      <c r="G2510" s="173"/>
      <c r="H2510" s="160"/>
      <c r="I2510" s="160"/>
      <c r="J2510" s="160"/>
    </row>
    <row r="2511" spans="1:10" x14ac:dyDescent="0.2">
      <c r="A2511" s="160"/>
      <c r="B2511" s="160"/>
      <c r="C2511" s="160"/>
      <c r="D2511" s="160"/>
      <c r="E2511" s="160"/>
      <c r="F2511" s="160"/>
      <c r="G2511" s="173"/>
      <c r="H2511" s="160"/>
      <c r="I2511" s="160"/>
      <c r="J2511" s="160"/>
    </row>
    <row r="2512" spans="1:10" x14ac:dyDescent="0.2">
      <c r="A2512" s="160"/>
      <c r="B2512" s="160"/>
      <c r="C2512" s="160"/>
      <c r="D2512" s="160"/>
      <c r="E2512" s="160"/>
      <c r="F2512" s="160"/>
      <c r="G2512" s="173"/>
      <c r="H2512" s="160"/>
      <c r="I2512" s="160"/>
      <c r="J2512" s="160"/>
    </row>
    <row r="2513" spans="1:10" x14ac:dyDescent="0.2">
      <c r="A2513" s="160"/>
      <c r="B2513" s="160"/>
      <c r="C2513" s="160"/>
      <c r="D2513" s="160"/>
      <c r="E2513" s="160"/>
      <c r="F2513" s="160"/>
      <c r="G2513" s="173"/>
      <c r="H2513" s="160"/>
      <c r="I2513" s="160"/>
      <c r="J2513" s="160"/>
    </row>
    <row r="2514" spans="1:10" x14ac:dyDescent="0.2">
      <c r="A2514" s="160"/>
      <c r="B2514" s="160"/>
      <c r="C2514" s="160"/>
      <c r="D2514" s="160"/>
      <c r="E2514" s="160"/>
      <c r="F2514" s="160"/>
      <c r="G2514" s="173"/>
      <c r="H2514" s="160"/>
      <c r="I2514" s="160"/>
      <c r="J2514" s="160"/>
    </row>
    <row r="2515" spans="1:10" x14ac:dyDescent="0.2">
      <c r="A2515" s="160"/>
      <c r="B2515" s="160"/>
      <c r="C2515" s="160"/>
      <c r="D2515" s="160"/>
      <c r="E2515" s="160"/>
      <c r="F2515" s="160"/>
      <c r="G2515" s="173"/>
      <c r="H2515" s="160"/>
      <c r="I2515" s="160"/>
      <c r="J2515" s="160"/>
    </row>
    <row r="2516" spans="1:10" x14ac:dyDescent="0.2">
      <c r="A2516" s="160"/>
      <c r="B2516" s="160"/>
      <c r="C2516" s="160"/>
      <c r="D2516" s="160"/>
      <c r="E2516" s="160"/>
      <c r="F2516" s="160"/>
      <c r="G2516" s="173"/>
      <c r="H2516" s="160"/>
      <c r="I2516" s="160"/>
      <c r="J2516" s="160"/>
    </row>
    <row r="2517" spans="1:10" x14ac:dyDescent="0.2">
      <c r="A2517" s="160"/>
      <c r="B2517" s="160"/>
      <c r="C2517" s="160"/>
      <c r="D2517" s="160"/>
      <c r="E2517" s="160"/>
      <c r="F2517" s="160"/>
      <c r="G2517" s="173"/>
      <c r="H2517" s="160"/>
      <c r="I2517" s="160"/>
      <c r="J2517" s="160"/>
    </row>
    <row r="2518" spans="1:10" x14ac:dyDescent="0.2">
      <c r="A2518" s="160"/>
      <c r="B2518" s="160"/>
      <c r="C2518" s="160"/>
      <c r="D2518" s="160"/>
      <c r="E2518" s="160"/>
      <c r="F2518" s="160"/>
      <c r="G2518" s="173"/>
      <c r="H2518" s="160"/>
      <c r="I2518" s="160"/>
      <c r="J2518" s="160"/>
    </row>
    <row r="2519" spans="1:10" x14ac:dyDescent="0.2">
      <c r="A2519" s="160"/>
      <c r="B2519" s="160"/>
      <c r="C2519" s="160"/>
      <c r="D2519" s="160"/>
      <c r="E2519" s="160"/>
      <c r="F2519" s="160"/>
      <c r="G2519" s="173"/>
      <c r="H2519" s="160"/>
      <c r="I2519" s="160"/>
      <c r="J2519" s="160"/>
    </row>
    <row r="2520" spans="1:10" x14ac:dyDescent="0.2">
      <c r="A2520" s="160"/>
      <c r="B2520" s="160"/>
      <c r="C2520" s="160"/>
      <c r="D2520" s="160"/>
      <c r="E2520" s="160"/>
      <c r="F2520" s="160"/>
      <c r="G2520" s="173"/>
      <c r="H2520" s="160"/>
      <c r="I2520" s="160"/>
      <c r="J2520" s="160"/>
    </row>
    <row r="2521" spans="1:10" x14ac:dyDescent="0.2">
      <c r="A2521" s="160"/>
      <c r="B2521" s="160"/>
      <c r="C2521" s="160"/>
      <c r="D2521" s="160"/>
      <c r="E2521" s="160"/>
      <c r="F2521" s="160"/>
      <c r="G2521" s="173"/>
      <c r="H2521" s="160"/>
      <c r="I2521" s="160"/>
      <c r="J2521" s="160"/>
    </row>
    <row r="2522" spans="1:10" x14ac:dyDescent="0.2">
      <c r="A2522" s="160"/>
      <c r="B2522" s="160"/>
      <c r="C2522" s="160"/>
      <c r="D2522" s="160"/>
      <c r="E2522" s="160"/>
      <c r="F2522" s="160"/>
      <c r="G2522" s="173"/>
      <c r="H2522" s="160"/>
      <c r="I2522" s="160"/>
      <c r="J2522" s="160"/>
    </row>
    <row r="2523" spans="1:10" x14ac:dyDescent="0.2">
      <c r="A2523" s="160"/>
      <c r="B2523" s="160"/>
      <c r="C2523" s="160"/>
      <c r="D2523" s="160"/>
      <c r="E2523" s="160"/>
      <c r="F2523" s="160"/>
      <c r="G2523" s="173"/>
      <c r="H2523" s="160"/>
      <c r="I2523" s="160"/>
      <c r="J2523" s="160"/>
    </row>
    <row r="2524" spans="1:10" x14ac:dyDescent="0.2">
      <c r="A2524" s="160"/>
      <c r="B2524" s="160"/>
      <c r="C2524" s="160"/>
      <c r="D2524" s="160"/>
      <c r="E2524" s="160"/>
      <c r="F2524" s="160"/>
      <c r="G2524" s="173"/>
      <c r="H2524" s="160"/>
      <c r="I2524" s="160"/>
      <c r="J2524" s="160"/>
    </row>
    <row r="2525" spans="1:10" x14ac:dyDescent="0.2">
      <c r="A2525" s="160"/>
      <c r="B2525" s="160"/>
      <c r="C2525" s="160"/>
      <c r="D2525" s="160"/>
      <c r="E2525" s="160"/>
      <c r="F2525" s="160"/>
      <c r="G2525" s="173"/>
      <c r="H2525" s="160"/>
      <c r="I2525" s="160"/>
      <c r="J2525" s="160"/>
    </row>
    <row r="2526" spans="1:10" x14ac:dyDescent="0.2">
      <c r="A2526" s="160"/>
      <c r="B2526" s="160"/>
      <c r="C2526" s="160"/>
      <c r="D2526" s="160"/>
      <c r="E2526" s="160"/>
      <c r="F2526" s="160"/>
      <c r="G2526" s="173"/>
      <c r="H2526" s="160"/>
      <c r="I2526" s="160"/>
      <c r="J2526" s="160"/>
    </row>
    <row r="2527" spans="1:10" x14ac:dyDescent="0.2">
      <c r="A2527" s="160"/>
      <c r="B2527" s="160"/>
      <c r="C2527" s="160"/>
      <c r="D2527" s="160"/>
      <c r="E2527" s="160"/>
      <c r="F2527" s="160"/>
      <c r="G2527" s="173"/>
      <c r="H2527" s="160"/>
      <c r="I2527" s="160"/>
      <c r="J2527" s="160"/>
    </row>
    <row r="2528" spans="1:10" x14ac:dyDescent="0.2">
      <c r="A2528" s="160"/>
      <c r="B2528" s="160"/>
      <c r="C2528" s="160"/>
      <c r="D2528" s="160"/>
      <c r="E2528" s="160"/>
      <c r="F2528" s="160"/>
      <c r="G2528" s="173"/>
      <c r="H2528" s="160"/>
      <c r="I2528" s="160"/>
      <c r="J2528" s="160"/>
    </row>
    <row r="2529" spans="1:10" x14ac:dyDescent="0.2">
      <c r="A2529" s="160"/>
      <c r="B2529" s="160"/>
      <c r="C2529" s="160"/>
      <c r="D2529" s="160"/>
      <c r="E2529" s="160"/>
      <c r="F2529" s="160"/>
      <c r="G2529" s="173"/>
      <c r="H2529" s="160"/>
      <c r="I2529" s="160"/>
      <c r="J2529" s="160"/>
    </row>
    <row r="2530" spans="1:10" x14ac:dyDescent="0.2">
      <c r="A2530" s="160"/>
      <c r="B2530" s="160"/>
      <c r="C2530" s="160"/>
      <c r="D2530" s="160"/>
      <c r="E2530" s="160"/>
      <c r="F2530" s="160"/>
      <c r="G2530" s="173"/>
      <c r="H2530" s="160"/>
      <c r="I2530" s="160"/>
      <c r="J2530" s="160"/>
    </row>
    <row r="2531" spans="1:10" x14ac:dyDescent="0.2">
      <c r="A2531" s="160"/>
      <c r="B2531" s="160"/>
      <c r="C2531" s="160"/>
      <c r="D2531" s="160"/>
      <c r="E2531" s="160"/>
      <c r="F2531" s="160"/>
      <c r="G2531" s="173"/>
      <c r="H2531" s="160"/>
      <c r="I2531" s="160"/>
      <c r="J2531" s="160"/>
    </row>
    <row r="2532" spans="1:10" x14ac:dyDescent="0.2">
      <c r="A2532" s="160"/>
      <c r="B2532" s="160"/>
      <c r="C2532" s="160"/>
      <c r="D2532" s="160"/>
      <c r="E2532" s="160"/>
      <c r="F2532" s="160"/>
      <c r="G2532" s="173"/>
      <c r="H2532" s="160"/>
      <c r="I2532" s="160"/>
      <c r="J2532" s="160"/>
    </row>
    <row r="2533" spans="1:10" x14ac:dyDescent="0.2">
      <c r="A2533" s="160"/>
      <c r="B2533" s="160"/>
      <c r="C2533" s="160"/>
      <c r="D2533" s="160"/>
      <c r="E2533" s="160"/>
      <c r="F2533" s="160"/>
      <c r="G2533" s="173"/>
      <c r="H2533" s="160"/>
      <c r="I2533" s="160"/>
      <c r="J2533" s="160"/>
    </row>
    <row r="2534" spans="1:10" x14ac:dyDescent="0.2">
      <c r="A2534" s="160"/>
      <c r="B2534" s="160"/>
      <c r="C2534" s="160"/>
      <c r="D2534" s="160"/>
      <c r="E2534" s="160"/>
      <c r="F2534" s="160"/>
      <c r="G2534" s="173"/>
      <c r="H2534" s="160"/>
      <c r="I2534" s="160"/>
      <c r="J2534" s="160"/>
    </row>
    <row r="2535" spans="1:10" x14ac:dyDescent="0.2">
      <c r="A2535" s="160"/>
      <c r="B2535" s="160"/>
      <c r="C2535" s="160"/>
      <c r="D2535" s="160"/>
      <c r="E2535" s="160"/>
      <c r="F2535" s="160"/>
      <c r="G2535" s="173"/>
      <c r="H2535" s="160"/>
      <c r="I2535" s="160"/>
      <c r="J2535" s="160"/>
    </row>
    <row r="2536" spans="1:10" x14ac:dyDescent="0.2">
      <c r="A2536" s="160"/>
      <c r="B2536" s="160"/>
      <c r="C2536" s="160"/>
      <c r="D2536" s="160"/>
      <c r="E2536" s="160"/>
      <c r="F2536" s="160"/>
      <c r="G2536" s="173"/>
      <c r="H2536" s="160"/>
      <c r="I2536" s="160"/>
      <c r="J2536" s="160"/>
    </row>
    <row r="2537" spans="1:10" x14ac:dyDescent="0.2">
      <c r="A2537" s="160"/>
      <c r="B2537" s="160"/>
      <c r="C2537" s="160"/>
      <c r="D2537" s="160"/>
      <c r="E2537" s="160"/>
      <c r="F2537" s="160"/>
      <c r="G2537" s="173"/>
      <c r="H2537" s="160"/>
      <c r="I2537" s="160"/>
      <c r="J2537" s="160"/>
    </row>
    <row r="2538" spans="1:10" x14ac:dyDescent="0.2">
      <c r="A2538" s="160"/>
      <c r="B2538" s="160"/>
      <c r="C2538" s="160"/>
      <c r="D2538" s="160"/>
      <c r="E2538" s="160"/>
      <c r="F2538" s="160"/>
      <c r="G2538" s="173"/>
      <c r="H2538" s="160"/>
      <c r="I2538" s="160"/>
      <c r="J2538" s="160"/>
    </row>
    <row r="2539" spans="1:10" x14ac:dyDescent="0.2">
      <c r="A2539" s="160"/>
      <c r="B2539" s="160"/>
      <c r="C2539" s="160"/>
      <c r="D2539" s="160"/>
      <c r="E2539" s="160"/>
      <c r="F2539" s="160"/>
      <c r="G2539" s="173"/>
      <c r="H2539" s="160"/>
      <c r="I2539" s="160"/>
      <c r="J2539" s="160"/>
    </row>
    <row r="2540" spans="1:10" x14ac:dyDescent="0.2">
      <c r="A2540" s="160"/>
      <c r="B2540" s="160"/>
      <c r="C2540" s="160"/>
      <c r="D2540" s="160"/>
      <c r="E2540" s="160"/>
      <c r="F2540" s="160"/>
      <c r="G2540" s="173"/>
      <c r="H2540" s="160"/>
      <c r="I2540" s="160"/>
      <c r="J2540" s="160"/>
    </row>
    <row r="2541" spans="1:10" x14ac:dyDescent="0.2">
      <c r="A2541" s="160"/>
      <c r="B2541" s="160"/>
      <c r="C2541" s="160"/>
      <c r="D2541" s="160"/>
      <c r="E2541" s="160"/>
      <c r="F2541" s="160"/>
      <c r="G2541" s="173"/>
      <c r="H2541" s="160"/>
      <c r="I2541" s="160"/>
      <c r="J2541" s="160"/>
    </row>
    <row r="2542" spans="1:10" x14ac:dyDescent="0.2">
      <c r="A2542" s="160"/>
      <c r="B2542" s="160"/>
      <c r="C2542" s="160"/>
      <c r="D2542" s="160"/>
      <c r="E2542" s="160"/>
      <c r="F2542" s="160"/>
      <c r="G2542" s="173"/>
      <c r="H2542" s="160"/>
      <c r="I2542" s="160"/>
      <c r="J2542" s="160"/>
    </row>
    <row r="2543" spans="1:10" x14ac:dyDescent="0.2">
      <c r="A2543" s="160"/>
      <c r="B2543" s="160"/>
      <c r="C2543" s="160"/>
      <c r="D2543" s="160"/>
      <c r="E2543" s="160"/>
      <c r="F2543" s="160"/>
      <c r="G2543" s="173"/>
      <c r="H2543" s="160"/>
      <c r="I2543" s="160"/>
      <c r="J2543" s="160"/>
    </row>
    <row r="2544" spans="1:10" x14ac:dyDescent="0.2">
      <c r="A2544" s="160"/>
      <c r="B2544" s="160"/>
      <c r="C2544" s="160"/>
      <c r="D2544" s="160"/>
      <c r="E2544" s="160"/>
      <c r="F2544" s="160"/>
      <c r="G2544" s="173"/>
      <c r="H2544" s="160"/>
      <c r="I2544" s="160"/>
      <c r="J2544" s="160"/>
    </row>
    <row r="2545" spans="1:10" x14ac:dyDescent="0.2">
      <c r="A2545" s="160"/>
      <c r="B2545" s="160"/>
      <c r="C2545" s="160"/>
      <c r="D2545" s="160"/>
      <c r="E2545" s="160"/>
      <c r="F2545" s="160"/>
      <c r="G2545" s="173"/>
      <c r="H2545" s="160"/>
      <c r="I2545" s="160"/>
      <c r="J2545" s="160"/>
    </row>
    <row r="2546" spans="1:10" x14ac:dyDescent="0.2">
      <c r="A2546" s="160"/>
      <c r="B2546" s="160"/>
      <c r="C2546" s="160"/>
      <c r="D2546" s="160"/>
      <c r="E2546" s="160"/>
      <c r="F2546" s="160"/>
      <c r="G2546" s="173"/>
      <c r="H2546" s="160"/>
      <c r="I2546" s="160"/>
      <c r="J2546" s="160"/>
    </row>
    <row r="2547" spans="1:10" x14ac:dyDescent="0.2">
      <c r="A2547" s="160"/>
      <c r="B2547" s="160"/>
      <c r="C2547" s="160"/>
      <c r="D2547" s="160"/>
      <c r="E2547" s="160"/>
      <c r="F2547" s="160"/>
      <c r="G2547" s="173"/>
      <c r="H2547" s="160"/>
      <c r="I2547" s="160"/>
      <c r="J2547" s="160"/>
    </row>
    <row r="2548" spans="1:10" x14ac:dyDescent="0.2">
      <c r="A2548" s="160"/>
      <c r="B2548" s="160"/>
      <c r="C2548" s="160"/>
      <c r="D2548" s="160"/>
      <c r="E2548" s="160"/>
      <c r="F2548" s="160"/>
      <c r="G2548" s="173"/>
      <c r="H2548" s="160"/>
      <c r="I2548" s="160"/>
      <c r="J2548" s="160"/>
    </row>
    <row r="2549" spans="1:10" x14ac:dyDescent="0.2">
      <c r="A2549" s="160"/>
      <c r="B2549" s="160"/>
      <c r="C2549" s="160"/>
      <c r="D2549" s="160"/>
      <c r="E2549" s="160"/>
      <c r="F2549" s="160"/>
      <c r="G2549" s="173"/>
      <c r="H2549" s="160"/>
      <c r="I2549" s="160"/>
      <c r="J2549" s="160"/>
    </row>
    <row r="2550" spans="1:10" x14ac:dyDescent="0.2">
      <c r="A2550" s="160"/>
      <c r="B2550" s="160"/>
      <c r="C2550" s="160"/>
      <c r="D2550" s="160"/>
      <c r="E2550" s="160"/>
      <c r="F2550" s="160"/>
      <c r="G2550" s="173"/>
      <c r="H2550" s="160"/>
      <c r="I2550" s="160"/>
      <c r="J2550" s="160"/>
    </row>
    <row r="2551" spans="1:10" x14ac:dyDescent="0.2">
      <c r="A2551" s="160"/>
      <c r="B2551" s="160"/>
      <c r="C2551" s="160"/>
      <c r="D2551" s="160"/>
      <c r="E2551" s="160"/>
      <c r="F2551" s="160"/>
      <c r="G2551" s="173"/>
      <c r="H2551" s="160"/>
      <c r="I2551" s="160"/>
      <c r="J2551" s="160"/>
    </row>
    <row r="2552" spans="1:10" x14ac:dyDescent="0.2">
      <c r="A2552" s="160"/>
      <c r="B2552" s="160"/>
      <c r="C2552" s="160"/>
      <c r="D2552" s="160"/>
      <c r="E2552" s="160"/>
      <c r="F2552" s="160"/>
      <c r="G2552" s="173"/>
      <c r="H2552" s="160"/>
      <c r="I2552" s="160"/>
      <c r="J2552" s="160"/>
    </row>
    <row r="2553" spans="1:10" x14ac:dyDescent="0.2">
      <c r="A2553" s="160"/>
      <c r="B2553" s="160"/>
      <c r="C2553" s="160"/>
      <c r="D2553" s="160"/>
      <c r="E2553" s="160"/>
      <c r="F2553" s="160"/>
      <c r="G2553" s="173"/>
      <c r="H2553" s="160"/>
      <c r="I2553" s="160"/>
      <c r="J2553" s="160"/>
    </row>
    <row r="2554" spans="1:10" x14ac:dyDescent="0.2">
      <c r="A2554" s="160"/>
      <c r="B2554" s="160"/>
      <c r="C2554" s="160"/>
      <c r="D2554" s="160"/>
      <c r="E2554" s="160"/>
      <c r="F2554" s="160"/>
      <c r="G2554" s="173"/>
      <c r="H2554" s="160"/>
      <c r="I2554" s="160"/>
      <c r="J2554" s="160"/>
    </row>
    <row r="2555" spans="1:10" x14ac:dyDescent="0.2">
      <c r="A2555" s="160"/>
      <c r="B2555" s="160"/>
      <c r="C2555" s="160"/>
      <c r="D2555" s="160"/>
      <c r="E2555" s="160"/>
      <c r="F2555" s="160"/>
      <c r="G2555" s="173"/>
      <c r="H2555" s="160"/>
      <c r="I2555" s="160"/>
      <c r="J2555" s="160"/>
    </row>
    <row r="2556" spans="1:10" x14ac:dyDescent="0.2">
      <c r="A2556" s="160"/>
      <c r="B2556" s="160"/>
      <c r="C2556" s="160"/>
      <c r="D2556" s="160"/>
      <c r="E2556" s="160"/>
      <c r="F2556" s="160"/>
      <c r="G2556" s="173"/>
      <c r="H2556" s="160"/>
      <c r="I2556" s="160"/>
      <c r="J2556" s="160"/>
    </row>
    <row r="2557" spans="1:10" x14ac:dyDescent="0.2">
      <c r="A2557" s="160"/>
      <c r="B2557" s="160"/>
      <c r="C2557" s="160"/>
      <c r="D2557" s="160"/>
      <c r="E2557" s="160"/>
      <c r="F2557" s="160"/>
      <c r="G2557" s="173"/>
      <c r="H2557" s="160"/>
      <c r="I2557" s="160"/>
      <c r="J2557" s="160"/>
    </row>
    <row r="2558" spans="1:10" x14ac:dyDescent="0.2">
      <c r="A2558" s="160"/>
      <c r="B2558" s="160"/>
      <c r="C2558" s="160"/>
      <c r="D2558" s="160"/>
      <c r="E2558" s="160"/>
      <c r="F2558" s="160"/>
      <c r="G2558" s="173"/>
      <c r="H2558" s="160"/>
      <c r="I2558" s="160"/>
      <c r="J2558" s="160"/>
    </row>
    <row r="2559" spans="1:10" x14ac:dyDescent="0.2">
      <c r="A2559" s="160"/>
      <c r="B2559" s="160"/>
      <c r="C2559" s="160"/>
      <c r="D2559" s="160"/>
      <c r="E2559" s="160"/>
      <c r="F2559" s="160"/>
      <c r="G2559" s="173"/>
      <c r="H2559" s="160"/>
      <c r="I2559" s="160"/>
      <c r="J2559" s="160"/>
    </row>
    <row r="2560" spans="1:10" x14ac:dyDescent="0.2">
      <c r="A2560" s="160"/>
      <c r="B2560" s="160"/>
      <c r="C2560" s="160"/>
      <c r="D2560" s="160"/>
      <c r="E2560" s="160"/>
      <c r="F2560" s="160"/>
      <c r="G2560" s="173"/>
      <c r="H2560" s="160"/>
      <c r="I2560" s="160"/>
      <c r="J2560" s="160"/>
    </row>
    <row r="2561" spans="1:10" x14ac:dyDescent="0.2">
      <c r="A2561" s="160"/>
      <c r="B2561" s="160"/>
      <c r="C2561" s="160"/>
      <c r="D2561" s="160"/>
      <c r="E2561" s="160"/>
      <c r="F2561" s="160"/>
      <c r="G2561" s="173"/>
      <c r="H2561" s="160"/>
      <c r="I2561" s="160"/>
      <c r="J2561" s="160"/>
    </row>
    <row r="2562" spans="1:10" x14ac:dyDescent="0.2">
      <c r="A2562" s="160"/>
      <c r="B2562" s="160"/>
      <c r="C2562" s="160"/>
      <c r="D2562" s="160"/>
      <c r="E2562" s="160"/>
      <c r="F2562" s="160"/>
      <c r="G2562" s="173"/>
      <c r="H2562" s="160"/>
      <c r="I2562" s="160"/>
      <c r="J2562" s="160"/>
    </row>
    <row r="2563" spans="1:10" x14ac:dyDescent="0.2">
      <c r="A2563" s="160"/>
      <c r="B2563" s="160"/>
      <c r="C2563" s="160"/>
      <c r="D2563" s="160"/>
      <c r="E2563" s="160"/>
      <c r="F2563" s="160"/>
      <c r="G2563" s="173"/>
      <c r="H2563" s="160"/>
      <c r="I2563" s="160"/>
      <c r="J2563" s="160"/>
    </row>
    <row r="2564" spans="1:10" x14ac:dyDescent="0.2">
      <c r="A2564" s="160"/>
      <c r="B2564" s="160"/>
      <c r="C2564" s="160"/>
      <c r="D2564" s="160"/>
      <c r="E2564" s="160"/>
      <c r="F2564" s="160"/>
      <c r="G2564" s="173"/>
      <c r="H2564" s="160"/>
      <c r="I2564" s="160"/>
      <c r="J2564" s="160"/>
    </row>
    <row r="2565" spans="1:10" x14ac:dyDescent="0.2">
      <c r="A2565" s="160"/>
      <c r="B2565" s="160"/>
      <c r="C2565" s="160"/>
      <c r="D2565" s="160"/>
      <c r="E2565" s="160"/>
      <c r="F2565" s="160"/>
      <c r="G2565" s="173"/>
      <c r="H2565" s="160"/>
      <c r="I2565" s="160"/>
      <c r="J2565" s="160"/>
    </row>
    <row r="2566" spans="1:10" x14ac:dyDescent="0.2">
      <c r="A2566" s="160"/>
      <c r="B2566" s="160"/>
      <c r="C2566" s="160"/>
      <c r="D2566" s="160"/>
      <c r="E2566" s="160"/>
      <c r="F2566" s="160"/>
      <c r="G2566" s="173"/>
      <c r="H2566" s="160"/>
      <c r="I2566" s="160"/>
      <c r="J2566" s="160"/>
    </row>
    <row r="2567" spans="1:10" x14ac:dyDescent="0.2">
      <c r="A2567" s="160"/>
      <c r="B2567" s="160"/>
      <c r="C2567" s="160"/>
      <c r="D2567" s="160"/>
      <c r="E2567" s="160"/>
      <c r="F2567" s="160"/>
      <c r="G2567" s="173"/>
      <c r="H2567" s="160"/>
      <c r="I2567" s="160"/>
      <c r="J2567" s="160"/>
    </row>
    <row r="2568" spans="1:10" x14ac:dyDescent="0.2">
      <c r="A2568" s="160"/>
      <c r="B2568" s="160"/>
      <c r="C2568" s="160"/>
      <c r="D2568" s="160"/>
      <c r="E2568" s="160"/>
      <c r="F2568" s="160"/>
      <c r="G2568" s="173"/>
      <c r="H2568" s="160"/>
      <c r="I2568" s="160"/>
      <c r="J2568" s="160"/>
    </row>
    <row r="2569" spans="1:10" x14ac:dyDescent="0.2">
      <c r="A2569" s="160"/>
      <c r="B2569" s="160"/>
      <c r="C2569" s="160"/>
      <c r="D2569" s="160"/>
      <c r="E2569" s="160"/>
      <c r="F2569" s="160"/>
      <c r="G2569" s="173"/>
      <c r="H2569" s="160"/>
      <c r="I2569" s="160"/>
      <c r="J2569" s="160"/>
    </row>
    <row r="2570" spans="1:10" x14ac:dyDescent="0.2">
      <c r="A2570" s="160"/>
      <c r="B2570" s="160"/>
      <c r="C2570" s="160"/>
      <c r="D2570" s="160"/>
      <c r="E2570" s="160"/>
      <c r="F2570" s="160"/>
      <c r="G2570" s="173"/>
      <c r="H2570" s="160"/>
      <c r="I2570" s="160"/>
      <c r="J2570" s="160"/>
    </row>
    <row r="2571" spans="1:10" x14ac:dyDescent="0.2">
      <c r="A2571" s="160"/>
      <c r="B2571" s="160"/>
      <c r="C2571" s="160"/>
      <c r="D2571" s="160"/>
      <c r="E2571" s="160"/>
      <c r="F2571" s="160"/>
      <c r="G2571" s="173"/>
      <c r="H2571" s="160"/>
      <c r="I2571" s="160"/>
      <c r="J2571" s="160"/>
    </row>
    <row r="2572" spans="1:10" x14ac:dyDescent="0.2">
      <c r="A2572" s="160"/>
      <c r="B2572" s="160"/>
      <c r="C2572" s="160"/>
      <c r="D2572" s="160"/>
      <c r="E2572" s="160"/>
      <c r="F2572" s="160"/>
      <c r="G2572" s="173"/>
      <c r="H2572" s="160"/>
      <c r="I2572" s="160"/>
      <c r="J2572" s="160"/>
    </row>
    <row r="2573" spans="1:10" x14ac:dyDescent="0.2">
      <c r="A2573" s="160"/>
      <c r="B2573" s="160"/>
      <c r="C2573" s="160"/>
      <c r="D2573" s="160"/>
      <c r="E2573" s="160"/>
      <c r="F2573" s="160"/>
      <c r="G2573" s="173"/>
      <c r="H2573" s="160"/>
      <c r="I2573" s="160"/>
      <c r="J2573" s="160"/>
    </row>
    <row r="2574" spans="1:10" x14ac:dyDescent="0.2">
      <c r="A2574" s="160"/>
      <c r="B2574" s="160"/>
      <c r="C2574" s="160"/>
      <c r="D2574" s="160"/>
      <c r="E2574" s="160"/>
      <c r="F2574" s="160"/>
      <c r="G2574" s="173"/>
      <c r="H2574" s="160"/>
      <c r="I2574" s="160"/>
      <c r="J2574" s="160"/>
    </row>
    <row r="2575" spans="1:10" x14ac:dyDescent="0.2">
      <c r="A2575" s="160"/>
      <c r="B2575" s="160"/>
      <c r="C2575" s="160"/>
      <c r="D2575" s="160"/>
      <c r="E2575" s="160"/>
      <c r="F2575" s="160"/>
      <c r="G2575" s="173"/>
      <c r="H2575" s="160"/>
      <c r="I2575" s="160"/>
      <c r="J2575" s="160"/>
    </row>
    <row r="2576" spans="1:10" x14ac:dyDescent="0.2">
      <c r="A2576" s="160"/>
      <c r="B2576" s="160"/>
      <c r="C2576" s="160"/>
      <c r="D2576" s="160"/>
      <c r="E2576" s="160"/>
      <c r="F2576" s="160"/>
      <c r="G2576" s="173"/>
      <c r="H2576" s="160"/>
      <c r="I2576" s="160"/>
      <c r="J2576" s="160"/>
    </row>
    <row r="2577" spans="1:10" x14ac:dyDescent="0.2">
      <c r="A2577" s="160"/>
      <c r="B2577" s="160"/>
      <c r="C2577" s="160"/>
      <c r="D2577" s="160"/>
      <c r="E2577" s="160"/>
      <c r="F2577" s="160"/>
      <c r="G2577" s="173"/>
      <c r="H2577" s="160"/>
      <c r="I2577" s="160"/>
      <c r="J2577" s="160"/>
    </row>
    <row r="2578" spans="1:10" x14ac:dyDescent="0.2">
      <c r="A2578" s="160"/>
      <c r="B2578" s="160"/>
      <c r="C2578" s="160"/>
      <c r="D2578" s="160"/>
      <c r="E2578" s="160"/>
      <c r="F2578" s="160"/>
      <c r="G2578" s="173"/>
      <c r="H2578" s="160"/>
      <c r="I2578" s="160"/>
      <c r="J2578" s="160"/>
    </row>
    <row r="2579" spans="1:10" x14ac:dyDescent="0.2">
      <c r="A2579" s="160"/>
      <c r="B2579" s="160"/>
      <c r="C2579" s="160"/>
      <c r="D2579" s="160"/>
      <c r="E2579" s="160"/>
      <c r="F2579" s="160"/>
      <c r="G2579" s="173"/>
      <c r="H2579" s="160"/>
      <c r="I2579" s="160"/>
      <c r="J2579" s="160"/>
    </row>
    <row r="2580" spans="1:10" x14ac:dyDescent="0.2">
      <c r="A2580" s="160"/>
      <c r="B2580" s="160"/>
      <c r="C2580" s="160"/>
      <c r="D2580" s="160"/>
      <c r="E2580" s="160"/>
      <c r="F2580" s="160"/>
      <c r="G2580" s="173"/>
      <c r="H2580" s="160"/>
      <c r="I2580" s="160"/>
      <c r="J2580" s="160"/>
    </row>
    <row r="2581" spans="1:10" x14ac:dyDescent="0.2">
      <c r="A2581" s="160"/>
      <c r="B2581" s="160"/>
      <c r="C2581" s="160"/>
      <c r="D2581" s="160"/>
      <c r="E2581" s="160"/>
      <c r="F2581" s="160"/>
      <c r="G2581" s="173"/>
      <c r="H2581" s="160"/>
      <c r="I2581" s="160"/>
      <c r="J2581" s="160"/>
    </row>
    <row r="2582" spans="1:10" x14ac:dyDescent="0.2">
      <c r="A2582" s="160"/>
      <c r="B2582" s="160"/>
      <c r="C2582" s="160"/>
      <c r="D2582" s="160"/>
      <c r="E2582" s="160"/>
      <c r="F2582" s="160"/>
      <c r="G2582" s="173"/>
      <c r="H2582" s="160"/>
      <c r="I2582" s="160"/>
      <c r="J2582" s="160"/>
    </row>
    <row r="2583" spans="1:10" x14ac:dyDescent="0.2">
      <c r="A2583" s="160"/>
      <c r="B2583" s="160"/>
      <c r="C2583" s="160"/>
      <c r="D2583" s="160"/>
      <c r="E2583" s="160"/>
      <c r="F2583" s="160"/>
      <c r="G2583" s="173"/>
      <c r="H2583" s="160"/>
      <c r="I2583" s="160"/>
      <c r="J2583" s="160"/>
    </row>
    <row r="2584" spans="1:10" x14ac:dyDescent="0.2">
      <c r="A2584" s="160"/>
      <c r="B2584" s="160"/>
      <c r="C2584" s="160"/>
      <c r="D2584" s="160"/>
      <c r="E2584" s="160"/>
      <c r="F2584" s="160"/>
      <c r="G2584" s="173"/>
      <c r="H2584" s="160"/>
      <c r="I2584" s="160"/>
      <c r="J2584" s="160"/>
    </row>
    <row r="2585" spans="1:10" x14ac:dyDescent="0.2">
      <c r="A2585" s="160"/>
      <c r="B2585" s="160"/>
      <c r="C2585" s="160"/>
      <c r="D2585" s="160"/>
      <c r="E2585" s="160"/>
      <c r="F2585" s="160"/>
      <c r="G2585" s="173"/>
      <c r="H2585" s="160"/>
      <c r="I2585" s="160"/>
      <c r="J2585" s="160"/>
    </row>
    <row r="2586" spans="1:10" x14ac:dyDescent="0.2">
      <c r="A2586" s="160"/>
      <c r="B2586" s="160"/>
      <c r="C2586" s="160"/>
      <c r="D2586" s="160"/>
      <c r="E2586" s="160"/>
      <c r="F2586" s="160"/>
      <c r="G2586" s="173"/>
      <c r="H2586" s="160"/>
      <c r="I2586" s="160"/>
      <c r="J2586" s="160"/>
    </row>
    <row r="2587" spans="1:10" x14ac:dyDescent="0.2">
      <c r="A2587" s="160"/>
      <c r="B2587" s="160"/>
      <c r="C2587" s="160"/>
      <c r="D2587" s="160"/>
      <c r="E2587" s="160"/>
      <c r="F2587" s="160"/>
      <c r="G2587" s="173"/>
      <c r="H2587" s="160"/>
      <c r="I2587" s="160"/>
      <c r="J2587" s="160"/>
    </row>
    <row r="2588" spans="1:10" x14ac:dyDescent="0.2">
      <c r="A2588" s="160"/>
      <c r="B2588" s="160"/>
      <c r="C2588" s="160"/>
      <c r="D2588" s="160"/>
      <c r="E2588" s="160"/>
      <c r="F2588" s="160"/>
      <c r="G2588" s="173"/>
      <c r="H2588" s="160"/>
      <c r="I2588" s="160"/>
      <c r="J2588" s="160"/>
    </row>
    <row r="2589" spans="1:10" x14ac:dyDescent="0.2">
      <c r="A2589" s="160"/>
      <c r="B2589" s="160"/>
      <c r="C2589" s="160"/>
      <c r="D2589" s="160"/>
      <c r="E2589" s="160"/>
      <c r="F2589" s="160"/>
      <c r="G2589" s="173"/>
      <c r="H2589" s="160"/>
      <c r="I2589" s="160"/>
      <c r="J2589" s="160"/>
    </row>
    <row r="2590" spans="1:10" x14ac:dyDescent="0.2">
      <c r="A2590" s="160"/>
      <c r="B2590" s="160"/>
      <c r="C2590" s="160"/>
      <c r="D2590" s="160"/>
      <c r="E2590" s="160"/>
      <c r="F2590" s="160"/>
      <c r="G2590" s="173"/>
      <c r="H2590" s="160"/>
      <c r="I2590" s="160"/>
      <c r="J2590" s="160"/>
    </row>
    <row r="2591" spans="1:10" x14ac:dyDescent="0.2">
      <c r="A2591" s="160"/>
      <c r="B2591" s="160"/>
      <c r="C2591" s="160"/>
      <c r="D2591" s="160"/>
      <c r="E2591" s="160"/>
      <c r="F2591" s="160"/>
      <c r="G2591" s="173"/>
      <c r="H2591" s="160"/>
      <c r="I2591" s="160"/>
      <c r="J2591" s="160"/>
    </row>
    <row r="2592" spans="1:10" x14ac:dyDescent="0.2">
      <c r="A2592" s="160"/>
      <c r="B2592" s="160"/>
      <c r="C2592" s="160"/>
      <c r="D2592" s="160"/>
      <c r="E2592" s="160"/>
      <c r="F2592" s="160"/>
      <c r="G2592" s="173"/>
      <c r="H2592" s="160"/>
      <c r="I2592" s="160"/>
      <c r="J2592" s="160"/>
    </row>
    <row r="2593" spans="1:10" x14ac:dyDescent="0.2">
      <c r="A2593" s="160"/>
      <c r="B2593" s="160"/>
      <c r="C2593" s="160"/>
      <c r="D2593" s="160"/>
      <c r="E2593" s="160"/>
      <c r="F2593" s="160"/>
      <c r="G2593" s="173"/>
      <c r="H2593" s="160"/>
      <c r="I2593" s="160"/>
      <c r="J2593" s="160"/>
    </row>
    <row r="2594" spans="1:10" x14ac:dyDescent="0.2">
      <c r="A2594" s="160"/>
      <c r="B2594" s="160"/>
      <c r="C2594" s="160"/>
      <c r="D2594" s="160"/>
      <c r="E2594" s="160"/>
      <c r="F2594" s="160"/>
      <c r="G2594" s="173"/>
      <c r="H2594" s="160"/>
      <c r="I2594" s="160"/>
      <c r="J2594" s="160"/>
    </row>
    <row r="2595" spans="1:10" x14ac:dyDescent="0.2">
      <c r="A2595" s="160"/>
      <c r="B2595" s="160"/>
      <c r="C2595" s="160"/>
      <c r="D2595" s="160"/>
      <c r="E2595" s="160"/>
      <c r="F2595" s="160"/>
      <c r="G2595" s="173"/>
      <c r="H2595" s="160"/>
      <c r="I2595" s="160"/>
      <c r="J2595" s="160"/>
    </row>
    <row r="2596" spans="1:10" x14ac:dyDescent="0.2">
      <c r="A2596" s="160"/>
      <c r="B2596" s="160"/>
      <c r="C2596" s="160"/>
      <c r="D2596" s="160"/>
      <c r="E2596" s="160"/>
      <c r="F2596" s="160"/>
      <c r="G2596" s="173"/>
      <c r="H2596" s="160"/>
      <c r="I2596" s="160"/>
      <c r="J2596" s="160"/>
    </row>
    <row r="2597" spans="1:10" x14ac:dyDescent="0.2">
      <c r="A2597" s="160"/>
      <c r="B2597" s="160"/>
      <c r="C2597" s="160"/>
      <c r="D2597" s="160"/>
      <c r="E2597" s="160"/>
      <c r="F2597" s="160"/>
      <c r="G2597" s="173"/>
      <c r="H2597" s="160"/>
      <c r="I2597" s="160"/>
      <c r="J2597" s="160"/>
    </row>
    <row r="2598" spans="1:10" x14ac:dyDescent="0.2">
      <c r="A2598" s="160"/>
      <c r="B2598" s="160"/>
      <c r="C2598" s="160"/>
      <c r="D2598" s="160"/>
      <c r="E2598" s="160"/>
      <c r="F2598" s="160"/>
      <c r="G2598" s="173"/>
      <c r="H2598" s="160"/>
      <c r="I2598" s="160"/>
      <c r="J2598" s="160"/>
    </row>
    <row r="2599" spans="1:10" x14ac:dyDescent="0.2">
      <c r="A2599" s="160"/>
      <c r="B2599" s="160"/>
      <c r="C2599" s="160"/>
      <c r="D2599" s="160"/>
      <c r="E2599" s="160"/>
      <c r="F2599" s="160"/>
      <c r="G2599" s="173"/>
      <c r="H2599" s="160"/>
      <c r="I2599" s="160"/>
      <c r="J2599" s="160"/>
    </row>
    <row r="2600" spans="1:10" x14ac:dyDescent="0.2">
      <c r="A2600" s="160"/>
      <c r="B2600" s="160"/>
      <c r="C2600" s="160"/>
      <c r="D2600" s="160"/>
      <c r="E2600" s="160"/>
      <c r="F2600" s="160"/>
      <c r="G2600" s="173"/>
      <c r="H2600" s="160"/>
      <c r="I2600" s="160"/>
      <c r="J2600" s="160"/>
    </row>
    <row r="2601" spans="1:10" x14ac:dyDescent="0.2">
      <c r="A2601" s="160"/>
      <c r="B2601" s="160"/>
      <c r="C2601" s="160"/>
      <c r="D2601" s="160"/>
      <c r="E2601" s="160"/>
      <c r="F2601" s="160"/>
      <c r="G2601" s="173"/>
      <c r="H2601" s="160"/>
      <c r="I2601" s="160"/>
      <c r="J2601" s="160"/>
    </row>
    <row r="2602" spans="1:10" x14ac:dyDescent="0.2">
      <c r="A2602" s="160"/>
      <c r="B2602" s="160"/>
      <c r="C2602" s="160"/>
      <c r="D2602" s="160"/>
      <c r="E2602" s="160"/>
      <c r="F2602" s="160"/>
      <c r="G2602" s="173"/>
      <c r="H2602" s="160"/>
      <c r="I2602" s="160"/>
      <c r="J2602" s="160"/>
    </row>
    <row r="2603" spans="1:10" x14ac:dyDescent="0.2">
      <c r="A2603" s="160"/>
      <c r="B2603" s="160"/>
      <c r="C2603" s="160"/>
      <c r="D2603" s="160"/>
      <c r="E2603" s="160"/>
      <c r="F2603" s="160"/>
      <c r="G2603" s="173"/>
      <c r="H2603" s="160"/>
      <c r="I2603" s="160"/>
      <c r="J2603" s="160"/>
    </row>
    <row r="2604" spans="1:10" x14ac:dyDescent="0.2">
      <c r="A2604" s="160"/>
      <c r="B2604" s="160"/>
      <c r="C2604" s="160"/>
      <c r="D2604" s="160"/>
      <c r="E2604" s="160"/>
      <c r="F2604" s="160"/>
      <c r="G2604" s="173"/>
      <c r="H2604" s="160"/>
      <c r="I2604" s="160"/>
      <c r="J2604" s="160"/>
    </row>
    <row r="2605" spans="1:10" x14ac:dyDescent="0.2">
      <c r="A2605" s="160"/>
      <c r="B2605" s="160"/>
      <c r="C2605" s="160"/>
      <c r="D2605" s="160"/>
      <c r="E2605" s="160"/>
      <c r="F2605" s="160"/>
      <c r="G2605" s="173"/>
      <c r="H2605" s="160"/>
      <c r="I2605" s="160"/>
      <c r="J2605" s="160"/>
    </row>
    <row r="2606" spans="1:10" x14ac:dyDescent="0.2">
      <c r="A2606" s="160"/>
      <c r="B2606" s="160"/>
      <c r="C2606" s="160"/>
      <c r="D2606" s="160"/>
      <c r="E2606" s="160"/>
      <c r="F2606" s="160"/>
      <c r="G2606" s="173"/>
      <c r="H2606" s="160"/>
      <c r="I2606" s="160"/>
      <c r="J2606" s="160"/>
    </row>
    <row r="2607" spans="1:10" x14ac:dyDescent="0.2">
      <c r="A2607" s="160"/>
      <c r="B2607" s="160"/>
      <c r="C2607" s="160"/>
      <c r="D2607" s="160"/>
      <c r="E2607" s="160"/>
      <c r="F2607" s="160"/>
      <c r="G2607" s="173"/>
      <c r="H2607" s="160"/>
      <c r="I2607" s="160"/>
      <c r="J2607" s="160"/>
    </row>
    <row r="2608" spans="1:10" x14ac:dyDescent="0.2">
      <c r="A2608" s="160"/>
      <c r="B2608" s="160"/>
      <c r="C2608" s="160"/>
      <c r="D2608" s="160"/>
      <c r="E2608" s="160"/>
      <c r="F2608" s="160"/>
      <c r="G2608" s="173"/>
      <c r="H2608" s="160"/>
      <c r="I2608" s="160"/>
      <c r="J2608" s="160"/>
    </row>
    <row r="2609" spans="1:10" x14ac:dyDescent="0.2">
      <c r="A2609" s="160"/>
      <c r="B2609" s="160"/>
      <c r="C2609" s="160"/>
      <c r="D2609" s="160"/>
      <c r="E2609" s="160"/>
      <c r="F2609" s="160"/>
      <c r="G2609" s="173"/>
      <c r="H2609" s="160"/>
      <c r="I2609" s="160"/>
      <c r="J2609" s="160"/>
    </row>
    <row r="2610" spans="1:10" x14ac:dyDescent="0.2">
      <c r="A2610" s="160"/>
      <c r="B2610" s="160"/>
      <c r="C2610" s="160"/>
      <c r="D2610" s="160"/>
      <c r="E2610" s="160"/>
      <c r="F2610" s="160"/>
      <c r="G2610" s="173"/>
      <c r="H2610" s="160"/>
      <c r="I2610" s="160"/>
      <c r="J2610" s="160"/>
    </row>
    <row r="2611" spans="1:10" x14ac:dyDescent="0.2">
      <c r="A2611" s="160"/>
      <c r="B2611" s="160"/>
      <c r="C2611" s="160"/>
      <c r="D2611" s="160"/>
      <c r="E2611" s="160"/>
      <c r="F2611" s="160"/>
      <c r="G2611" s="173"/>
      <c r="H2611" s="160"/>
      <c r="I2611" s="160"/>
      <c r="J2611" s="160"/>
    </row>
    <row r="2612" spans="1:10" x14ac:dyDescent="0.2">
      <c r="A2612" s="160"/>
      <c r="B2612" s="160"/>
      <c r="C2612" s="160"/>
      <c r="D2612" s="160"/>
      <c r="E2612" s="160"/>
      <c r="F2612" s="160"/>
      <c r="G2612" s="173"/>
      <c r="H2612" s="160"/>
      <c r="I2612" s="160"/>
      <c r="J2612" s="160"/>
    </row>
    <row r="2613" spans="1:10" x14ac:dyDescent="0.2">
      <c r="A2613" s="160"/>
      <c r="B2613" s="160"/>
      <c r="C2613" s="160"/>
      <c r="D2613" s="160"/>
      <c r="E2613" s="160"/>
      <c r="F2613" s="160"/>
      <c r="G2613" s="173"/>
      <c r="H2613" s="160"/>
      <c r="I2613" s="160"/>
      <c r="J2613" s="160"/>
    </row>
    <row r="2614" spans="1:10" x14ac:dyDescent="0.2">
      <c r="A2614" s="160"/>
      <c r="B2614" s="160"/>
      <c r="C2614" s="160"/>
      <c r="D2614" s="160"/>
      <c r="E2614" s="160"/>
      <c r="F2614" s="160"/>
      <c r="G2614" s="173"/>
      <c r="H2614" s="160"/>
      <c r="I2614" s="160"/>
      <c r="J2614" s="160"/>
    </row>
    <row r="2615" spans="1:10" x14ac:dyDescent="0.2">
      <c r="A2615" s="160"/>
      <c r="B2615" s="160"/>
      <c r="C2615" s="160"/>
      <c r="D2615" s="160"/>
      <c r="E2615" s="160"/>
      <c r="F2615" s="160"/>
      <c r="G2615" s="173"/>
      <c r="H2615" s="160"/>
      <c r="I2615" s="160"/>
      <c r="J2615" s="160"/>
    </row>
    <row r="2616" spans="1:10" x14ac:dyDescent="0.2">
      <c r="A2616" s="160"/>
      <c r="B2616" s="160"/>
      <c r="C2616" s="160"/>
      <c r="D2616" s="160"/>
      <c r="E2616" s="160"/>
      <c r="F2616" s="160"/>
      <c r="G2616" s="173"/>
      <c r="H2616" s="160"/>
      <c r="I2616" s="160"/>
      <c r="J2616" s="160"/>
    </row>
    <row r="2617" spans="1:10" x14ac:dyDescent="0.2">
      <c r="A2617" s="160"/>
      <c r="B2617" s="160"/>
      <c r="C2617" s="160"/>
      <c r="D2617" s="160"/>
      <c r="E2617" s="160"/>
      <c r="F2617" s="160"/>
      <c r="G2617" s="173"/>
      <c r="H2617" s="160"/>
      <c r="I2617" s="160"/>
      <c r="J2617" s="160"/>
    </row>
    <row r="2618" spans="1:10" x14ac:dyDescent="0.2">
      <c r="A2618" s="160"/>
      <c r="B2618" s="160"/>
      <c r="C2618" s="160"/>
      <c r="D2618" s="160"/>
      <c r="E2618" s="160"/>
      <c r="F2618" s="160"/>
      <c r="G2618" s="173"/>
      <c r="H2618" s="160"/>
      <c r="I2618" s="160"/>
      <c r="J2618" s="160"/>
    </row>
    <row r="2619" spans="1:10" x14ac:dyDescent="0.2">
      <c r="A2619" s="160"/>
      <c r="B2619" s="160"/>
      <c r="C2619" s="160"/>
      <c r="D2619" s="160"/>
      <c r="E2619" s="160"/>
      <c r="F2619" s="160"/>
      <c r="G2619" s="173"/>
      <c r="H2619" s="160"/>
      <c r="I2619" s="160"/>
      <c r="J2619" s="160"/>
    </row>
    <row r="2620" spans="1:10" x14ac:dyDescent="0.2">
      <c r="A2620" s="160"/>
      <c r="B2620" s="160"/>
      <c r="C2620" s="160"/>
      <c r="D2620" s="160"/>
      <c r="E2620" s="160"/>
      <c r="F2620" s="160"/>
      <c r="G2620" s="173"/>
      <c r="H2620" s="160"/>
      <c r="I2620" s="160"/>
      <c r="J2620" s="160"/>
    </row>
    <row r="2621" spans="1:10" x14ac:dyDescent="0.2">
      <c r="A2621" s="160"/>
      <c r="B2621" s="160"/>
      <c r="C2621" s="160"/>
      <c r="D2621" s="160"/>
      <c r="E2621" s="160"/>
      <c r="F2621" s="160"/>
      <c r="G2621" s="173"/>
      <c r="H2621" s="160"/>
      <c r="I2621" s="160"/>
      <c r="J2621" s="160"/>
    </row>
    <row r="2622" spans="1:10" x14ac:dyDescent="0.2">
      <c r="A2622" s="160"/>
      <c r="B2622" s="160"/>
      <c r="C2622" s="160"/>
      <c r="D2622" s="160"/>
      <c r="E2622" s="160"/>
      <c r="F2622" s="160"/>
      <c r="G2622" s="173"/>
      <c r="H2622" s="160"/>
      <c r="I2622" s="160"/>
      <c r="J2622" s="160"/>
    </row>
    <row r="2623" spans="1:10" x14ac:dyDescent="0.2">
      <c r="A2623" s="160"/>
      <c r="B2623" s="160"/>
      <c r="C2623" s="160"/>
      <c r="D2623" s="160"/>
      <c r="E2623" s="160"/>
      <c r="F2623" s="160"/>
      <c r="G2623" s="173"/>
      <c r="H2623" s="160"/>
      <c r="I2623" s="160"/>
      <c r="J2623" s="160"/>
    </row>
    <row r="2624" spans="1:10" x14ac:dyDescent="0.2">
      <c r="A2624" s="160"/>
      <c r="B2624" s="160"/>
      <c r="C2624" s="160"/>
      <c r="D2624" s="160"/>
      <c r="E2624" s="160"/>
      <c r="F2624" s="160"/>
      <c r="G2624" s="173"/>
      <c r="H2624" s="160"/>
      <c r="I2624" s="160"/>
      <c r="J2624" s="160"/>
    </row>
    <row r="2625" spans="1:10" x14ac:dyDescent="0.2">
      <c r="A2625" s="160"/>
      <c r="B2625" s="160"/>
      <c r="C2625" s="160"/>
      <c r="D2625" s="160"/>
      <c r="E2625" s="160"/>
      <c r="F2625" s="160"/>
      <c r="G2625" s="173"/>
      <c r="H2625" s="160"/>
      <c r="I2625" s="160"/>
      <c r="J2625" s="160"/>
    </row>
    <row r="2626" spans="1:10" x14ac:dyDescent="0.2">
      <c r="A2626" s="160"/>
      <c r="B2626" s="160"/>
      <c r="C2626" s="160"/>
      <c r="D2626" s="160"/>
      <c r="E2626" s="160"/>
      <c r="F2626" s="160"/>
      <c r="G2626" s="173"/>
      <c r="H2626" s="160"/>
      <c r="I2626" s="160"/>
      <c r="J2626" s="160"/>
    </row>
    <row r="2627" spans="1:10" x14ac:dyDescent="0.2">
      <c r="A2627" s="160"/>
      <c r="B2627" s="160"/>
      <c r="C2627" s="160"/>
      <c r="D2627" s="160"/>
      <c r="E2627" s="160"/>
      <c r="F2627" s="160"/>
      <c r="G2627" s="173"/>
      <c r="H2627" s="160"/>
      <c r="I2627" s="160"/>
      <c r="J2627" s="160"/>
    </row>
    <row r="2628" spans="1:10" x14ac:dyDescent="0.2">
      <c r="A2628" s="160"/>
      <c r="B2628" s="160"/>
      <c r="C2628" s="160"/>
      <c r="D2628" s="160"/>
      <c r="E2628" s="160"/>
      <c r="F2628" s="160"/>
      <c r="G2628" s="173"/>
      <c r="H2628" s="160"/>
      <c r="I2628" s="160"/>
      <c r="J2628" s="160"/>
    </row>
    <row r="2629" spans="1:10" x14ac:dyDescent="0.2">
      <c r="A2629" s="160"/>
      <c r="B2629" s="160"/>
      <c r="C2629" s="160"/>
      <c r="D2629" s="160"/>
      <c r="E2629" s="160"/>
      <c r="F2629" s="160"/>
      <c r="G2629" s="173"/>
      <c r="H2629" s="160"/>
      <c r="I2629" s="160"/>
      <c r="J2629" s="160"/>
    </row>
    <row r="2630" spans="1:10" x14ac:dyDescent="0.2">
      <c r="A2630" s="160"/>
      <c r="B2630" s="160"/>
      <c r="C2630" s="160"/>
      <c r="D2630" s="160"/>
      <c r="E2630" s="160"/>
      <c r="F2630" s="160"/>
      <c r="G2630" s="173"/>
      <c r="H2630" s="160"/>
      <c r="I2630" s="160"/>
      <c r="J2630" s="160"/>
    </row>
    <row r="2631" spans="1:10" x14ac:dyDescent="0.2">
      <c r="A2631" s="160"/>
      <c r="B2631" s="160"/>
      <c r="C2631" s="160"/>
      <c r="D2631" s="160"/>
      <c r="E2631" s="160"/>
      <c r="F2631" s="160"/>
      <c r="G2631" s="173"/>
      <c r="H2631" s="160"/>
      <c r="I2631" s="160"/>
      <c r="J2631" s="160"/>
    </row>
    <row r="2632" spans="1:10" x14ac:dyDescent="0.2">
      <c r="A2632" s="160"/>
      <c r="B2632" s="160"/>
      <c r="C2632" s="160"/>
      <c r="D2632" s="160"/>
      <c r="E2632" s="160"/>
      <c r="F2632" s="160"/>
      <c r="G2632" s="173"/>
      <c r="H2632" s="160"/>
      <c r="I2632" s="160"/>
      <c r="J2632" s="160"/>
    </row>
    <row r="2633" spans="1:10" x14ac:dyDescent="0.2">
      <c r="A2633" s="160"/>
      <c r="B2633" s="160"/>
      <c r="C2633" s="160"/>
      <c r="D2633" s="160"/>
      <c r="E2633" s="160"/>
      <c r="F2633" s="160"/>
      <c r="G2633" s="173"/>
      <c r="H2633" s="160"/>
      <c r="I2633" s="160"/>
      <c r="J2633" s="160"/>
    </row>
    <row r="2634" spans="1:10" x14ac:dyDescent="0.2">
      <c r="A2634" s="160"/>
      <c r="B2634" s="160"/>
      <c r="C2634" s="160"/>
      <c r="D2634" s="160"/>
      <c r="E2634" s="160"/>
      <c r="F2634" s="160"/>
      <c r="G2634" s="173"/>
      <c r="H2634" s="160"/>
      <c r="I2634" s="160"/>
      <c r="J2634" s="160"/>
    </row>
    <row r="2635" spans="1:10" x14ac:dyDescent="0.2">
      <c r="A2635" s="160"/>
      <c r="B2635" s="160"/>
      <c r="C2635" s="160"/>
      <c r="D2635" s="160"/>
      <c r="E2635" s="160"/>
      <c r="F2635" s="160"/>
      <c r="G2635" s="173"/>
      <c r="H2635" s="160"/>
      <c r="I2635" s="160"/>
      <c r="J2635" s="160"/>
    </row>
    <row r="2636" spans="1:10" x14ac:dyDescent="0.2">
      <c r="A2636" s="160"/>
      <c r="B2636" s="160"/>
      <c r="C2636" s="160"/>
      <c r="D2636" s="160"/>
      <c r="E2636" s="160"/>
      <c r="F2636" s="160"/>
      <c r="G2636" s="173"/>
      <c r="H2636" s="160"/>
      <c r="I2636" s="160"/>
      <c r="J2636" s="160"/>
    </row>
    <row r="2637" spans="1:10" x14ac:dyDescent="0.2">
      <c r="A2637" s="160"/>
      <c r="B2637" s="160"/>
      <c r="C2637" s="160"/>
      <c r="D2637" s="160"/>
      <c r="E2637" s="160"/>
      <c r="F2637" s="160"/>
      <c r="G2637" s="173"/>
      <c r="H2637" s="160"/>
      <c r="I2637" s="160"/>
      <c r="J2637" s="160"/>
    </row>
    <row r="2638" spans="1:10" x14ac:dyDescent="0.2">
      <c r="A2638" s="160"/>
      <c r="B2638" s="160"/>
      <c r="C2638" s="160"/>
      <c r="D2638" s="160"/>
      <c r="E2638" s="160"/>
      <c r="F2638" s="160"/>
      <c r="G2638" s="173"/>
      <c r="H2638" s="160"/>
      <c r="I2638" s="160"/>
      <c r="J2638" s="160"/>
    </row>
    <row r="2639" spans="1:10" x14ac:dyDescent="0.2">
      <c r="A2639" s="160"/>
      <c r="B2639" s="160"/>
      <c r="C2639" s="160"/>
      <c r="D2639" s="160"/>
      <c r="E2639" s="160"/>
      <c r="F2639" s="160"/>
      <c r="G2639" s="173"/>
      <c r="H2639" s="160"/>
      <c r="I2639" s="160"/>
      <c r="J2639" s="160"/>
    </row>
    <row r="2640" spans="1:10" x14ac:dyDescent="0.2">
      <c r="A2640" s="160"/>
      <c r="B2640" s="160"/>
      <c r="C2640" s="160"/>
      <c r="D2640" s="160"/>
      <c r="E2640" s="160"/>
      <c r="F2640" s="160"/>
      <c r="G2640" s="173"/>
      <c r="H2640" s="160"/>
      <c r="I2640" s="160"/>
      <c r="J2640" s="160"/>
    </row>
    <row r="2641" spans="1:10" x14ac:dyDescent="0.2">
      <c r="A2641" s="160"/>
      <c r="B2641" s="160"/>
      <c r="C2641" s="160"/>
      <c r="D2641" s="160"/>
      <c r="E2641" s="160"/>
      <c r="F2641" s="160"/>
      <c r="G2641" s="173"/>
      <c r="H2641" s="160"/>
      <c r="I2641" s="160"/>
      <c r="J2641" s="160"/>
    </row>
    <row r="2642" spans="1:10" x14ac:dyDescent="0.2">
      <c r="A2642" s="160"/>
      <c r="B2642" s="160"/>
      <c r="C2642" s="160"/>
      <c r="D2642" s="160"/>
      <c r="E2642" s="160"/>
      <c r="F2642" s="160"/>
      <c r="G2642" s="173"/>
      <c r="H2642" s="160"/>
      <c r="I2642" s="160"/>
      <c r="J2642" s="160"/>
    </row>
    <row r="2643" spans="1:10" x14ac:dyDescent="0.2">
      <c r="A2643" s="160"/>
      <c r="B2643" s="160"/>
      <c r="C2643" s="160"/>
      <c r="D2643" s="160"/>
      <c r="E2643" s="160"/>
      <c r="F2643" s="160"/>
      <c r="G2643" s="173"/>
      <c r="H2643" s="160"/>
      <c r="I2643" s="160"/>
      <c r="J2643" s="160"/>
    </row>
    <row r="2644" spans="1:10" x14ac:dyDescent="0.2">
      <c r="A2644" s="160"/>
      <c r="B2644" s="160"/>
      <c r="C2644" s="160"/>
      <c r="D2644" s="160"/>
      <c r="E2644" s="160"/>
      <c r="F2644" s="160"/>
      <c r="G2644" s="173"/>
      <c r="H2644" s="160"/>
      <c r="I2644" s="160"/>
      <c r="J2644" s="160"/>
    </row>
    <row r="2645" spans="1:10" x14ac:dyDescent="0.2">
      <c r="A2645" s="160"/>
      <c r="B2645" s="160"/>
      <c r="C2645" s="160"/>
      <c r="D2645" s="160"/>
      <c r="E2645" s="160"/>
      <c r="F2645" s="160"/>
      <c r="G2645" s="173"/>
      <c r="H2645" s="160"/>
      <c r="I2645" s="160"/>
      <c r="J2645" s="160"/>
    </row>
    <row r="2646" spans="1:10" x14ac:dyDescent="0.2">
      <c r="A2646" s="160"/>
      <c r="B2646" s="160"/>
      <c r="C2646" s="160"/>
      <c r="D2646" s="160"/>
      <c r="E2646" s="160"/>
      <c r="F2646" s="160"/>
      <c r="G2646" s="173"/>
      <c r="H2646" s="160"/>
      <c r="I2646" s="160"/>
      <c r="J2646" s="160"/>
    </row>
    <row r="2647" spans="1:10" x14ac:dyDescent="0.2">
      <c r="A2647" s="160"/>
      <c r="B2647" s="160"/>
      <c r="C2647" s="160"/>
      <c r="D2647" s="160"/>
      <c r="E2647" s="160"/>
      <c r="F2647" s="160"/>
      <c r="G2647" s="173"/>
      <c r="H2647" s="160"/>
      <c r="I2647" s="160"/>
      <c r="J2647" s="160"/>
    </row>
    <row r="2648" spans="1:10" x14ac:dyDescent="0.2">
      <c r="A2648" s="160"/>
      <c r="B2648" s="160"/>
      <c r="C2648" s="160"/>
      <c r="D2648" s="160"/>
      <c r="E2648" s="160"/>
      <c r="F2648" s="160"/>
      <c r="G2648" s="173"/>
      <c r="H2648" s="160"/>
      <c r="I2648" s="160"/>
      <c r="J2648" s="160"/>
    </row>
    <row r="2649" spans="1:10" x14ac:dyDescent="0.2">
      <c r="A2649" s="160"/>
      <c r="B2649" s="160"/>
      <c r="C2649" s="160"/>
      <c r="D2649" s="160"/>
      <c r="E2649" s="160"/>
      <c r="F2649" s="160"/>
      <c r="G2649" s="173"/>
      <c r="H2649" s="160"/>
      <c r="I2649" s="160"/>
      <c r="J2649" s="160"/>
    </row>
    <row r="2650" spans="1:10" x14ac:dyDescent="0.2">
      <c r="A2650" s="160"/>
      <c r="B2650" s="160"/>
      <c r="C2650" s="160"/>
      <c r="D2650" s="160"/>
      <c r="E2650" s="160"/>
      <c r="F2650" s="160"/>
      <c r="G2650" s="173"/>
      <c r="H2650" s="160"/>
      <c r="I2650" s="160"/>
      <c r="J2650" s="160"/>
    </row>
    <row r="2651" spans="1:10" x14ac:dyDescent="0.2">
      <c r="A2651" s="160"/>
      <c r="B2651" s="160"/>
      <c r="C2651" s="160"/>
      <c r="D2651" s="160"/>
      <c r="E2651" s="160"/>
      <c r="F2651" s="160"/>
      <c r="G2651" s="173"/>
      <c r="H2651" s="160"/>
      <c r="I2651" s="160"/>
      <c r="J2651" s="160"/>
    </row>
    <row r="2652" spans="1:10" x14ac:dyDescent="0.2">
      <c r="A2652" s="160"/>
      <c r="B2652" s="160"/>
      <c r="C2652" s="160"/>
      <c r="D2652" s="160"/>
      <c r="E2652" s="160"/>
      <c r="F2652" s="160"/>
      <c r="G2652" s="173"/>
      <c r="H2652" s="160"/>
      <c r="I2652" s="160"/>
      <c r="J2652" s="160"/>
    </row>
    <row r="2653" spans="1:10" x14ac:dyDescent="0.2">
      <c r="A2653" s="160"/>
      <c r="B2653" s="160"/>
      <c r="C2653" s="160"/>
      <c r="D2653" s="160"/>
      <c r="E2653" s="160"/>
      <c r="F2653" s="160"/>
      <c r="G2653" s="173"/>
      <c r="H2653" s="160"/>
      <c r="I2653" s="160"/>
      <c r="J2653" s="160"/>
    </row>
    <row r="2654" spans="1:10" x14ac:dyDescent="0.2">
      <c r="A2654" s="160"/>
      <c r="B2654" s="160"/>
      <c r="C2654" s="160"/>
      <c r="D2654" s="160"/>
      <c r="E2654" s="160"/>
      <c r="F2654" s="160"/>
      <c r="G2654" s="173"/>
      <c r="H2654" s="160"/>
      <c r="I2654" s="160"/>
      <c r="J2654" s="160"/>
    </row>
    <row r="2655" spans="1:10" x14ac:dyDescent="0.2">
      <c r="A2655" s="160"/>
      <c r="B2655" s="160"/>
      <c r="C2655" s="160"/>
      <c r="D2655" s="160"/>
      <c r="E2655" s="160"/>
      <c r="F2655" s="160"/>
      <c r="G2655" s="173"/>
      <c r="H2655" s="160"/>
      <c r="I2655" s="160"/>
      <c r="J2655" s="160"/>
    </row>
    <row r="2656" spans="1:10" x14ac:dyDescent="0.2">
      <c r="A2656" s="160"/>
      <c r="B2656" s="160"/>
      <c r="C2656" s="160"/>
      <c r="D2656" s="160"/>
      <c r="E2656" s="160"/>
      <c r="F2656" s="160"/>
      <c r="G2656" s="173"/>
      <c r="H2656" s="160"/>
      <c r="I2656" s="160"/>
      <c r="J2656" s="160"/>
    </row>
    <row r="2657" spans="1:10" x14ac:dyDescent="0.2">
      <c r="A2657" s="160"/>
      <c r="B2657" s="160"/>
      <c r="C2657" s="160"/>
      <c r="D2657" s="160"/>
      <c r="E2657" s="160"/>
      <c r="F2657" s="160"/>
      <c r="G2657" s="173"/>
      <c r="H2657" s="160"/>
      <c r="I2657" s="160"/>
      <c r="J2657" s="160"/>
    </row>
    <row r="2658" spans="1:10" x14ac:dyDescent="0.2">
      <c r="A2658" s="160"/>
      <c r="B2658" s="160"/>
      <c r="C2658" s="160"/>
      <c r="D2658" s="160"/>
      <c r="E2658" s="160"/>
      <c r="F2658" s="160"/>
      <c r="G2658" s="173"/>
      <c r="H2658" s="160"/>
      <c r="I2658" s="160"/>
      <c r="J2658" s="160"/>
    </row>
    <row r="2659" spans="1:10" x14ac:dyDescent="0.2">
      <c r="A2659" s="160"/>
      <c r="B2659" s="160"/>
      <c r="C2659" s="160"/>
      <c r="D2659" s="160"/>
      <c r="E2659" s="160"/>
      <c r="F2659" s="160"/>
      <c r="G2659" s="173"/>
      <c r="H2659" s="160"/>
      <c r="I2659" s="160"/>
      <c r="J2659" s="160"/>
    </row>
    <row r="2660" spans="1:10" x14ac:dyDescent="0.2">
      <c r="A2660" s="160"/>
      <c r="B2660" s="160"/>
      <c r="C2660" s="160"/>
      <c r="D2660" s="160"/>
      <c r="E2660" s="160"/>
      <c r="F2660" s="160"/>
      <c r="G2660" s="173"/>
      <c r="H2660" s="160"/>
      <c r="I2660" s="160"/>
      <c r="J2660" s="160"/>
    </row>
    <row r="2661" spans="1:10" x14ac:dyDescent="0.2">
      <c r="A2661" s="160"/>
      <c r="B2661" s="160"/>
      <c r="C2661" s="160"/>
      <c r="D2661" s="160"/>
      <c r="E2661" s="160"/>
      <c r="F2661" s="160"/>
      <c r="G2661" s="173"/>
      <c r="H2661" s="160"/>
      <c r="I2661" s="160"/>
      <c r="J2661" s="160"/>
    </row>
    <row r="2662" spans="1:10" x14ac:dyDescent="0.2">
      <c r="A2662" s="160"/>
      <c r="B2662" s="160"/>
      <c r="C2662" s="160"/>
      <c r="D2662" s="160"/>
      <c r="E2662" s="160"/>
      <c r="F2662" s="160"/>
      <c r="G2662" s="173"/>
      <c r="H2662" s="160"/>
      <c r="I2662" s="160"/>
      <c r="J2662" s="160"/>
    </row>
    <row r="2663" spans="1:10" x14ac:dyDescent="0.2">
      <c r="A2663" s="160"/>
      <c r="B2663" s="160"/>
      <c r="C2663" s="160"/>
      <c r="D2663" s="160"/>
      <c r="E2663" s="160"/>
      <c r="F2663" s="160"/>
      <c r="G2663" s="173"/>
      <c r="H2663" s="160"/>
      <c r="I2663" s="160"/>
      <c r="J2663" s="160"/>
    </row>
    <row r="2664" spans="1:10" x14ac:dyDescent="0.2">
      <c r="A2664" s="160"/>
      <c r="B2664" s="160"/>
      <c r="C2664" s="160"/>
      <c r="D2664" s="160"/>
      <c r="E2664" s="160"/>
      <c r="F2664" s="160"/>
      <c r="G2664" s="173"/>
      <c r="H2664" s="160"/>
      <c r="I2664" s="160"/>
      <c r="J2664" s="160"/>
    </row>
    <row r="2665" spans="1:10" x14ac:dyDescent="0.2">
      <c r="A2665" s="160"/>
      <c r="B2665" s="160"/>
      <c r="C2665" s="160"/>
      <c r="D2665" s="160"/>
      <c r="E2665" s="160"/>
      <c r="F2665" s="160"/>
      <c r="G2665" s="173"/>
      <c r="H2665" s="160"/>
      <c r="I2665" s="160"/>
      <c r="J2665" s="160"/>
    </row>
    <row r="2666" spans="1:10" x14ac:dyDescent="0.2">
      <c r="A2666" s="160"/>
      <c r="B2666" s="160"/>
      <c r="C2666" s="160"/>
      <c r="D2666" s="160"/>
      <c r="E2666" s="160"/>
      <c r="F2666" s="160"/>
      <c r="G2666" s="173"/>
      <c r="H2666" s="160"/>
      <c r="I2666" s="160"/>
      <c r="J2666" s="160"/>
    </row>
    <row r="2667" spans="1:10" x14ac:dyDescent="0.2">
      <c r="A2667" s="160"/>
      <c r="B2667" s="160"/>
      <c r="C2667" s="160"/>
      <c r="D2667" s="160"/>
      <c r="E2667" s="160"/>
      <c r="F2667" s="160"/>
      <c r="G2667" s="173"/>
      <c r="H2667" s="160"/>
      <c r="I2667" s="160"/>
      <c r="J2667" s="160"/>
    </row>
    <row r="2668" spans="1:10" x14ac:dyDescent="0.2">
      <c r="A2668" s="160"/>
      <c r="B2668" s="160"/>
      <c r="C2668" s="160"/>
      <c r="D2668" s="160"/>
      <c r="E2668" s="160"/>
      <c r="F2668" s="160"/>
      <c r="G2668" s="173"/>
      <c r="H2668" s="160"/>
      <c r="I2668" s="160"/>
      <c r="J2668" s="160"/>
    </row>
    <row r="2669" spans="1:10" x14ac:dyDescent="0.2">
      <c r="A2669" s="160"/>
      <c r="B2669" s="160"/>
      <c r="C2669" s="160"/>
      <c r="D2669" s="160"/>
      <c r="E2669" s="160"/>
      <c r="F2669" s="160"/>
      <c r="G2669" s="173"/>
      <c r="H2669" s="160"/>
      <c r="I2669" s="160"/>
      <c r="J2669" s="160"/>
    </row>
    <row r="2670" spans="1:10" x14ac:dyDescent="0.2">
      <c r="A2670" s="160"/>
      <c r="B2670" s="160"/>
      <c r="C2670" s="160"/>
      <c r="D2670" s="160"/>
      <c r="E2670" s="160"/>
      <c r="F2670" s="160"/>
      <c r="G2670" s="173"/>
      <c r="H2670" s="160"/>
      <c r="I2670" s="160"/>
      <c r="J2670" s="160"/>
    </row>
    <row r="2671" spans="1:10" x14ac:dyDescent="0.2">
      <c r="A2671" s="160"/>
      <c r="B2671" s="160"/>
      <c r="C2671" s="160"/>
      <c r="D2671" s="160"/>
      <c r="E2671" s="160"/>
      <c r="F2671" s="160"/>
      <c r="G2671" s="173"/>
      <c r="H2671" s="160"/>
      <c r="I2671" s="160"/>
      <c r="J2671" s="160"/>
    </row>
    <row r="2672" spans="1:10" x14ac:dyDescent="0.2">
      <c r="A2672" s="160"/>
      <c r="B2672" s="160"/>
      <c r="C2672" s="160"/>
      <c r="D2672" s="160"/>
      <c r="E2672" s="160"/>
      <c r="F2672" s="160"/>
      <c r="G2672" s="173"/>
      <c r="H2672" s="160"/>
      <c r="I2672" s="160"/>
      <c r="J2672" s="160"/>
    </row>
    <row r="2673" spans="1:10" x14ac:dyDescent="0.2">
      <c r="A2673" s="160"/>
      <c r="B2673" s="160"/>
      <c r="C2673" s="160"/>
      <c r="D2673" s="160"/>
      <c r="E2673" s="160"/>
      <c r="F2673" s="160"/>
      <c r="G2673" s="173"/>
      <c r="H2673" s="160"/>
      <c r="I2673" s="160"/>
      <c r="J2673" s="160"/>
    </row>
    <row r="2674" spans="1:10" x14ac:dyDescent="0.2">
      <c r="A2674" s="160"/>
      <c r="B2674" s="160"/>
      <c r="C2674" s="160"/>
      <c r="D2674" s="160"/>
      <c r="E2674" s="160"/>
      <c r="F2674" s="160"/>
      <c r="G2674" s="173"/>
      <c r="H2674" s="160"/>
      <c r="I2674" s="160"/>
      <c r="J2674" s="160"/>
    </row>
    <row r="2675" spans="1:10" x14ac:dyDescent="0.2">
      <c r="A2675" s="160"/>
      <c r="B2675" s="160"/>
      <c r="C2675" s="160"/>
      <c r="D2675" s="160"/>
      <c r="E2675" s="160"/>
      <c r="F2675" s="160"/>
      <c r="G2675" s="173"/>
      <c r="H2675" s="160"/>
      <c r="I2675" s="160"/>
      <c r="J2675" s="160"/>
    </row>
    <row r="2676" spans="1:10" x14ac:dyDescent="0.2">
      <c r="A2676" s="160"/>
      <c r="B2676" s="160"/>
      <c r="C2676" s="160"/>
      <c r="D2676" s="160"/>
      <c r="E2676" s="160"/>
      <c r="F2676" s="160"/>
      <c r="G2676" s="173"/>
      <c r="H2676" s="160"/>
      <c r="I2676" s="160"/>
      <c r="J2676" s="160"/>
    </row>
    <row r="2677" spans="1:10" x14ac:dyDescent="0.2">
      <c r="A2677" s="160"/>
      <c r="B2677" s="160"/>
      <c r="C2677" s="160"/>
      <c r="D2677" s="160"/>
      <c r="E2677" s="160"/>
      <c r="F2677" s="160"/>
      <c r="G2677" s="173"/>
      <c r="H2677" s="160"/>
      <c r="I2677" s="160"/>
      <c r="J2677" s="160"/>
    </row>
    <row r="2678" spans="1:10" x14ac:dyDescent="0.2">
      <c r="A2678" s="160"/>
      <c r="B2678" s="160"/>
      <c r="C2678" s="160"/>
      <c r="D2678" s="160"/>
      <c r="E2678" s="160"/>
      <c r="F2678" s="160"/>
      <c r="G2678" s="173"/>
      <c r="H2678" s="160"/>
      <c r="I2678" s="160"/>
      <c r="J2678" s="160"/>
    </row>
    <row r="2679" spans="1:10" x14ac:dyDescent="0.2">
      <c r="A2679" s="160"/>
      <c r="B2679" s="160"/>
      <c r="C2679" s="160"/>
      <c r="D2679" s="160"/>
      <c r="E2679" s="160"/>
      <c r="F2679" s="160"/>
      <c r="G2679" s="173"/>
      <c r="H2679" s="160"/>
      <c r="I2679" s="160"/>
      <c r="J2679" s="160"/>
    </row>
    <row r="2680" spans="1:10" x14ac:dyDescent="0.2">
      <c r="A2680" s="160"/>
      <c r="B2680" s="160"/>
      <c r="C2680" s="160"/>
      <c r="D2680" s="160"/>
      <c r="E2680" s="160"/>
      <c r="F2680" s="160"/>
      <c r="G2680" s="173"/>
      <c r="H2680" s="160"/>
      <c r="I2680" s="160"/>
      <c r="J2680" s="160"/>
    </row>
    <row r="2681" spans="1:10" x14ac:dyDescent="0.2">
      <c r="A2681" s="160"/>
      <c r="B2681" s="160"/>
      <c r="C2681" s="160"/>
      <c r="D2681" s="160"/>
      <c r="E2681" s="160"/>
      <c r="F2681" s="160"/>
      <c r="G2681" s="173"/>
      <c r="H2681" s="160"/>
      <c r="I2681" s="160"/>
      <c r="J2681" s="160"/>
    </row>
    <row r="2682" spans="1:10" x14ac:dyDescent="0.2">
      <c r="A2682" s="160"/>
      <c r="B2682" s="160"/>
      <c r="C2682" s="160"/>
      <c r="D2682" s="160"/>
      <c r="E2682" s="160"/>
      <c r="F2682" s="160"/>
      <c r="G2682" s="173"/>
      <c r="H2682" s="160"/>
      <c r="I2682" s="160"/>
      <c r="J2682" s="160"/>
    </row>
    <row r="2683" spans="1:10" x14ac:dyDescent="0.2">
      <c r="A2683" s="160"/>
      <c r="B2683" s="160"/>
      <c r="C2683" s="160"/>
      <c r="D2683" s="160"/>
      <c r="E2683" s="160"/>
      <c r="F2683" s="160"/>
      <c r="G2683" s="173"/>
      <c r="H2683" s="160"/>
      <c r="I2683" s="160"/>
      <c r="J2683" s="160"/>
    </row>
    <row r="2684" spans="1:10" x14ac:dyDescent="0.2">
      <c r="A2684" s="160"/>
      <c r="B2684" s="160"/>
      <c r="C2684" s="160"/>
      <c r="D2684" s="160"/>
      <c r="E2684" s="160"/>
      <c r="F2684" s="160"/>
      <c r="G2684" s="173"/>
      <c r="H2684" s="160"/>
      <c r="I2684" s="160"/>
      <c r="J2684" s="160"/>
    </row>
    <row r="2685" spans="1:10" x14ac:dyDescent="0.2">
      <c r="A2685" s="160"/>
      <c r="B2685" s="160"/>
      <c r="C2685" s="160"/>
      <c r="D2685" s="160"/>
      <c r="E2685" s="160"/>
      <c r="F2685" s="160"/>
      <c r="G2685" s="173"/>
      <c r="H2685" s="160"/>
      <c r="I2685" s="160"/>
      <c r="J2685" s="160"/>
    </row>
    <row r="2686" spans="1:10" x14ac:dyDescent="0.2">
      <c r="A2686" s="160"/>
      <c r="B2686" s="160"/>
      <c r="C2686" s="160"/>
      <c r="D2686" s="160"/>
      <c r="E2686" s="160"/>
      <c r="F2686" s="160"/>
      <c r="G2686" s="173"/>
      <c r="H2686" s="160"/>
      <c r="I2686" s="160"/>
      <c r="J2686" s="160"/>
    </row>
    <row r="2687" spans="1:10" x14ac:dyDescent="0.2">
      <c r="A2687" s="160"/>
      <c r="B2687" s="160"/>
      <c r="C2687" s="160"/>
      <c r="D2687" s="160"/>
      <c r="E2687" s="160"/>
      <c r="F2687" s="160"/>
      <c r="G2687" s="173"/>
      <c r="H2687" s="160"/>
      <c r="I2687" s="160"/>
      <c r="J2687" s="160"/>
    </row>
    <row r="2688" spans="1:10" x14ac:dyDescent="0.2">
      <c r="A2688" s="160"/>
      <c r="B2688" s="160"/>
      <c r="C2688" s="160"/>
      <c r="D2688" s="160"/>
      <c r="E2688" s="160"/>
      <c r="F2688" s="160"/>
      <c r="G2688" s="173"/>
      <c r="H2688" s="160"/>
      <c r="I2688" s="160"/>
      <c r="J2688" s="160"/>
    </row>
    <row r="2689" spans="1:10" x14ac:dyDescent="0.2">
      <c r="A2689" s="160"/>
      <c r="B2689" s="160"/>
      <c r="C2689" s="160"/>
      <c r="D2689" s="160"/>
      <c r="E2689" s="160"/>
      <c r="F2689" s="160"/>
      <c r="G2689" s="173"/>
      <c r="H2689" s="160"/>
      <c r="I2689" s="160"/>
      <c r="J2689" s="160"/>
    </row>
    <row r="2690" spans="1:10" x14ac:dyDescent="0.2">
      <c r="A2690" s="160"/>
      <c r="B2690" s="160"/>
      <c r="C2690" s="160"/>
      <c r="D2690" s="160"/>
      <c r="E2690" s="160"/>
      <c r="F2690" s="160"/>
      <c r="G2690" s="173"/>
      <c r="H2690" s="160"/>
      <c r="I2690" s="160"/>
      <c r="J2690" s="160"/>
    </row>
    <row r="2691" spans="1:10" x14ac:dyDescent="0.2">
      <c r="A2691" s="160"/>
      <c r="B2691" s="160"/>
      <c r="C2691" s="160"/>
      <c r="D2691" s="160"/>
      <c r="E2691" s="160"/>
      <c r="F2691" s="160"/>
      <c r="G2691" s="173"/>
      <c r="H2691" s="160"/>
      <c r="I2691" s="160"/>
      <c r="J2691" s="160"/>
    </row>
    <row r="2692" spans="1:10" x14ac:dyDescent="0.2">
      <c r="A2692" s="160"/>
      <c r="B2692" s="160"/>
      <c r="C2692" s="160"/>
      <c r="D2692" s="160"/>
      <c r="E2692" s="160"/>
      <c r="F2692" s="160"/>
      <c r="G2692" s="173"/>
      <c r="H2692" s="160"/>
      <c r="I2692" s="160"/>
      <c r="J2692" s="160"/>
    </row>
    <row r="2693" spans="1:10" x14ac:dyDescent="0.2">
      <c r="A2693" s="160"/>
      <c r="B2693" s="160"/>
      <c r="C2693" s="160"/>
      <c r="D2693" s="160"/>
      <c r="E2693" s="160"/>
      <c r="F2693" s="160"/>
      <c r="G2693" s="173"/>
      <c r="H2693" s="160"/>
      <c r="I2693" s="160"/>
      <c r="J2693" s="160"/>
    </row>
    <row r="2694" spans="1:10" x14ac:dyDescent="0.2">
      <c r="A2694" s="160"/>
      <c r="B2694" s="160"/>
      <c r="C2694" s="160"/>
      <c r="D2694" s="160"/>
      <c r="E2694" s="160"/>
      <c r="F2694" s="160"/>
      <c r="G2694" s="173"/>
      <c r="H2694" s="160"/>
      <c r="I2694" s="160"/>
      <c r="J2694" s="160"/>
    </row>
    <row r="2695" spans="1:10" x14ac:dyDescent="0.2">
      <c r="A2695" s="160"/>
      <c r="B2695" s="160"/>
      <c r="C2695" s="160"/>
      <c r="D2695" s="160"/>
      <c r="E2695" s="160"/>
      <c r="F2695" s="160"/>
      <c r="G2695" s="173"/>
      <c r="H2695" s="160"/>
      <c r="I2695" s="160"/>
      <c r="J2695" s="160"/>
    </row>
    <row r="2696" spans="1:10" x14ac:dyDescent="0.2">
      <c r="A2696" s="160"/>
      <c r="B2696" s="160"/>
      <c r="C2696" s="160"/>
      <c r="D2696" s="160"/>
      <c r="E2696" s="160"/>
      <c r="F2696" s="160"/>
      <c r="G2696" s="173"/>
      <c r="H2696" s="160"/>
      <c r="I2696" s="160"/>
      <c r="J2696" s="160"/>
    </row>
    <row r="2697" spans="1:10" x14ac:dyDescent="0.2">
      <c r="A2697" s="160"/>
      <c r="B2697" s="160"/>
      <c r="C2697" s="160"/>
      <c r="D2697" s="160"/>
      <c r="E2697" s="160"/>
      <c r="F2697" s="160"/>
      <c r="G2697" s="173"/>
      <c r="H2697" s="160"/>
      <c r="I2697" s="160"/>
      <c r="J2697" s="160"/>
    </row>
    <row r="2698" spans="1:10" x14ac:dyDescent="0.2">
      <c r="A2698" s="160"/>
      <c r="B2698" s="160"/>
      <c r="C2698" s="160"/>
      <c r="D2698" s="160"/>
      <c r="E2698" s="160"/>
      <c r="F2698" s="160"/>
      <c r="G2698" s="173"/>
      <c r="H2698" s="160"/>
      <c r="I2698" s="160"/>
      <c r="J2698" s="160"/>
    </row>
    <row r="2699" spans="1:10" x14ac:dyDescent="0.2">
      <c r="A2699" s="160"/>
      <c r="B2699" s="160"/>
      <c r="C2699" s="160"/>
      <c r="D2699" s="160"/>
      <c r="E2699" s="160"/>
      <c r="F2699" s="160"/>
      <c r="G2699" s="173"/>
      <c r="H2699" s="160"/>
      <c r="I2699" s="160"/>
      <c r="J2699" s="160"/>
    </row>
    <row r="2700" spans="1:10" x14ac:dyDescent="0.2">
      <c r="A2700" s="160"/>
      <c r="B2700" s="160"/>
      <c r="C2700" s="160"/>
      <c r="D2700" s="160"/>
      <c r="E2700" s="160"/>
      <c r="F2700" s="160"/>
      <c r="G2700" s="173"/>
      <c r="H2700" s="160"/>
      <c r="I2700" s="160"/>
      <c r="J2700" s="160"/>
    </row>
    <row r="2701" spans="1:10" x14ac:dyDescent="0.2">
      <c r="A2701" s="160"/>
      <c r="B2701" s="160"/>
      <c r="C2701" s="160"/>
      <c r="D2701" s="160"/>
      <c r="E2701" s="160"/>
      <c r="F2701" s="160"/>
      <c r="G2701" s="173"/>
      <c r="H2701" s="160"/>
      <c r="I2701" s="160"/>
      <c r="J2701" s="160"/>
    </row>
    <row r="2702" spans="1:10" x14ac:dyDescent="0.2">
      <c r="A2702" s="160"/>
      <c r="B2702" s="160"/>
      <c r="C2702" s="160"/>
      <c r="D2702" s="160"/>
      <c r="E2702" s="160"/>
      <c r="F2702" s="160"/>
      <c r="G2702" s="173"/>
      <c r="H2702" s="160"/>
      <c r="I2702" s="160"/>
      <c r="J2702" s="160"/>
    </row>
    <row r="2703" spans="1:10" x14ac:dyDescent="0.2">
      <c r="A2703" s="160"/>
      <c r="B2703" s="160"/>
      <c r="C2703" s="160"/>
      <c r="D2703" s="160"/>
      <c r="E2703" s="160"/>
      <c r="F2703" s="160"/>
      <c r="G2703" s="173"/>
      <c r="H2703" s="160"/>
      <c r="I2703" s="160"/>
      <c r="J2703" s="160"/>
    </row>
    <row r="2704" spans="1:10" x14ac:dyDescent="0.2">
      <c r="A2704" s="160"/>
      <c r="B2704" s="160"/>
      <c r="C2704" s="160"/>
      <c r="D2704" s="160"/>
      <c r="E2704" s="160"/>
      <c r="F2704" s="160"/>
      <c r="G2704" s="173"/>
      <c r="H2704" s="160"/>
      <c r="I2704" s="160"/>
      <c r="J2704" s="160"/>
    </row>
    <row r="2705" spans="1:10" x14ac:dyDescent="0.2">
      <c r="A2705" s="160"/>
      <c r="B2705" s="160"/>
      <c r="C2705" s="160"/>
      <c r="D2705" s="160"/>
      <c r="E2705" s="160"/>
      <c r="F2705" s="160"/>
      <c r="G2705" s="173"/>
      <c r="H2705" s="160"/>
      <c r="I2705" s="160"/>
      <c r="J2705" s="160"/>
    </row>
    <row r="2706" spans="1:10" x14ac:dyDescent="0.2">
      <c r="A2706" s="160"/>
      <c r="B2706" s="160"/>
      <c r="C2706" s="160"/>
      <c r="D2706" s="160"/>
      <c r="E2706" s="160"/>
      <c r="F2706" s="160"/>
      <c r="G2706" s="173"/>
      <c r="H2706" s="160"/>
      <c r="I2706" s="160"/>
      <c r="J2706" s="160"/>
    </row>
    <row r="2707" spans="1:10" x14ac:dyDescent="0.2">
      <c r="A2707" s="160"/>
      <c r="B2707" s="160"/>
      <c r="C2707" s="160"/>
      <c r="D2707" s="160"/>
      <c r="E2707" s="160"/>
      <c r="F2707" s="160"/>
      <c r="G2707" s="173"/>
      <c r="H2707" s="160"/>
      <c r="I2707" s="160"/>
      <c r="J2707" s="160"/>
    </row>
    <row r="2708" spans="1:10" x14ac:dyDescent="0.2">
      <c r="A2708" s="160"/>
      <c r="B2708" s="160"/>
      <c r="C2708" s="160"/>
      <c r="D2708" s="160"/>
      <c r="E2708" s="160"/>
      <c r="F2708" s="160"/>
      <c r="G2708" s="173"/>
      <c r="H2708" s="160"/>
      <c r="I2708" s="160"/>
      <c r="J2708" s="160"/>
    </row>
    <row r="2709" spans="1:10" x14ac:dyDescent="0.2">
      <c r="A2709" s="160"/>
      <c r="B2709" s="160"/>
      <c r="C2709" s="160"/>
      <c r="D2709" s="160"/>
      <c r="E2709" s="160"/>
      <c r="F2709" s="160"/>
      <c r="G2709" s="173"/>
      <c r="H2709" s="160"/>
      <c r="I2709" s="160"/>
      <c r="J2709" s="160"/>
    </row>
    <row r="2710" spans="1:10" x14ac:dyDescent="0.2">
      <c r="A2710" s="160"/>
      <c r="B2710" s="160"/>
      <c r="C2710" s="160"/>
      <c r="D2710" s="160"/>
      <c r="E2710" s="160"/>
      <c r="F2710" s="160"/>
      <c r="G2710" s="173"/>
      <c r="H2710" s="160"/>
      <c r="I2710" s="160"/>
      <c r="J2710" s="160"/>
    </row>
    <row r="2711" spans="1:10" x14ac:dyDescent="0.2">
      <c r="A2711" s="160"/>
      <c r="B2711" s="160"/>
      <c r="C2711" s="160"/>
      <c r="D2711" s="160"/>
      <c r="E2711" s="160"/>
      <c r="F2711" s="160"/>
      <c r="G2711" s="173"/>
      <c r="H2711" s="160"/>
      <c r="I2711" s="160"/>
      <c r="J2711" s="160"/>
    </row>
    <row r="2712" spans="1:10" x14ac:dyDescent="0.2">
      <c r="A2712" s="160"/>
      <c r="B2712" s="160"/>
      <c r="C2712" s="160"/>
      <c r="D2712" s="160"/>
      <c r="E2712" s="160"/>
      <c r="F2712" s="160"/>
      <c r="G2712" s="173"/>
      <c r="H2712" s="160"/>
      <c r="I2712" s="160"/>
      <c r="J2712" s="160"/>
    </row>
    <row r="2713" spans="1:10" x14ac:dyDescent="0.2">
      <c r="A2713" s="160"/>
      <c r="B2713" s="160"/>
      <c r="C2713" s="160"/>
      <c r="D2713" s="160"/>
      <c r="E2713" s="160"/>
      <c r="F2713" s="160"/>
      <c r="G2713" s="173"/>
      <c r="H2713" s="160"/>
      <c r="I2713" s="160"/>
      <c r="J2713" s="160"/>
    </row>
    <row r="2714" spans="1:10" x14ac:dyDescent="0.2">
      <c r="A2714" s="160"/>
      <c r="B2714" s="160"/>
      <c r="C2714" s="160"/>
      <c r="D2714" s="160"/>
      <c r="E2714" s="160"/>
      <c r="F2714" s="160"/>
      <c r="G2714" s="173"/>
      <c r="H2714" s="160"/>
      <c r="I2714" s="160"/>
      <c r="J2714" s="160"/>
    </row>
    <row r="2715" spans="1:10" x14ac:dyDescent="0.2">
      <c r="A2715" s="160"/>
      <c r="B2715" s="160"/>
      <c r="C2715" s="160"/>
      <c r="D2715" s="160"/>
      <c r="E2715" s="160"/>
      <c r="F2715" s="160"/>
      <c r="G2715" s="173"/>
      <c r="H2715" s="160"/>
      <c r="I2715" s="160"/>
      <c r="J2715" s="160"/>
    </row>
    <row r="2716" spans="1:10" x14ac:dyDescent="0.2">
      <c r="A2716" s="160"/>
      <c r="B2716" s="160"/>
      <c r="C2716" s="160"/>
      <c r="D2716" s="160"/>
      <c r="E2716" s="160"/>
      <c r="F2716" s="160"/>
      <c r="G2716" s="173"/>
      <c r="H2716" s="160"/>
      <c r="I2716" s="160"/>
      <c r="J2716" s="160"/>
    </row>
    <row r="2717" spans="1:10" x14ac:dyDescent="0.2">
      <c r="A2717" s="160"/>
      <c r="B2717" s="160"/>
      <c r="C2717" s="160"/>
      <c r="D2717" s="160"/>
      <c r="E2717" s="160"/>
      <c r="F2717" s="160"/>
      <c r="G2717" s="173"/>
      <c r="H2717" s="160"/>
      <c r="I2717" s="160"/>
      <c r="J2717" s="160"/>
    </row>
    <row r="2718" spans="1:10" x14ac:dyDescent="0.2">
      <c r="A2718" s="160"/>
      <c r="B2718" s="160"/>
      <c r="C2718" s="160"/>
      <c r="D2718" s="160"/>
      <c r="E2718" s="160"/>
      <c r="F2718" s="160"/>
      <c r="G2718" s="173"/>
      <c r="H2718" s="160"/>
      <c r="I2718" s="160"/>
      <c r="J2718" s="160"/>
    </row>
    <row r="2719" spans="1:10" x14ac:dyDescent="0.2">
      <c r="A2719" s="160"/>
      <c r="B2719" s="160"/>
      <c r="C2719" s="160"/>
      <c r="D2719" s="160"/>
      <c r="E2719" s="160"/>
      <c r="F2719" s="160"/>
      <c r="G2719" s="173"/>
      <c r="H2719" s="160"/>
      <c r="I2719" s="160"/>
      <c r="J2719" s="160"/>
    </row>
    <row r="2720" spans="1:10" x14ac:dyDescent="0.2">
      <c r="A2720" s="160"/>
      <c r="B2720" s="160"/>
      <c r="C2720" s="160"/>
      <c r="D2720" s="160"/>
      <c r="E2720" s="160"/>
      <c r="F2720" s="160"/>
      <c r="G2720" s="173"/>
      <c r="H2720" s="160"/>
      <c r="I2720" s="160"/>
      <c r="J2720" s="160"/>
    </row>
    <row r="2721" spans="1:10" x14ac:dyDescent="0.2">
      <c r="A2721" s="160"/>
      <c r="B2721" s="160"/>
      <c r="C2721" s="160"/>
      <c r="D2721" s="160"/>
      <c r="E2721" s="160"/>
      <c r="F2721" s="160"/>
      <c r="G2721" s="173"/>
      <c r="H2721" s="160"/>
      <c r="I2721" s="160"/>
      <c r="J2721" s="160"/>
    </row>
    <row r="2722" spans="1:10" x14ac:dyDescent="0.2">
      <c r="A2722" s="160"/>
      <c r="B2722" s="160"/>
      <c r="C2722" s="160"/>
      <c r="D2722" s="160"/>
      <c r="E2722" s="160"/>
      <c r="F2722" s="160"/>
      <c r="G2722" s="173"/>
      <c r="H2722" s="160"/>
      <c r="I2722" s="160"/>
      <c r="J2722" s="160"/>
    </row>
    <row r="2723" spans="1:10" x14ac:dyDescent="0.2">
      <c r="A2723" s="160"/>
      <c r="B2723" s="160"/>
      <c r="C2723" s="160"/>
      <c r="D2723" s="160"/>
      <c r="E2723" s="160"/>
      <c r="F2723" s="160"/>
      <c r="G2723" s="173"/>
      <c r="H2723" s="160"/>
      <c r="I2723" s="160"/>
      <c r="J2723" s="160"/>
    </row>
    <row r="2724" spans="1:10" x14ac:dyDescent="0.2">
      <c r="A2724" s="160"/>
      <c r="B2724" s="160"/>
      <c r="C2724" s="160"/>
      <c r="D2724" s="160"/>
      <c r="E2724" s="160"/>
      <c r="F2724" s="160"/>
      <c r="G2724" s="173"/>
      <c r="H2724" s="160"/>
      <c r="I2724" s="160"/>
      <c r="J2724" s="160"/>
    </row>
    <row r="2725" spans="1:10" x14ac:dyDescent="0.2">
      <c r="A2725" s="160"/>
      <c r="B2725" s="160"/>
      <c r="C2725" s="160"/>
      <c r="D2725" s="160"/>
      <c r="E2725" s="160"/>
      <c r="F2725" s="160"/>
      <c r="G2725" s="173"/>
      <c r="H2725" s="160"/>
      <c r="I2725" s="160"/>
      <c r="J2725" s="160"/>
    </row>
    <row r="2726" spans="1:10" x14ac:dyDescent="0.2">
      <c r="A2726" s="160"/>
      <c r="B2726" s="160"/>
      <c r="C2726" s="160"/>
      <c r="D2726" s="160"/>
      <c r="E2726" s="160"/>
      <c r="F2726" s="160"/>
      <c r="G2726" s="173"/>
      <c r="H2726" s="160"/>
      <c r="I2726" s="160"/>
      <c r="J2726" s="160"/>
    </row>
    <row r="2727" spans="1:10" x14ac:dyDescent="0.2">
      <c r="A2727" s="160"/>
      <c r="B2727" s="160"/>
      <c r="C2727" s="160"/>
      <c r="D2727" s="160"/>
      <c r="E2727" s="160"/>
      <c r="F2727" s="160"/>
      <c r="G2727" s="173"/>
      <c r="H2727" s="160"/>
      <c r="I2727" s="160"/>
      <c r="J2727" s="160"/>
    </row>
    <row r="2728" spans="1:10" x14ac:dyDescent="0.2">
      <c r="A2728" s="160"/>
      <c r="B2728" s="160"/>
      <c r="C2728" s="160"/>
      <c r="D2728" s="160"/>
      <c r="E2728" s="160"/>
      <c r="F2728" s="160"/>
      <c r="G2728" s="173"/>
      <c r="H2728" s="160"/>
      <c r="I2728" s="160"/>
      <c r="J2728" s="160"/>
    </row>
    <row r="2729" spans="1:10" x14ac:dyDescent="0.2">
      <c r="A2729" s="160"/>
      <c r="B2729" s="160"/>
      <c r="C2729" s="160"/>
      <c r="D2729" s="160"/>
      <c r="E2729" s="160"/>
      <c r="F2729" s="160"/>
      <c r="G2729" s="173"/>
      <c r="H2729" s="160"/>
      <c r="I2729" s="160"/>
      <c r="J2729" s="160"/>
    </row>
    <row r="2730" spans="1:10" x14ac:dyDescent="0.2">
      <c r="A2730" s="160"/>
      <c r="B2730" s="160"/>
      <c r="C2730" s="160"/>
      <c r="D2730" s="160"/>
      <c r="E2730" s="160"/>
      <c r="F2730" s="160"/>
      <c r="G2730" s="173"/>
      <c r="H2730" s="160"/>
      <c r="I2730" s="160"/>
      <c r="J2730" s="160"/>
    </row>
    <row r="2731" spans="1:10" x14ac:dyDescent="0.2">
      <c r="A2731" s="160"/>
      <c r="B2731" s="160"/>
      <c r="C2731" s="160"/>
      <c r="D2731" s="160"/>
      <c r="E2731" s="160"/>
      <c r="F2731" s="160"/>
      <c r="G2731" s="173"/>
      <c r="H2731" s="160"/>
      <c r="I2731" s="160"/>
      <c r="J2731" s="160"/>
    </row>
    <row r="2732" spans="1:10" x14ac:dyDescent="0.2">
      <c r="A2732" s="160"/>
      <c r="B2732" s="160"/>
      <c r="C2732" s="160"/>
      <c r="D2732" s="160"/>
      <c r="E2732" s="160"/>
      <c r="F2732" s="160"/>
      <c r="G2732" s="173"/>
      <c r="H2732" s="160"/>
      <c r="I2732" s="160"/>
      <c r="J2732" s="160"/>
    </row>
    <row r="2733" spans="1:10" x14ac:dyDescent="0.2">
      <c r="A2733" s="160"/>
      <c r="B2733" s="160"/>
      <c r="C2733" s="160"/>
      <c r="D2733" s="160"/>
      <c r="E2733" s="160"/>
      <c r="F2733" s="160"/>
      <c r="G2733" s="173"/>
      <c r="H2733" s="160"/>
      <c r="I2733" s="160"/>
      <c r="J2733" s="160"/>
    </row>
    <row r="2734" spans="1:10" x14ac:dyDescent="0.2">
      <c r="A2734" s="160"/>
      <c r="B2734" s="160"/>
      <c r="C2734" s="160"/>
      <c r="D2734" s="160"/>
      <c r="E2734" s="160"/>
      <c r="F2734" s="160"/>
      <c r="G2734" s="173"/>
      <c r="H2734" s="160"/>
      <c r="I2734" s="160"/>
      <c r="J2734" s="160"/>
    </row>
    <row r="2735" spans="1:10" x14ac:dyDescent="0.2">
      <c r="A2735" s="160"/>
      <c r="B2735" s="160"/>
      <c r="C2735" s="160"/>
      <c r="D2735" s="160"/>
      <c r="E2735" s="160"/>
      <c r="F2735" s="160"/>
      <c r="G2735" s="173"/>
      <c r="H2735" s="160"/>
      <c r="I2735" s="160"/>
      <c r="J2735" s="160"/>
    </row>
    <row r="2736" spans="1:10" x14ac:dyDescent="0.2">
      <c r="A2736" s="160"/>
      <c r="B2736" s="160"/>
      <c r="C2736" s="160"/>
      <c r="D2736" s="160"/>
      <c r="E2736" s="160"/>
      <c r="F2736" s="160"/>
      <c r="G2736" s="173"/>
      <c r="H2736" s="160"/>
      <c r="I2736" s="160"/>
      <c r="J2736" s="160"/>
    </row>
    <row r="2737" spans="1:10" x14ac:dyDescent="0.2">
      <c r="A2737" s="160"/>
      <c r="B2737" s="160"/>
      <c r="C2737" s="160"/>
      <c r="D2737" s="160"/>
      <c r="E2737" s="160"/>
      <c r="F2737" s="160"/>
      <c r="G2737" s="173"/>
      <c r="H2737" s="160"/>
      <c r="I2737" s="160"/>
      <c r="J2737" s="160"/>
    </row>
    <row r="2738" spans="1:10" x14ac:dyDescent="0.2">
      <c r="A2738" s="160"/>
      <c r="B2738" s="160"/>
      <c r="C2738" s="160"/>
      <c r="D2738" s="160"/>
      <c r="E2738" s="160"/>
      <c r="F2738" s="160"/>
      <c r="G2738" s="173"/>
      <c r="H2738" s="160"/>
      <c r="I2738" s="160"/>
      <c r="J2738" s="160"/>
    </row>
    <row r="2739" spans="1:10" x14ac:dyDescent="0.2">
      <c r="A2739" s="160"/>
      <c r="B2739" s="160"/>
      <c r="C2739" s="160"/>
      <c r="D2739" s="160"/>
      <c r="E2739" s="160"/>
      <c r="F2739" s="160"/>
      <c r="G2739" s="173"/>
      <c r="H2739" s="160"/>
      <c r="I2739" s="160"/>
      <c r="J2739" s="160"/>
    </row>
    <row r="2740" spans="1:10" x14ac:dyDescent="0.2">
      <c r="A2740" s="160"/>
      <c r="B2740" s="160"/>
      <c r="C2740" s="160"/>
      <c r="D2740" s="160"/>
      <c r="E2740" s="160"/>
      <c r="F2740" s="160"/>
      <c r="G2740" s="173"/>
      <c r="H2740" s="160"/>
      <c r="I2740" s="160"/>
      <c r="J2740" s="160"/>
    </row>
    <row r="2741" spans="1:10" x14ac:dyDescent="0.2">
      <c r="A2741" s="160"/>
      <c r="B2741" s="160"/>
      <c r="C2741" s="160"/>
      <c r="D2741" s="160"/>
      <c r="E2741" s="160"/>
      <c r="F2741" s="160"/>
      <c r="G2741" s="173"/>
      <c r="H2741" s="160"/>
      <c r="I2741" s="160"/>
      <c r="J2741" s="160"/>
    </row>
    <row r="2742" spans="1:10" x14ac:dyDescent="0.2">
      <c r="A2742" s="160"/>
      <c r="B2742" s="160"/>
      <c r="C2742" s="160"/>
      <c r="D2742" s="160"/>
      <c r="E2742" s="160"/>
      <c r="F2742" s="160"/>
      <c r="G2742" s="173"/>
      <c r="H2742" s="160"/>
      <c r="I2742" s="160"/>
      <c r="J2742" s="160"/>
    </row>
    <row r="2743" spans="1:10" x14ac:dyDescent="0.2">
      <c r="A2743" s="160"/>
      <c r="B2743" s="160"/>
      <c r="C2743" s="160"/>
      <c r="D2743" s="160"/>
      <c r="E2743" s="160"/>
      <c r="F2743" s="160"/>
      <c r="G2743" s="173"/>
      <c r="H2743" s="160"/>
      <c r="I2743" s="160"/>
      <c r="J2743" s="160"/>
    </row>
    <row r="2744" spans="1:10" x14ac:dyDescent="0.2">
      <c r="A2744" s="160"/>
      <c r="B2744" s="160"/>
      <c r="C2744" s="160"/>
      <c r="D2744" s="160"/>
      <c r="E2744" s="160"/>
      <c r="F2744" s="160"/>
      <c r="G2744" s="173"/>
      <c r="H2744" s="160"/>
      <c r="I2744" s="160"/>
      <c r="J2744" s="160"/>
    </row>
    <row r="2745" spans="1:10" x14ac:dyDescent="0.2">
      <c r="A2745" s="160"/>
      <c r="B2745" s="160"/>
      <c r="C2745" s="160"/>
      <c r="D2745" s="160"/>
      <c r="E2745" s="160"/>
      <c r="F2745" s="160"/>
      <c r="G2745" s="173"/>
      <c r="H2745" s="160"/>
      <c r="I2745" s="160"/>
      <c r="J2745" s="160"/>
    </row>
    <row r="2746" spans="1:10" x14ac:dyDescent="0.2">
      <c r="A2746" s="160"/>
      <c r="B2746" s="160"/>
      <c r="C2746" s="160"/>
      <c r="D2746" s="160"/>
      <c r="E2746" s="160"/>
      <c r="F2746" s="160"/>
      <c r="G2746" s="173"/>
      <c r="H2746" s="160"/>
      <c r="I2746" s="160"/>
      <c r="J2746" s="160"/>
    </row>
    <row r="2747" spans="1:10" x14ac:dyDescent="0.2">
      <c r="A2747" s="160"/>
      <c r="B2747" s="160"/>
      <c r="C2747" s="160"/>
      <c r="D2747" s="160"/>
      <c r="E2747" s="160"/>
      <c r="F2747" s="160"/>
      <c r="G2747" s="173"/>
      <c r="H2747" s="160"/>
      <c r="I2747" s="160"/>
      <c r="J2747" s="160"/>
    </row>
    <row r="2748" spans="1:10" x14ac:dyDescent="0.2">
      <c r="A2748" s="160"/>
      <c r="B2748" s="160"/>
      <c r="C2748" s="160"/>
      <c r="D2748" s="160"/>
      <c r="E2748" s="160"/>
      <c r="F2748" s="160"/>
      <c r="G2748" s="173"/>
      <c r="H2748" s="160"/>
      <c r="I2748" s="160"/>
      <c r="J2748" s="160"/>
    </row>
    <row r="2749" spans="1:10" x14ac:dyDescent="0.2">
      <c r="A2749" s="160"/>
      <c r="B2749" s="160"/>
      <c r="C2749" s="160"/>
      <c r="D2749" s="160"/>
      <c r="E2749" s="160"/>
      <c r="F2749" s="160"/>
      <c r="G2749" s="173"/>
      <c r="H2749" s="160"/>
      <c r="I2749" s="160"/>
      <c r="J2749" s="160"/>
    </row>
    <row r="2750" spans="1:10" x14ac:dyDescent="0.2">
      <c r="A2750" s="160"/>
      <c r="B2750" s="160"/>
      <c r="C2750" s="160"/>
      <c r="D2750" s="160"/>
      <c r="E2750" s="160"/>
      <c r="F2750" s="160"/>
      <c r="G2750" s="173"/>
      <c r="H2750" s="160"/>
      <c r="I2750" s="160"/>
      <c r="J2750" s="160"/>
    </row>
    <row r="2751" spans="1:10" x14ac:dyDescent="0.2">
      <c r="A2751" s="160"/>
      <c r="B2751" s="160"/>
      <c r="C2751" s="160"/>
      <c r="D2751" s="160"/>
      <c r="E2751" s="160"/>
      <c r="F2751" s="160"/>
      <c r="G2751" s="173"/>
      <c r="H2751" s="160"/>
      <c r="I2751" s="160"/>
      <c r="J2751" s="160"/>
    </row>
    <row r="2752" spans="1:10" x14ac:dyDescent="0.2">
      <c r="A2752" s="160"/>
      <c r="B2752" s="160"/>
      <c r="C2752" s="160"/>
      <c r="D2752" s="160"/>
      <c r="E2752" s="160"/>
      <c r="F2752" s="160"/>
      <c r="G2752" s="173"/>
      <c r="H2752" s="160"/>
      <c r="I2752" s="160"/>
      <c r="J2752" s="160"/>
    </row>
    <row r="2753" spans="1:10" x14ac:dyDescent="0.2">
      <c r="A2753" s="160"/>
      <c r="B2753" s="160"/>
      <c r="C2753" s="160"/>
      <c r="D2753" s="160"/>
      <c r="E2753" s="160"/>
      <c r="F2753" s="160"/>
      <c r="G2753" s="173"/>
      <c r="H2753" s="160"/>
      <c r="I2753" s="160"/>
      <c r="J2753" s="160"/>
    </row>
    <row r="2754" spans="1:10" x14ac:dyDescent="0.2">
      <c r="A2754" s="160"/>
      <c r="B2754" s="160"/>
      <c r="C2754" s="160"/>
      <c r="D2754" s="160"/>
      <c r="E2754" s="160"/>
      <c r="F2754" s="160"/>
      <c r="G2754" s="173"/>
      <c r="H2754" s="160"/>
      <c r="I2754" s="160"/>
      <c r="J2754" s="160"/>
    </row>
    <row r="2755" spans="1:10" x14ac:dyDescent="0.2">
      <c r="A2755" s="160"/>
      <c r="B2755" s="160"/>
      <c r="C2755" s="160"/>
      <c r="D2755" s="160"/>
      <c r="E2755" s="160"/>
      <c r="F2755" s="160"/>
      <c r="G2755" s="173"/>
      <c r="H2755" s="160"/>
      <c r="I2755" s="160"/>
      <c r="J2755" s="160"/>
    </row>
    <row r="2756" spans="1:10" x14ac:dyDescent="0.2">
      <c r="A2756" s="160"/>
      <c r="B2756" s="160"/>
      <c r="C2756" s="160"/>
      <c r="D2756" s="160"/>
      <c r="E2756" s="160"/>
      <c r="F2756" s="160"/>
      <c r="G2756" s="173"/>
      <c r="H2756" s="160"/>
      <c r="I2756" s="160"/>
      <c r="J2756" s="160"/>
    </row>
    <row r="2757" spans="1:10" x14ac:dyDescent="0.2">
      <c r="A2757" s="160"/>
      <c r="B2757" s="160"/>
      <c r="C2757" s="160"/>
      <c r="D2757" s="160"/>
      <c r="E2757" s="160"/>
      <c r="F2757" s="160"/>
      <c r="G2757" s="173"/>
      <c r="H2757" s="160"/>
      <c r="I2757" s="160"/>
      <c r="J2757" s="160"/>
    </row>
    <row r="2758" spans="1:10" x14ac:dyDescent="0.2">
      <c r="A2758" s="160"/>
      <c r="B2758" s="160"/>
      <c r="C2758" s="160"/>
      <c r="D2758" s="160"/>
      <c r="E2758" s="160"/>
      <c r="F2758" s="160"/>
      <c r="G2758" s="173"/>
      <c r="H2758" s="160"/>
      <c r="I2758" s="160"/>
      <c r="J2758" s="160"/>
    </row>
    <row r="2759" spans="1:10" x14ac:dyDescent="0.2">
      <c r="A2759" s="160"/>
      <c r="B2759" s="160"/>
      <c r="C2759" s="160"/>
      <c r="D2759" s="160"/>
      <c r="E2759" s="160"/>
      <c r="F2759" s="160"/>
      <c r="G2759" s="173"/>
      <c r="H2759" s="160"/>
      <c r="I2759" s="160"/>
      <c r="J2759" s="160"/>
    </row>
    <row r="2760" spans="1:10" x14ac:dyDescent="0.2">
      <c r="A2760" s="160"/>
      <c r="B2760" s="160"/>
      <c r="C2760" s="160"/>
      <c r="D2760" s="160"/>
      <c r="E2760" s="160"/>
      <c r="F2760" s="160"/>
      <c r="G2760" s="173"/>
      <c r="H2760" s="160"/>
      <c r="I2760" s="160"/>
      <c r="J2760" s="160"/>
    </row>
    <row r="2761" spans="1:10" x14ac:dyDescent="0.2">
      <c r="A2761" s="160"/>
      <c r="B2761" s="160"/>
      <c r="C2761" s="160"/>
      <c r="D2761" s="160"/>
      <c r="E2761" s="160"/>
      <c r="F2761" s="160"/>
      <c r="G2761" s="173"/>
      <c r="H2761" s="160"/>
      <c r="I2761" s="160"/>
      <c r="J2761" s="160"/>
    </row>
    <row r="2762" spans="1:10" x14ac:dyDescent="0.2">
      <c r="A2762" s="160"/>
      <c r="B2762" s="160"/>
      <c r="C2762" s="160"/>
      <c r="D2762" s="160"/>
      <c r="E2762" s="160"/>
      <c r="F2762" s="160"/>
      <c r="G2762" s="173"/>
      <c r="H2762" s="160"/>
      <c r="I2762" s="160"/>
      <c r="J2762" s="160"/>
    </row>
    <row r="2763" spans="1:10" x14ac:dyDescent="0.2">
      <c r="A2763" s="160"/>
      <c r="B2763" s="160"/>
      <c r="C2763" s="160"/>
      <c r="D2763" s="160"/>
      <c r="E2763" s="160"/>
      <c r="F2763" s="160"/>
      <c r="G2763" s="173"/>
      <c r="H2763" s="160"/>
      <c r="I2763" s="160"/>
      <c r="J2763" s="160"/>
    </row>
    <row r="2764" spans="1:10" x14ac:dyDescent="0.2">
      <c r="A2764" s="160"/>
      <c r="B2764" s="160"/>
      <c r="C2764" s="160"/>
      <c r="D2764" s="160"/>
      <c r="E2764" s="160"/>
      <c r="F2764" s="160"/>
      <c r="G2764" s="173"/>
      <c r="H2764" s="160"/>
      <c r="I2764" s="160"/>
      <c r="J2764" s="160"/>
    </row>
    <row r="2765" spans="1:10" x14ac:dyDescent="0.2">
      <c r="A2765" s="160"/>
      <c r="B2765" s="160"/>
      <c r="C2765" s="160"/>
      <c r="D2765" s="160"/>
      <c r="E2765" s="160"/>
      <c r="F2765" s="160"/>
      <c r="G2765" s="173"/>
      <c r="H2765" s="160"/>
      <c r="I2765" s="160"/>
      <c r="J2765" s="160"/>
    </row>
    <row r="2766" spans="1:10" x14ac:dyDescent="0.2">
      <c r="A2766" s="160"/>
      <c r="B2766" s="160"/>
      <c r="C2766" s="160"/>
      <c r="D2766" s="160"/>
      <c r="E2766" s="160"/>
      <c r="F2766" s="160"/>
      <c r="G2766" s="173"/>
      <c r="H2766" s="160"/>
      <c r="I2766" s="160"/>
      <c r="J2766" s="160"/>
    </row>
    <row r="2767" spans="1:10" x14ac:dyDescent="0.2">
      <c r="A2767" s="160"/>
      <c r="B2767" s="160"/>
      <c r="C2767" s="160"/>
      <c r="D2767" s="160"/>
      <c r="E2767" s="160"/>
      <c r="F2767" s="160"/>
      <c r="G2767" s="173"/>
      <c r="H2767" s="160"/>
      <c r="I2767" s="160"/>
      <c r="J2767" s="160"/>
    </row>
    <row r="2768" spans="1:10" x14ac:dyDescent="0.2">
      <c r="A2768" s="160"/>
      <c r="B2768" s="160"/>
      <c r="C2768" s="160"/>
      <c r="D2768" s="160"/>
      <c r="E2768" s="160"/>
      <c r="F2768" s="160"/>
      <c r="G2768" s="173"/>
      <c r="H2768" s="160"/>
      <c r="I2768" s="160"/>
      <c r="J2768" s="160"/>
    </row>
    <row r="2769" spans="1:10" x14ac:dyDescent="0.2">
      <c r="A2769" s="160"/>
      <c r="B2769" s="160"/>
      <c r="C2769" s="160"/>
      <c r="D2769" s="160"/>
      <c r="E2769" s="160"/>
      <c r="F2769" s="160"/>
      <c r="G2769" s="173"/>
      <c r="H2769" s="160"/>
      <c r="I2769" s="160"/>
      <c r="J2769" s="160"/>
    </row>
    <row r="2770" spans="1:10" x14ac:dyDescent="0.2">
      <c r="A2770" s="160"/>
      <c r="B2770" s="160"/>
      <c r="C2770" s="160"/>
      <c r="D2770" s="160"/>
      <c r="E2770" s="160"/>
      <c r="F2770" s="160"/>
      <c r="G2770" s="173"/>
      <c r="H2770" s="160"/>
      <c r="I2770" s="160"/>
      <c r="J2770" s="160"/>
    </row>
    <row r="2771" spans="1:10" x14ac:dyDescent="0.2">
      <c r="A2771" s="160"/>
      <c r="B2771" s="160"/>
      <c r="C2771" s="160"/>
      <c r="D2771" s="160"/>
      <c r="E2771" s="160"/>
      <c r="F2771" s="160"/>
      <c r="G2771" s="173"/>
      <c r="H2771" s="160"/>
      <c r="I2771" s="160"/>
      <c r="J2771" s="160"/>
    </row>
    <row r="2772" spans="1:10" x14ac:dyDescent="0.2">
      <c r="A2772" s="160"/>
      <c r="B2772" s="160"/>
      <c r="C2772" s="160"/>
      <c r="D2772" s="160"/>
      <c r="E2772" s="160"/>
      <c r="F2772" s="160"/>
      <c r="G2772" s="173"/>
      <c r="H2772" s="160"/>
      <c r="I2772" s="160"/>
      <c r="J2772" s="160"/>
    </row>
    <row r="2773" spans="1:10" x14ac:dyDescent="0.2">
      <c r="A2773" s="160"/>
      <c r="B2773" s="160"/>
      <c r="C2773" s="160"/>
      <c r="D2773" s="160"/>
      <c r="E2773" s="160"/>
      <c r="F2773" s="160"/>
      <c r="G2773" s="173"/>
      <c r="H2773" s="160"/>
      <c r="I2773" s="160"/>
      <c r="J2773" s="160"/>
    </row>
    <row r="2774" spans="1:10" x14ac:dyDescent="0.2">
      <c r="A2774" s="160"/>
      <c r="B2774" s="160"/>
      <c r="C2774" s="160"/>
      <c r="D2774" s="160"/>
      <c r="E2774" s="160"/>
      <c r="F2774" s="160"/>
      <c r="G2774" s="173"/>
      <c r="H2774" s="160"/>
      <c r="I2774" s="160"/>
      <c r="J2774" s="160"/>
    </row>
    <row r="2775" spans="1:10" x14ac:dyDescent="0.2">
      <c r="A2775" s="160"/>
      <c r="B2775" s="160"/>
      <c r="C2775" s="160"/>
      <c r="D2775" s="160"/>
      <c r="E2775" s="160"/>
      <c r="F2775" s="160"/>
      <c r="G2775" s="173"/>
      <c r="H2775" s="160"/>
      <c r="I2775" s="160"/>
      <c r="J2775" s="160"/>
    </row>
    <row r="2776" spans="1:10" x14ac:dyDescent="0.2">
      <c r="A2776" s="160"/>
      <c r="B2776" s="160"/>
      <c r="C2776" s="160"/>
      <c r="D2776" s="160"/>
      <c r="E2776" s="160"/>
      <c r="F2776" s="160"/>
      <c r="G2776" s="173"/>
      <c r="H2776" s="160"/>
      <c r="I2776" s="160"/>
      <c r="J2776" s="160"/>
    </row>
    <row r="2777" spans="1:10" x14ac:dyDescent="0.2">
      <c r="A2777" s="160"/>
      <c r="B2777" s="160"/>
      <c r="C2777" s="160"/>
      <c r="D2777" s="160"/>
      <c r="E2777" s="160"/>
      <c r="F2777" s="160"/>
      <c r="G2777" s="173"/>
      <c r="H2777" s="160"/>
      <c r="I2777" s="160"/>
      <c r="J2777" s="160"/>
    </row>
    <row r="2778" spans="1:10" x14ac:dyDescent="0.2">
      <c r="A2778" s="160"/>
      <c r="B2778" s="160"/>
      <c r="C2778" s="160"/>
      <c r="D2778" s="160"/>
      <c r="E2778" s="160"/>
      <c r="F2778" s="160"/>
      <c r="G2778" s="173"/>
      <c r="H2778" s="160"/>
      <c r="I2778" s="160"/>
      <c r="J2778" s="160"/>
    </row>
    <row r="2779" spans="1:10" x14ac:dyDescent="0.2">
      <c r="A2779" s="160"/>
      <c r="B2779" s="160"/>
      <c r="C2779" s="160"/>
      <c r="D2779" s="160"/>
      <c r="E2779" s="160"/>
      <c r="F2779" s="160"/>
      <c r="G2779" s="173"/>
      <c r="H2779" s="160"/>
      <c r="I2779" s="160"/>
      <c r="J2779" s="160"/>
    </row>
    <row r="2780" spans="1:10" x14ac:dyDescent="0.2">
      <c r="A2780" s="160"/>
      <c r="B2780" s="160"/>
      <c r="C2780" s="160"/>
      <c r="D2780" s="160"/>
      <c r="E2780" s="160"/>
      <c r="F2780" s="160"/>
      <c r="G2780" s="173"/>
      <c r="H2780" s="160"/>
      <c r="I2780" s="160"/>
      <c r="J2780" s="160"/>
    </row>
    <row r="2781" spans="1:10" x14ac:dyDescent="0.2">
      <c r="A2781" s="160"/>
      <c r="B2781" s="160"/>
      <c r="C2781" s="160"/>
      <c r="D2781" s="160"/>
      <c r="E2781" s="160"/>
      <c r="F2781" s="160"/>
      <c r="G2781" s="173"/>
      <c r="H2781" s="160"/>
      <c r="I2781" s="160"/>
      <c r="J2781" s="160"/>
    </row>
    <row r="2782" spans="1:10" x14ac:dyDescent="0.2">
      <c r="A2782" s="160"/>
      <c r="B2782" s="160"/>
      <c r="C2782" s="160"/>
      <c r="D2782" s="160"/>
      <c r="E2782" s="160"/>
      <c r="F2782" s="160"/>
      <c r="G2782" s="173"/>
      <c r="H2782" s="160"/>
      <c r="I2782" s="160"/>
      <c r="J2782" s="160"/>
    </row>
    <row r="2783" spans="1:10" x14ac:dyDescent="0.2">
      <c r="A2783" s="160"/>
      <c r="B2783" s="160"/>
      <c r="C2783" s="160"/>
      <c r="D2783" s="160"/>
      <c r="E2783" s="160"/>
      <c r="F2783" s="160"/>
      <c r="G2783" s="173"/>
      <c r="H2783" s="160"/>
      <c r="I2783" s="160"/>
      <c r="J2783" s="160"/>
    </row>
    <row r="2784" spans="1:10" x14ac:dyDescent="0.2">
      <c r="A2784" s="160"/>
      <c r="B2784" s="160"/>
      <c r="C2784" s="160"/>
      <c r="D2784" s="160"/>
      <c r="E2784" s="160"/>
      <c r="F2784" s="160"/>
      <c r="G2784" s="173"/>
      <c r="H2784" s="160"/>
      <c r="I2784" s="160"/>
      <c r="J2784" s="160"/>
    </row>
    <row r="2785" spans="1:10" x14ac:dyDescent="0.2">
      <c r="A2785" s="160"/>
      <c r="B2785" s="160"/>
      <c r="C2785" s="160"/>
      <c r="D2785" s="160"/>
      <c r="E2785" s="160"/>
      <c r="F2785" s="160"/>
      <c r="G2785" s="173"/>
      <c r="H2785" s="160"/>
      <c r="I2785" s="160"/>
      <c r="J2785" s="160"/>
    </row>
    <row r="2786" spans="1:10" x14ac:dyDescent="0.2">
      <c r="A2786" s="160"/>
      <c r="B2786" s="160"/>
      <c r="C2786" s="160"/>
      <c r="D2786" s="160"/>
      <c r="E2786" s="160"/>
      <c r="F2786" s="160"/>
      <c r="G2786" s="173"/>
      <c r="H2786" s="160"/>
      <c r="I2786" s="160"/>
      <c r="J2786" s="160"/>
    </row>
    <row r="2787" spans="1:10" x14ac:dyDescent="0.2">
      <c r="A2787" s="160"/>
      <c r="B2787" s="160"/>
      <c r="C2787" s="160"/>
      <c r="D2787" s="160"/>
      <c r="E2787" s="160"/>
      <c r="F2787" s="160"/>
      <c r="G2787" s="173"/>
      <c r="H2787" s="160"/>
      <c r="I2787" s="160"/>
      <c r="J2787" s="160"/>
    </row>
    <row r="2788" spans="1:10" x14ac:dyDescent="0.2">
      <c r="A2788" s="160"/>
      <c r="B2788" s="160"/>
      <c r="C2788" s="160"/>
      <c r="D2788" s="160"/>
      <c r="E2788" s="160"/>
      <c r="F2788" s="160"/>
      <c r="G2788" s="173"/>
      <c r="H2788" s="160"/>
      <c r="I2788" s="160"/>
      <c r="J2788" s="160"/>
    </row>
    <row r="2789" spans="1:10" x14ac:dyDescent="0.2">
      <c r="A2789" s="160"/>
      <c r="B2789" s="160"/>
      <c r="C2789" s="160"/>
      <c r="D2789" s="160"/>
      <c r="E2789" s="160"/>
      <c r="F2789" s="160"/>
      <c r="G2789" s="173"/>
      <c r="H2789" s="160"/>
      <c r="I2789" s="160"/>
      <c r="J2789" s="160"/>
    </row>
    <row r="2790" spans="1:10" x14ac:dyDescent="0.2">
      <c r="A2790" s="160"/>
      <c r="B2790" s="160"/>
      <c r="C2790" s="160"/>
      <c r="D2790" s="160"/>
      <c r="E2790" s="160"/>
      <c r="F2790" s="160"/>
      <c r="G2790" s="173"/>
      <c r="H2790" s="160"/>
      <c r="I2790" s="160"/>
      <c r="J2790" s="160"/>
    </row>
    <row r="2791" spans="1:10" x14ac:dyDescent="0.2">
      <c r="A2791" s="160"/>
      <c r="B2791" s="160"/>
      <c r="C2791" s="160"/>
      <c r="D2791" s="160"/>
      <c r="E2791" s="160"/>
      <c r="F2791" s="160"/>
      <c r="G2791" s="173"/>
      <c r="H2791" s="160"/>
      <c r="I2791" s="160"/>
      <c r="J2791" s="160"/>
    </row>
    <row r="2792" spans="1:10" x14ac:dyDescent="0.2">
      <c r="A2792" s="160"/>
      <c r="B2792" s="160"/>
      <c r="C2792" s="160"/>
      <c r="D2792" s="160"/>
      <c r="E2792" s="160"/>
      <c r="F2792" s="160"/>
      <c r="G2792" s="173"/>
      <c r="H2792" s="160"/>
      <c r="I2792" s="160"/>
      <c r="J2792" s="160"/>
    </row>
    <row r="2793" spans="1:10" x14ac:dyDescent="0.2">
      <c r="A2793" s="160"/>
      <c r="B2793" s="160"/>
      <c r="C2793" s="160"/>
      <c r="D2793" s="160"/>
      <c r="E2793" s="160"/>
      <c r="F2793" s="160"/>
      <c r="G2793" s="173"/>
      <c r="H2793" s="160"/>
      <c r="I2793" s="160"/>
      <c r="J2793" s="160"/>
    </row>
    <row r="2794" spans="1:10" x14ac:dyDescent="0.2">
      <c r="A2794" s="160"/>
      <c r="B2794" s="160"/>
      <c r="C2794" s="160"/>
      <c r="D2794" s="160"/>
      <c r="E2794" s="160"/>
      <c r="F2794" s="160"/>
      <c r="G2794" s="173"/>
      <c r="H2794" s="160"/>
      <c r="I2794" s="160"/>
      <c r="J2794" s="160"/>
    </row>
    <row r="2795" spans="1:10" x14ac:dyDescent="0.2">
      <c r="A2795" s="160"/>
      <c r="B2795" s="160"/>
      <c r="C2795" s="160"/>
      <c r="D2795" s="160"/>
      <c r="E2795" s="160"/>
      <c r="F2795" s="160"/>
      <c r="G2795" s="173"/>
      <c r="H2795" s="160"/>
      <c r="I2795" s="160"/>
      <c r="J2795" s="160"/>
    </row>
    <row r="2796" spans="1:10" x14ac:dyDescent="0.2">
      <c r="A2796" s="160"/>
      <c r="B2796" s="160"/>
      <c r="C2796" s="160"/>
      <c r="D2796" s="160"/>
      <c r="E2796" s="160"/>
      <c r="F2796" s="160"/>
      <c r="G2796" s="173"/>
      <c r="H2796" s="160"/>
      <c r="I2796" s="160"/>
      <c r="J2796" s="160"/>
    </row>
    <row r="2797" spans="1:10" x14ac:dyDescent="0.2">
      <c r="A2797" s="160"/>
      <c r="B2797" s="160"/>
      <c r="C2797" s="160"/>
      <c r="D2797" s="160"/>
      <c r="E2797" s="160"/>
      <c r="F2797" s="160"/>
      <c r="G2797" s="173"/>
      <c r="H2797" s="160"/>
      <c r="I2797" s="160"/>
      <c r="J2797" s="160"/>
    </row>
    <row r="2798" spans="1:10" x14ac:dyDescent="0.2">
      <c r="A2798" s="160"/>
      <c r="B2798" s="160"/>
      <c r="C2798" s="160"/>
      <c r="D2798" s="160"/>
      <c r="E2798" s="160"/>
      <c r="F2798" s="160"/>
      <c r="G2798" s="173"/>
      <c r="H2798" s="160"/>
      <c r="I2798" s="160"/>
      <c r="J2798" s="160"/>
    </row>
    <row r="2799" spans="1:10" x14ac:dyDescent="0.2">
      <c r="A2799" s="160"/>
      <c r="B2799" s="160"/>
      <c r="C2799" s="160"/>
      <c r="D2799" s="160"/>
      <c r="E2799" s="160"/>
      <c r="F2799" s="160"/>
      <c r="G2799" s="173"/>
      <c r="H2799" s="160"/>
      <c r="I2799" s="160"/>
      <c r="J2799" s="160"/>
    </row>
    <row r="2800" spans="1:10" x14ac:dyDescent="0.2">
      <c r="A2800" s="160"/>
      <c r="B2800" s="160"/>
      <c r="C2800" s="160"/>
      <c r="D2800" s="160"/>
      <c r="E2800" s="160"/>
      <c r="F2800" s="160"/>
      <c r="G2800" s="173"/>
      <c r="H2800" s="160"/>
      <c r="I2800" s="160"/>
      <c r="J2800" s="160"/>
    </row>
    <row r="2801" spans="1:10" x14ac:dyDescent="0.2">
      <c r="A2801" s="160"/>
      <c r="B2801" s="160"/>
      <c r="C2801" s="160"/>
      <c r="D2801" s="160"/>
      <c r="E2801" s="160"/>
      <c r="F2801" s="160"/>
      <c r="G2801" s="173"/>
      <c r="H2801" s="160"/>
      <c r="I2801" s="160"/>
      <c r="J2801" s="160"/>
    </row>
    <row r="2802" spans="1:10" x14ac:dyDescent="0.2">
      <c r="A2802" s="160"/>
      <c r="B2802" s="160"/>
      <c r="C2802" s="160"/>
      <c r="D2802" s="160"/>
      <c r="E2802" s="160"/>
      <c r="F2802" s="160"/>
      <c r="G2802" s="173"/>
      <c r="H2802" s="160"/>
      <c r="I2802" s="160"/>
      <c r="J2802" s="160"/>
    </row>
    <row r="2803" spans="1:10" x14ac:dyDescent="0.2">
      <c r="A2803" s="160"/>
      <c r="B2803" s="160"/>
      <c r="C2803" s="160"/>
      <c r="D2803" s="160"/>
      <c r="E2803" s="160"/>
      <c r="F2803" s="160"/>
      <c r="G2803" s="173"/>
      <c r="H2803" s="160"/>
      <c r="I2803" s="160"/>
      <c r="J2803" s="160"/>
    </row>
    <row r="2804" spans="1:10" x14ac:dyDescent="0.2">
      <c r="A2804" s="160"/>
      <c r="B2804" s="160"/>
      <c r="C2804" s="160"/>
      <c r="D2804" s="160"/>
      <c r="E2804" s="160"/>
      <c r="F2804" s="160"/>
      <c r="G2804" s="173"/>
      <c r="H2804" s="160"/>
      <c r="I2804" s="160"/>
      <c r="J2804" s="160"/>
    </row>
    <row r="2805" spans="1:10" x14ac:dyDescent="0.2">
      <c r="A2805" s="160"/>
      <c r="B2805" s="160"/>
      <c r="C2805" s="160"/>
      <c r="D2805" s="160"/>
      <c r="E2805" s="160"/>
      <c r="F2805" s="160"/>
      <c r="G2805" s="173"/>
      <c r="H2805" s="160"/>
      <c r="I2805" s="160"/>
      <c r="J2805" s="160"/>
    </row>
    <row r="2806" spans="1:10" x14ac:dyDescent="0.2">
      <c r="A2806" s="160"/>
      <c r="B2806" s="160"/>
      <c r="C2806" s="160"/>
      <c r="D2806" s="160"/>
      <c r="E2806" s="160"/>
      <c r="F2806" s="160"/>
      <c r="G2806" s="173"/>
      <c r="H2806" s="160"/>
      <c r="I2806" s="160"/>
      <c r="J2806" s="160"/>
    </row>
    <row r="2807" spans="1:10" x14ac:dyDescent="0.2">
      <c r="A2807" s="160"/>
      <c r="B2807" s="160"/>
      <c r="C2807" s="160"/>
      <c r="D2807" s="160"/>
      <c r="E2807" s="160"/>
      <c r="F2807" s="160"/>
      <c r="G2807" s="173"/>
      <c r="H2807" s="160"/>
      <c r="I2807" s="160"/>
      <c r="J2807" s="160"/>
    </row>
    <row r="2808" spans="1:10" x14ac:dyDescent="0.2">
      <c r="A2808" s="160"/>
      <c r="B2808" s="160"/>
      <c r="C2808" s="160"/>
      <c r="D2808" s="160"/>
      <c r="E2808" s="160"/>
      <c r="F2808" s="160"/>
      <c r="G2808" s="173"/>
      <c r="H2808" s="160"/>
      <c r="I2808" s="160"/>
      <c r="J2808" s="160"/>
    </row>
    <row r="2809" spans="1:10" x14ac:dyDescent="0.2">
      <c r="A2809" s="160"/>
      <c r="B2809" s="160"/>
      <c r="C2809" s="160"/>
      <c r="D2809" s="160"/>
      <c r="E2809" s="160"/>
      <c r="F2809" s="160"/>
      <c r="G2809" s="173"/>
      <c r="H2809" s="160"/>
      <c r="I2809" s="160"/>
      <c r="J2809" s="160"/>
    </row>
    <row r="2810" spans="1:10" x14ac:dyDescent="0.2">
      <c r="A2810" s="160"/>
      <c r="B2810" s="160"/>
      <c r="C2810" s="160"/>
      <c r="D2810" s="160"/>
      <c r="E2810" s="160"/>
      <c r="F2810" s="160"/>
      <c r="G2810" s="173"/>
      <c r="H2810" s="160"/>
      <c r="I2810" s="160"/>
      <c r="J2810" s="160"/>
    </row>
    <row r="2811" spans="1:10" x14ac:dyDescent="0.2">
      <c r="A2811" s="160"/>
      <c r="B2811" s="160"/>
      <c r="C2811" s="160"/>
      <c r="D2811" s="160"/>
      <c r="E2811" s="160"/>
      <c r="F2811" s="160"/>
      <c r="G2811" s="173"/>
      <c r="H2811" s="160"/>
      <c r="I2811" s="160"/>
      <c r="J2811" s="160"/>
    </row>
    <row r="2812" spans="1:10" x14ac:dyDescent="0.2">
      <c r="A2812" s="160"/>
      <c r="B2812" s="160"/>
      <c r="C2812" s="160"/>
      <c r="D2812" s="160"/>
      <c r="E2812" s="160"/>
      <c r="F2812" s="160"/>
      <c r="G2812" s="173"/>
      <c r="H2812" s="160"/>
      <c r="I2812" s="160"/>
      <c r="J2812" s="160"/>
    </row>
    <row r="2813" spans="1:10" x14ac:dyDescent="0.2">
      <c r="A2813" s="160"/>
      <c r="B2813" s="160"/>
      <c r="C2813" s="160"/>
      <c r="D2813" s="160"/>
      <c r="E2813" s="160"/>
      <c r="F2813" s="160"/>
      <c r="G2813" s="173"/>
      <c r="H2813" s="160"/>
      <c r="I2813" s="160"/>
      <c r="J2813" s="160"/>
    </row>
    <row r="2814" spans="1:10" x14ac:dyDescent="0.2">
      <c r="A2814" s="160"/>
      <c r="B2814" s="160"/>
      <c r="C2814" s="160"/>
      <c r="D2814" s="160"/>
      <c r="E2814" s="160"/>
      <c r="F2814" s="160"/>
      <c r="G2814" s="173"/>
      <c r="H2814" s="160"/>
      <c r="I2814" s="160"/>
      <c r="J2814" s="160"/>
    </row>
    <row r="2815" spans="1:10" x14ac:dyDescent="0.2">
      <c r="A2815" s="160"/>
      <c r="B2815" s="160"/>
      <c r="C2815" s="160"/>
      <c r="D2815" s="160"/>
      <c r="E2815" s="160"/>
      <c r="F2815" s="160"/>
      <c r="G2815" s="173"/>
      <c r="H2815" s="160"/>
      <c r="I2815" s="160"/>
      <c r="J2815" s="160"/>
    </row>
    <row r="2816" spans="1:10" x14ac:dyDescent="0.2">
      <c r="A2816" s="160"/>
      <c r="B2816" s="160"/>
      <c r="C2816" s="160"/>
      <c r="D2816" s="160"/>
      <c r="E2816" s="160"/>
      <c r="F2816" s="160"/>
      <c r="G2816" s="173"/>
      <c r="H2816" s="160"/>
      <c r="I2816" s="160"/>
      <c r="J2816" s="160"/>
    </row>
    <row r="2817" spans="1:10" x14ac:dyDescent="0.2">
      <c r="A2817" s="160"/>
      <c r="B2817" s="160"/>
      <c r="C2817" s="160"/>
      <c r="D2817" s="160"/>
      <c r="E2817" s="160"/>
      <c r="F2817" s="160"/>
      <c r="G2817" s="173"/>
      <c r="H2817" s="160"/>
      <c r="I2817" s="160"/>
      <c r="J2817" s="160"/>
    </row>
    <row r="2818" spans="1:10" x14ac:dyDescent="0.2">
      <c r="A2818" s="160"/>
      <c r="B2818" s="160"/>
      <c r="C2818" s="160"/>
      <c r="D2818" s="160"/>
      <c r="E2818" s="160"/>
      <c r="F2818" s="160"/>
      <c r="G2818" s="173"/>
      <c r="H2818" s="160"/>
      <c r="I2818" s="160"/>
      <c r="J2818" s="160"/>
    </row>
    <row r="2819" spans="1:10" x14ac:dyDescent="0.2">
      <c r="A2819" s="160"/>
      <c r="B2819" s="160"/>
      <c r="C2819" s="160"/>
      <c r="D2819" s="160"/>
      <c r="E2819" s="160"/>
      <c r="F2819" s="160"/>
      <c r="G2819" s="173"/>
      <c r="H2819" s="160"/>
      <c r="I2819" s="160"/>
      <c r="J2819" s="160"/>
    </row>
    <row r="2820" spans="1:10" x14ac:dyDescent="0.2">
      <c r="A2820" s="160"/>
      <c r="B2820" s="160"/>
      <c r="C2820" s="160"/>
      <c r="D2820" s="160"/>
      <c r="E2820" s="160"/>
      <c r="F2820" s="160"/>
      <c r="G2820" s="173"/>
      <c r="H2820" s="160"/>
      <c r="I2820" s="160"/>
      <c r="J2820" s="160"/>
    </row>
    <row r="2821" spans="1:10" x14ac:dyDescent="0.2">
      <c r="A2821" s="160"/>
      <c r="B2821" s="160"/>
      <c r="C2821" s="160"/>
      <c r="D2821" s="160"/>
      <c r="E2821" s="160"/>
      <c r="F2821" s="160"/>
      <c r="G2821" s="173"/>
      <c r="H2821" s="160"/>
      <c r="I2821" s="160"/>
      <c r="J2821" s="160"/>
    </row>
    <row r="2822" spans="1:10" x14ac:dyDescent="0.2">
      <c r="A2822" s="160"/>
      <c r="B2822" s="160"/>
      <c r="C2822" s="160"/>
      <c r="D2822" s="160"/>
      <c r="E2822" s="160"/>
      <c r="F2822" s="160"/>
      <c r="G2822" s="173"/>
      <c r="H2822" s="160"/>
      <c r="I2822" s="160"/>
      <c r="J2822" s="160"/>
    </row>
    <row r="2823" spans="1:10" x14ac:dyDescent="0.2">
      <c r="A2823" s="160"/>
      <c r="B2823" s="160"/>
      <c r="C2823" s="160"/>
      <c r="D2823" s="160"/>
      <c r="E2823" s="160"/>
      <c r="F2823" s="160"/>
      <c r="G2823" s="173"/>
      <c r="H2823" s="160"/>
      <c r="I2823" s="160"/>
      <c r="J2823" s="160"/>
    </row>
    <row r="2824" spans="1:10" x14ac:dyDescent="0.2">
      <c r="A2824" s="160"/>
      <c r="B2824" s="160"/>
      <c r="C2824" s="160"/>
      <c r="D2824" s="160"/>
      <c r="E2824" s="160"/>
      <c r="F2824" s="160"/>
      <c r="G2824" s="173"/>
      <c r="H2824" s="160"/>
      <c r="I2824" s="160"/>
      <c r="J2824" s="160"/>
    </row>
    <row r="2825" spans="1:10" x14ac:dyDescent="0.2">
      <c r="A2825" s="160"/>
      <c r="B2825" s="160"/>
      <c r="C2825" s="160"/>
      <c r="D2825" s="160"/>
      <c r="E2825" s="160"/>
      <c r="F2825" s="160"/>
      <c r="G2825" s="173"/>
      <c r="H2825" s="160"/>
      <c r="I2825" s="160"/>
      <c r="J2825" s="160"/>
    </row>
    <row r="2826" spans="1:10" x14ac:dyDescent="0.2">
      <c r="A2826" s="160"/>
      <c r="B2826" s="160"/>
      <c r="C2826" s="160"/>
      <c r="D2826" s="160"/>
      <c r="E2826" s="160"/>
      <c r="F2826" s="160"/>
      <c r="G2826" s="173"/>
      <c r="H2826" s="160"/>
      <c r="I2826" s="160"/>
      <c r="J2826" s="160"/>
    </row>
    <row r="2827" spans="1:10" x14ac:dyDescent="0.2">
      <c r="A2827" s="160"/>
      <c r="B2827" s="160"/>
      <c r="C2827" s="160"/>
      <c r="D2827" s="160"/>
      <c r="E2827" s="160"/>
      <c r="F2827" s="160"/>
      <c r="G2827" s="173"/>
      <c r="H2827" s="160"/>
      <c r="I2827" s="160"/>
      <c r="J2827" s="160"/>
    </row>
    <row r="2828" spans="1:10" x14ac:dyDescent="0.2">
      <c r="A2828" s="160"/>
      <c r="B2828" s="160"/>
      <c r="C2828" s="160"/>
      <c r="D2828" s="160"/>
      <c r="E2828" s="160"/>
      <c r="F2828" s="160"/>
      <c r="G2828" s="173"/>
      <c r="H2828" s="160"/>
      <c r="I2828" s="160"/>
      <c r="J2828" s="160"/>
    </row>
    <row r="2829" spans="1:10" x14ac:dyDescent="0.2">
      <c r="A2829" s="160"/>
      <c r="B2829" s="160"/>
      <c r="C2829" s="160"/>
      <c r="D2829" s="160"/>
      <c r="E2829" s="160"/>
      <c r="F2829" s="160"/>
      <c r="G2829" s="173"/>
      <c r="H2829" s="160"/>
      <c r="I2829" s="160"/>
      <c r="J2829" s="160"/>
    </row>
    <row r="2830" spans="1:10" x14ac:dyDescent="0.2">
      <c r="A2830" s="160"/>
      <c r="B2830" s="160"/>
      <c r="C2830" s="160"/>
      <c r="D2830" s="160"/>
      <c r="E2830" s="160"/>
      <c r="F2830" s="160"/>
      <c r="G2830" s="173"/>
      <c r="H2830" s="160"/>
      <c r="I2830" s="160"/>
      <c r="J2830" s="160"/>
    </row>
    <row r="2831" spans="1:10" x14ac:dyDescent="0.2">
      <c r="A2831" s="160"/>
      <c r="B2831" s="160"/>
      <c r="C2831" s="160"/>
      <c r="D2831" s="160"/>
      <c r="E2831" s="160"/>
      <c r="F2831" s="160"/>
      <c r="G2831" s="173"/>
      <c r="H2831" s="160"/>
      <c r="I2831" s="160"/>
      <c r="J2831" s="160"/>
    </row>
    <row r="2832" spans="1:10" x14ac:dyDescent="0.2">
      <c r="A2832" s="160"/>
      <c r="B2832" s="160"/>
      <c r="C2832" s="160"/>
      <c r="D2832" s="160"/>
      <c r="E2832" s="160"/>
      <c r="F2832" s="160"/>
      <c r="G2832" s="173"/>
      <c r="H2832" s="160"/>
      <c r="I2832" s="160"/>
      <c r="J2832" s="160"/>
    </row>
    <row r="2833" spans="1:10" x14ac:dyDescent="0.2">
      <c r="A2833" s="160"/>
      <c r="B2833" s="160"/>
      <c r="C2833" s="160"/>
      <c r="D2833" s="160"/>
      <c r="E2833" s="160"/>
      <c r="F2833" s="160"/>
      <c r="G2833" s="173"/>
      <c r="H2833" s="160"/>
      <c r="I2833" s="160"/>
      <c r="J2833" s="160"/>
    </row>
    <row r="2834" spans="1:10" x14ac:dyDescent="0.2">
      <c r="A2834" s="160"/>
      <c r="B2834" s="160"/>
      <c r="C2834" s="160"/>
      <c r="D2834" s="160"/>
      <c r="E2834" s="160"/>
      <c r="F2834" s="160"/>
      <c r="G2834" s="173"/>
      <c r="H2834" s="160"/>
      <c r="I2834" s="160"/>
      <c r="J2834" s="160"/>
    </row>
    <row r="2835" spans="1:10" x14ac:dyDescent="0.2">
      <c r="A2835" s="160"/>
      <c r="B2835" s="160"/>
      <c r="C2835" s="160"/>
      <c r="D2835" s="160"/>
      <c r="E2835" s="160"/>
      <c r="F2835" s="160"/>
      <c r="G2835" s="173"/>
      <c r="H2835" s="160"/>
      <c r="I2835" s="160"/>
      <c r="J2835" s="160"/>
    </row>
    <row r="2836" spans="1:10" x14ac:dyDescent="0.2">
      <c r="A2836" s="160"/>
      <c r="B2836" s="160"/>
      <c r="C2836" s="160"/>
      <c r="D2836" s="160"/>
      <c r="E2836" s="160"/>
      <c r="F2836" s="160"/>
      <c r="G2836" s="173"/>
      <c r="H2836" s="160"/>
      <c r="I2836" s="160"/>
      <c r="J2836" s="160"/>
    </row>
    <row r="2837" spans="1:10" x14ac:dyDescent="0.2">
      <c r="A2837" s="160"/>
      <c r="B2837" s="160"/>
      <c r="C2837" s="160"/>
      <c r="D2837" s="160"/>
      <c r="E2837" s="160"/>
      <c r="F2837" s="160"/>
      <c r="G2837" s="173"/>
      <c r="H2837" s="160"/>
      <c r="I2837" s="160"/>
      <c r="J2837" s="160"/>
    </row>
    <row r="2838" spans="1:10" x14ac:dyDescent="0.2">
      <c r="A2838" s="160"/>
      <c r="B2838" s="160"/>
      <c r="C2838" s="160"/>
      <c r="D2838" s="160"/>
      <c r="E2838" s="160"/>
      <c r="F2838" s="160"/>
      <c r="G2838" s="173"/>
      <c r="H2838" s="160"/>
      <c r="I2838" s="160"/>
      <c r="J2838" s="160"/>
    </row>
    <row r="2839" spans="1:10" x14ac:dyDescent="0.2">
      <c r="A2839" s="160"/>
      <c r="B2839" s="160"/>
      <c r="C2839" s="160"/>
      <c r="D2839" s="160"/>
      <c r="E2839" s="160"/>
      <c r="F2839" s="160"/>
      <c r="G2839" s="173"/>
      <c r="H2839" s="160"/>
      <c r="I2839" s="160"/>
      <c r="J2839" s="160"/>
    </row>
    <row r="2840" spans="1:10" x14ac:dyDescent="0.2">
      <c r="A2840" s="160"/>
      <c r="B2840" s="160"/>
      <c r="C2840" s="160"/>
      <c r="D2840" s="160"/>
      <c r="E2840" s="160"/>
      <c r="F2840" s="160"/>
      <c r="G2840" s="173"/>
      <c r="H2840" s="160"/>
      <c r="I2840" s="160"/>
      <c r="J2840" s="160"/>
    </row>
    <row r="2841" spans="1:10" x14ac:dyDescent="0.2">
      <c r="A2841" s="160"/>
      <c r="B2841" s="160"/>
      <c r="C2841" s="160"/>
      <c r="D2841" s="160"/>
      <c r="E2841" s="160"/>
      <c r="F2841" s="160"/>
      <c r="G2841" s="173"/>
      <c r="H2841" s="160"/>
      <c r="I2841" s="160"/>
      <c r="J2841" s="160"/>
    </row>
    <row r="2842" spans="1:10" x14ac:dyDescent="0.2">
      <c r="A2842" s="160"/>
      <c r="B2842" s="160"/>
      <c r="C2842" s="160"/>
      <c r="D2842" s="160"/>
      <c r="E2842" s="160"/>
      <c r="F2842" s="160"/>
      <c r="G2842" s="173"/>
      <c r="H2842" s="160"/>
      <c r="I2842" s="160"/>
      <c r="J2842" s="160"/>
    </row>
    <row r="2843" spans="1:10" x14ac:dyDescent="0.2">
      <c r="A2843" s="160"/>
      <c r="B2843" s="160"/>
      <c r="C2843" s="160"/>
      <c r="D2843" s="160"/>
      <c r="E2843" s="160"/>
      <c r="F2843" s="160"/>
      <c r="G2843" s="173"/>
      <c r="H2843" s="160"/>
      <c r="I2843" s="160"/>
      <c r="J2843" s="160"/>
    </row>
    <row r="2844" spans="1:10" x14ac:dyDescent="0.2">
      <c r="A2844" s="160"/>
      <c r="B2844" s="160"/>
      <c r="C2844" s="160"/>
      <c r="D2844" s="160"/>
      <c r="E2844" s="160"/>
      <c r="F2844" s="160"/>
      <c r="G2844" s="173"/>
      <c r="H2844" s="160"/>
      <c r="I2844" s="160"/>
      <c r="J2844" s="160"/>
    </row>
    <row r="2845" spans="1:10" x14ac:dyDescent="0.2">
      <c r="A2845" s="160"/>
      <c r="B2845" s="160"/>
      <c r="C2845" s="160"/>
      <c r="D2845" s="160"/>
      <c r="E2845" s="160"/>
      <c r="F2845" s="160"/>
      <c r="G2845" s="173"/>
      <c r="H2845" s="160"/>
      <c r="I2845" s="160"/>
      <c r="J2845" s="160"/>
    </row>
    <row r="2846" spans="1:10" x14ac:dyDescent="0.2">
      <c r="A2846" s="160"/>
      <c r="B2846" s="160"/>
      <c r="C2846" s="160"/>
      <c r="D2846" s="160"/>
      <c r="E2846" s="160"/>
      <c r="F2846" s="160"/>
      <c r="G2846" s="173"/>
      <c r="H2846" s="160"/>
      <c r="I2846" s="160"/>
      <c r="J2846" s="160"/>
    </row>
    <row r="2847" spans="1:10" x14ac:dyDescent="0.2">
      <c r="A2847" s="160"/>
      <c r="B2847" s="160"/>
      <c r="C2847" s="160"/>
      <c r="D2847" s="160"/>
      <c r="E2847" s="160"/>
      <c r="F2847" s="160"/>
      <c r="G2847" s="173"/>
      <c r="H2847" s="160"/>
      <c r="I2847" s="160"/>
      <c r="J2847" s="160"/>
    </row>
    <row r="2848" spans="1:10" x14ac:dyDescent="0.2">
      <c r="A2848" s="160"/>
      <c r="B2848" s="160"/>
      <c r="C2848" s="160"/>
      <c r="D2848" s="160"/>
      <c r="E2848" s="160"/>
      <c r="F2848" s="160"/>
      <c r="G2848" s="173"/>
      <c r="H2848" s="160"/>
      <c r="I2848" s="160"/>
      <c r="J2848" s="160"/>
    </row>
    <row r="2849" spans="1:10" x14ac:dyDescent="0.2">
      <c r="A2849" s="160"/>
      <c r="B2849" s="160"/>
      <c r="C2849" s="160"/>
      <c r="D2849" s="160"/>
      <c r="E2849" s="160"/>
      <c r="F2849" s="160"/>
      <c r="G2849" s="173"/>
      <c r="H2849" s="160"/>
      <c r="I2849" s="160"/>
      <c r="J2849" s="160"/>
    </row>
    <row r="2850" spans="1:10" x14ac:dyDescent="0.2">
      <c r="A2850" s="160"/>
      <c r="B2850" s="160"/>
      <c r="C2850" s="160"/>
      <c r="D2850" s="160"/>
      <c r="E2850" s="160"/>
      <c r="F2850" s="160"/>
      <c r="G2850" s="173"/>
      <c r="H2850" s="160"/>
      <c r="I2850" s="160"/>
      <c r="J2850" s="160"/>
    </row>
    <row r="2851" spans="1:10" x14ac:dyDescent="0.2">
      <c r="A2851" s="160"/>
      <c r="B2851" s="160"/>
      <c r="C2851" s="160"/>
      <c r="D2851" s="160"/>
      <c r="E2851" s="160"/>
      <c r="F2851" s="160"/>
      <c r="G2851" s="173"/>
      <c r="H2851" s="160"/>
      <c r="I2851" s="160"/>
      <c r="J2851" s="160"/>
    </row>
    <row r="2852" spans="1:10" x14ac:dyDescent="0.2">
      <c r="A2852" s="160"/>
      <c r="B2852" s="160"/>
      <c r="C2852" s="160"/>
      <c r="D2852" s="160"/>
      <c r="E2852" s="160"/>
      <c r="F2852" s="160"/>
      <c r="G2852" s="173"/>
      <c r="H2852" s="160"/>
      <c r="I2852" s="160"/>
      <c r="J2852" s="160"/>
    </row>
    <row r="2853" spans="1:10" x14ac:dyDescent="0.2">
      <c r="A2853" s="160"/>
      <c r="B2853" s="160"/>
      <c r="C2853" s="160"/>
      <c r="D2853" s="160"/>
      <c r="E2853" s="160"/>
      <c r="F2853" s="160"/>
      <c r="G2853" s="173"/>
      <c r="H2853" s="160"/>
      <c r="I2853" s="160"/>
      <c r="J2853" s="160"/>
    </row>
    <row r="2854" spans="1:10" x14ac:dyDescent="0.2">
      <c r="A2854" s="160"/>
      <c r="B2854" s="160"/>
      <c r="C2854" s="160"/>
      <c r="D2854" s="160"/>
      <c r="E2854" s="160"/>
      <c r="F2854" s="160"/>
      <c r="G2854" s="173"/>
      <c r="H2854" s="160"/>
      <c r="I2854" s="160"/>
      <c r="J2854" s="160"/>
    </row>
    <row r="2855" spans="1:10" x14ac:dyDescent="0.2">
      <c r="A2855" s="160"/>
      <c r="B2855" s="160"/>
      <c r="C2855" s="160"/>
      <c r="D2855" s="160"/>
      <c r="E2855" s="160"/>
      <c r="F2855" s="160"/>
      <c r="G2855" s="173"/>
      <c r="H2855" s="160"/>
      <c r="I2855" s="160"/>
      <c r="J2855" s="160"/>
    </row>
    <row r="2856" spans="1:10" x14ac:dyDescent="0.2">
      <c r="A2856" s="160"/>
      <c r="B2856" s="160"/>
      <c r="C2856" s="160"/>
      <c r="D2856" s="160"/>
      <c r="E2856" s="160"/>
      <c r="F2856" s="160"/>
      <c r="G2856" s="173"/>
      <c r="H2856" s="160"/>
      <c r="I2856" s="160"/>
      <c r="J2856" s="160"/>
    </row>
    <row r="2857" spans="1:10" x14ac:dyDescent="0.2">
      <c r="A2857" s="160"/>
      <c r="B2857" s="160"/>
      <c r="C2857" s="160"/>
      <c r="D2857" s="160"/>
      <c r="E2857" s="160"/>
      <c r="F2857" s="160"/>
      <c r="G2857" s="173"/>
      <c r="H2857" s="160"/>
      <c r="I2857" s="160"/>
      <c r="J2857" s="160"/>
    </row>
    <row r="2858" spans="1:10" x14ac:dyDescent="0.2">
      <c r="A2858" s="160"/>
      <c r="B2858" s="160"/>
      <c r="C2858" s="160"/>
      <c r="D2858" s="160"/>
      <c r="E2858" s="160"/>
      <c r="F2858" s="160"/>
      <c r="G2858" s="173"/>
      <c r="H2858" s="160"/>
      <c r="I2858" s="160"/>
      <c r="J2858" s="160"/>
    </row>
    <row r="2859" spans="1:10" x14ac:dyDescent="0.2">
      <c r="A2859" s="160"/>
      <c r="B2859" s="160"/>
      <c r="C2859" s="160"/>
      <c r="D2859" s="160"/>
      <c r="E2859" s="160"/>
      <c r="F2859" s="160"/>
      <c r="G2859" s="173"/>
      <c r="H2859" s="160"/>
      <c r="I2859" s="160"/>
      <c r="J2859" s="160"/>
    </row>
    <row r="2860" spans="1:10" x14ac:dyDescent="0.2">
      <c r="A2860" s="160"/>
      <c r="B2860" s="160"/>
      <c r="C2860" s="160"/>
      <c r="D2860" s="160"/>
      <c r="E2860" s="160"/>
      <c r="F2860" s="160"/>
      <c r="G2860" s="173"/>
      <c r="H2860" s="160"/>
      <c r="I2860" s="160"/>
      <c r="J2860" s="160"/>
    </row>
    <row r="2861" spans="1:10" x14ac:dyDescent="0.2">
      <c r="A2861" s="160"/>
      <c r="B2861" s="160"/>
      <c r="C2861" s="160"/>
      <c r="D2861" s="160"/>
      <c r="E2861" s="160"/>
      <c r="F2861" s="160"/>
      <c r="G2861" s="173"/>
      <c r="H2861" s="160"/>
      <c r="I2861" s="160"/>
      <c r="J2861" s="160"/>
    </row>
    <row r="2862" spans="1:10" x14ac:dyDescent="0.2">
      <c r="A2862" s="160"/>
      <c r="B2862" s="160"/>
      <c r="C2862" s="160"/>
      <c r="D2862" s="160"/>
      <c r="E2862" s="160"/>
      <c r="F2862" s="160"/>
      <c r="G2862" s="173"/>
      <c r="H2862" s="160"/>
      <c r="I2862" s="160"/>
      <c r="J2862" s="160"/>
    </row>
    <row r="2863" spans="1:10" x14ac:dyDescent="0.2">
      <c r="A2863" s="160"/>
      <c r="B2863" s="160"/>
      <c r="C2863" s="160"/>
      <c r="D2863" s="160"/>
      <c r="E2863" s="160"/>
      <c r="F2863" s="160"/>
      <c r="G2863" s="173"/>
      <c r="H2863" s="160"/>
      <c r="I2863" s="160"/>
      <c r="J2863" s="160"/>
    </row>
    <row r="2864" spans="1:10" x14ac:dyDescent="0.2">
      <c r="A2864" s="160"/>
      <c r="B2864" s="160"/>
      <c r="C2864" s="160"/>
      <c r="D2864" s="160"/>
      <c r="E2864" s="160"/>
      <c r="F2864" s="160"/>
      <c r="G2864" s="173"/>
      <c r="H2864" s="160"/>
      <c r="I2864" s="160"/>
      <c r="J2864" s="160"/>
    </row>
    <row r="2865" spans="1:10" x14ac:dyDescent="0.2">
      <c r="A2865" s="160"/>
      <c r="B2865" s="160"/>
      <c r="C2865" s="160"/>
      <c r="D2865" s="160"/>
      <c r="E2865" s="160"/>
      <c r="F2865" s="160"/>
      <c r="G2865" s="173"/>
      <c r="H2865" s="160"/>
      <c r="I2865" s="160"/>
      <c r="J2865" s="160"/>
    </row>
    <row r="2866" spans="1:10" x14ac:dyDescent="0.2">
      <c r="A2866" s="160"/>
      <c r="B2866" s="160"/>
      <c r="C2866" s="160"/>
      <c r="D2866" s="160"/>
      <c r="E2866" s="160"/>
      <c r="F2866" s="160"/>
      <c r="G2866" s="173"/>
      <c r="H2866" s="160"/>
      <c r="I2866" s="160"/>
      <c r="J2866" s="160"/>
    </row>
    <row r="2867" spans="1:10" x14ac:dyDescent="0.2">
      <c r="A2867" s="160"/>
      <c r="B2867" s="160"/>
      <c r="C2867" s="160"/>
      <c r="D2867" s="160"/>
      <c r="E2867" s="160"/>
      <c r="F2867" s="160"/>
      <c r="G2867" s="173"/>
      <c r="H2867" s="160"/>
      <c r="I2867" s="160"/>
      <c r="J2867" s="160"/>
    </row>
    <row r="2868" spans="1:10" x14ac:dyDescent="0.2">
      <c r="A2868" s="160"/>
      <c r="B2868" s="160"/>
      <c r="C2868" s="160"/>
      <c r="D2868" s="160"/>
      <c r="E2868" s="160"/>
      <c r="F2868" s="160"/>
      <c r="G2868" s="173"/>
      <c r="H2868" s="160"/>
      <c r="I2868" s="160"/>
      <c r="J2868" s="160"/>
    </row>
    <row r="2869" spans="1:10" x14ac:dyDescent="0.2">
      <c r="A2869" s="160"/>
      <c r="B2869" s="160"/>
      <c r="C2869" s="160"/>
      <c r="D2869" s="160"/>
      <c r="E2869" s="160"/>
      <c r="F2869" s="160"/>
      <c r="G2869" s="173"/>
      <c r="H2869" s="160"/>
      <c r="I2869" s="160"/>
      <c r="J2869" s="160"/>
    </row>
    <row r="2870" spans="1:10" x14ac:dyDescent="0.2">
      <c r="A2870" s="160"/>
      <c r="B2870" s="160"/>
      <c r="C2870" s="160"/>
      <c r="D2870" s="160"/>
      <c r="E2870" s="160"/>
      <c r="F2870" s="160"/>
      <c r="G2870" s="173"/>
      <c r="H2870" s="160"/>
      <c r="I2870" s="160"/>
      <c r="J2870" s="160"/>
    </row>
    <row r="2871" spans="1:10" x14ac:dyDescent="0.2">
      <c r="A2871" s="160"/>
      <c r="B2871" s="160"/>
      <c r="C2871" s="160"/>
      <c r="D2871" s="160"/>
      <c r="E2871" s="160"/>
      <c r="F2871" s="160"/>
      <c r="G2871" s="173"/>
      <c r="H2871" s="160"/>
      <c r="I2871" s="160"/>
      <c r="J2871" s="160"/>
    </row>
    <row r="2872" spans="1:10" x14ac:dyDescent="0.2">
      <c r="A2872" s="160"/>
      <c r="B2872" s="160"/>
      <c r="C2872" s="160"/>
      <c r="D2872" s="160"/>
      <c r="E2872" s="160"/>
      <c r="F2872" s="160"/>
      <c r="G2872" s="173"/>
      <c r="H2872" s="160"/>
      <c r="I2872" s="160"/>
      <c r="J2872" s="160"/>
    </row>
    <row r="2873" spans="1:10" x14ac:dyDescent="0.2">
      <c r="A2873" s="160"/>
      <c r="B2873" s="160"/>
      <c r="C2873" s="160"/>
      <c r="D2873" s="160"/>
      <c r="E2873" s="160"/>
      <c r="F2873" s="160"/>
      <c r="G2873" s="173"/>
      <c r="H2873" s="160"/>
      <c r="I2873" s="160"/>
      <c r="J2873" s="160"/>
    </row>
    <row r="2874" spans="1:10" x14ac:dyDescent="0.2">
      <c r="A2874" s="160"/>
      <c r="B2874" s="160"/>
      <c r="C2874" s="160"/>
      <c r="D2874" s="160"/>
      <c r="E2874" s="160"/>
      <c r="F2874" s="160"/>
      <c r="G2874" s="173"/>
      <c r="H2874" s="160"/>
      <c r="I2874" s="160"/>
      <c r="J2874" s="160"/>
    </row>
    <row r="2875" spans="1:10" x14ac:dyDescent="0.2">
      <c r="A2875" s="160"/>
      <c r="B2875" s="160"/>
      <c r="C2875" s="160"/>
      <c r="D2875" s="160"/>
      <c r="E2875" s="160"/>
      <c r="F2875" s="160"/>
      <c r="G2875" s="173"/>
      <c r="H2875" s="160"/>
      <c r="I2875" s="160"/>
      <c r="J2875" s="160"/>
    </row>
    <row r="2876" spans="1:10" x14ac:dyDescent="0.2">
      <c r="A2876" s="160"/>
      <c r="B2876" s="160"/>
      <c r="C2876" s="160"/>
      <c r="D2876" s="160"/>
      <c r="E2876" s="160"/>
      <c r="F2876" s="160"/>
      <c r="G2876" s="173"/>
      <c r="H2876" s="160"/>
      <c r="I2876" s="160"/>
      <c r="J2876" s="160"/>
    </row>
    <row r="2877" spans="1:10" x14ac:dyDescent="0.2">
      <c r="A2877" s="160"/>
      <c r="B2877" s="160"/>
      <c r="C2877" s="160"/>
      <c r="D2877" s="160"/>
      <c r="E2877" s="160"/>
      <c r="F2877" s="160"/>
      <c r="G2877" s="173"/>
      <c r="H2877" s="160"/>
      <c r="I2877" s="160"/>
      <c r="J2877" s="160"/>
    </row>
    <row r="2878" spans="1:10" x14ac:dyDescent="0.2">
      <c r="A2878" s="160"/>
      <c r="B2878" s="160"/>
      <c r="C2878" s="160"/>
      <c r="D2878" s="160"/>
      <c r="E2878" s="160"/>
      <c r="F2878" s="160"/>
      <c r="G2878" s="173"/>
      <c r="H2878" s="160"/>
      <c r="I2878" s="160"/>
      <c r="J2878" s="160"/>
    </row>
    <row r="2879" spans="1:10" x14ac:dyDescent="0.2">
      <c r="A2879" s="160"/>
      <c r="B2879" s="160"/>
      <c r="C2879" s="160"/>
      <c r="D2879" s="160"/>
      <c r="E2879" s="160"/>
      <c r="F2879" s="160"/>
      <c r="G2879" s="173"/>
      <c r="H2879" s="160"/>
      <c r="I2879" s="160"/>
      <c r="J2879" s="160"/>
    </row>
    <row r="2880" spans="1:10" x14ac:dyDescent="0.2">
      <c r="A2880" s="160"/>
      <c r="B2880" s="160"/>
      <c r="C2880" s="160"/>
      <c r="D2880" s="160"/>
      <c r="E2880" s="160"/>
      <c r="F2880" s="160"/>
      <c r="G2880" s="173"/>
      <c r="H2880" s="160"/>
      <c r="I2880" s="160"/>
      <c r="J2880" s="160"/>
    </row>
    <row r="2881" spans="1:10" x14ac:dyDescent="0.2">
      <c r="A2881" s="160"/>
      <c r="B2881" s="160"/>
      <c r="C2881" s="160"/>
      <c r="D2881" s="160"/>
      <c r="E2881" s="160"/>
      <c r="F2881" s="160"/>
      <c r="G2881" s="173"/>
      <c r="H2881" s="160"/>
      <c r="I2881" s="160"/>
      <c r="J2881" s="160"/>
    </row>
    <row r="2882" spans="1:10" x14ac:dyDescent="0.2">
      <c r="A2882" s="160"/>
      <c r="B2882" s="160"/>
      <c r="C2882" s="160"/>
      <c r="D2882" s="160"/>
      <c r="E2882" s="160"/>
      <c r="F2882" s="160"/>
      <c r="G2882" s="173"/>
      <c r="H2882" s="160"/>
      <c r="I2882" s="160"/>
      <c r="J2882" s="160"/>
    </row>
    <row r="2883" spans="1:10" x14ac:dyDescent="0.2">
      <c r="A2883" s="160"/>
      <c r="B2883" s="160"/>
      <c r="C2883" s="160"/>
      <c r="D2883" s="160"/>
      <c r="E2883" s="160"/>
      <c r="F2883" s="160"/>
      <c r="G2883" s="173"/>
      <c r="H2883" s="160"/>
      <c r="I2883" s="160"/>
      <c r="J2883" s="160"/>
    </row>
    <row r="2884" spans="1:10" x14ac:dyDescent="0.2">
      <c r="A2884" s="160"/>
      <c r="B2884" s="160"/>
      <c r="C2884" s="160"/>
      <c r="D2884" s="160"/>
      <c r="E2884" s="160"/>
      <c r="F2884" s="160"/>
      <c r="G2884" s="173"/>
      <c r="H2884" s="160"/>
      <c r="I2884" s="160"/>
      <c r="J2884" s="160"/>
    </row>
    <row r="2885" spans="1:10" x14ac:dyDescent="0.2">
      <c r="A2885" s="160"/>
      <c r="B2885" s="160"/>
      <c r="C2885" s="160"/>
      <c r="D2885" s="160"/>
      <c r="E2885" s="160"/>
      <c r="F2885" s="160"/>
      <c r="G2885" s="173"/>
      <c r="H2885" s="160"/>
      <c r="I2885" s="160"/>
      <c r="J2885" s="160"/>
    </row>
    <row r="2886" spans="1:10" x14ac:dyDescent="0.2">
      <c r="A2886" s="160"/>
      <c r="B2886" s="160"/>
      <c r="C2886" s="160"/>
      <c r="D2886" s="160"/>
      <c r="E2886" s="160"/>
      <c r="F2886" s="160"/>
      <c r="G2886" s="173"/>
      <c r="H2886" s="160"/>
      <c r="I2886" s="160"/>
      <c r="J2886" s="160"/>
    </row>
    <row r="2887" spans="1:10" x14ac:dyDescent="0.2">
      <c r="A2887" s="160"/>
      <c r="B2887" s="160"/>
      <c r="C2887" s="160"/>
      <c r="D2887" s="160"/>
      <c r="E2887" s="160"/>
      <c r="F2887" s="160"/>
      <c r="G2887" s="173"/>
      <c r="H2887" s="160"/>
      <c r="I2887" s="160"/>
      <c r="J2887" s="160"/>
    </row>
    <row r="2888" spans="1:10" x14ac:dyDescent="0.2">
      <c r="A2888" s="160"/>
      <c r="B2888" s="160"/>
      <c r="C2888" s="160"/>
      <c r="D2888" s="160"/>
      <c r="E2888" s="160"/>
      <c r="F2888" s="160"/>
      <c r="G2888" s="173"/>
      <c r="H2888" s="160"/>
      <c r="I2888" s="160"/>
      <c r="J2888" s="160"/>
    </row>
    <row r="2889" spans="1:10" x14ac:dyDescent="0.2">
      <c r="A2889" s="160"/>
      <c r="B2889" s="160"/>
      <c r="C2889" s="160"/>
      <c r="D2889" s="160"/>
      <c r="E2889" s="160"/>
      <c r="F2889" s="160"/>
      <c r="G2889" s="173"/>
      <c r="H2889" s="160"/>
      <c r="I2889" s="160"/>
      <c r="J2889" s="160"/>
    </row>
    <row r="2890" spans="1:10" x14ac:dyDescent="0.2">
      <c r="A2890" s="160"/>
      <c r="B2890" s="160"/>
      <c r="C2890" s="160"/>
      <c r="D2890" s="160"/>
      <c r="E2890" s="160"/>
      <c r="F2890" s="160"/>
      <c r="G2890" s="173"/>
      <c r="H2890" s="160"/>
      <c r="I2890" s="160"/>
      <c r="J2890" s="160"/>
    </row>
    <row r="2891" spans="1:10" x14ac:dyDescent="0.2">
      <c r="A2891" s="160"/>
      <c r="B2891" s="160"/>
      <c r="C2891" s="160"/>
      <c r="D2891" s="160"/>
      <c r="E2891" s="160"/>
      <c r="F2891" s="160"/>
      <c r="G2891" s="173"/>
      <c r="H2891" s="160"/>
      <c r="I2891" s="160"/>
      <c r="J2891" s="160"/>
    </row>
    <row r="2892" spans="1:10" x14ac:dyDescent="0.2">
      <c r="A2892" s="160"/>
      <c r="B2892" s="160"/>
      <c r="C2892" s="160"/>
      <c r="D2892" s="160"/>
      <c r="E2892" s="160"/>
      <c r="F2892" s="160"/>
      <c r="G2892" s="173"/>
      <c r="H2892" s="160"/>
      <c r="I2892" s="160"/>
      <c r="J2892" s="160"/>
    </row>
    <row r="2893" spans="1:10" x14ac:dyDescent="0.2">
      <c r="A2893" s="160"/>
      <c r="B2893" s="160"/>
      <c r="C2893" s="160"/>
      <c r="D2893" s="160"/>
      <c r="E2893" s="160"/>
      <c r="F2893" s="160"/>
      <c r="G2893" s="173"/>
      <c r="H2893" s="160"/>
      <c r="I2893" s="160"/>
      <c r="J2893" s="160"/>
    </row>
    <row r="2894" spans="1:10" x14ac:dyDescent="0.2">
      <c r="A2894" s="160"/>
      <c r="B2894" s="160"/>
      <c r="C2894" s="160"/>
      <c r="D2894" s="160"/>
      <c r="E2894" s="160"/>
      <c r="F2894" s="160"/>
      <c r="G2894" s="173"/>
      <c r="H2894" s="160"/>
      <c r="I2894" s="160"/>
      <c r="J2894" s="160"/>
    </row>
    <row r="2895" spans="1:10" x14ac:dyDescent="0.2">
      <c r="A2895" s="160"/>
      <c r="B2895" s="160"/>
      <c r="C2895" s="160"/>
      <c r="D2895" s="160"/>
      <c r="E2895" s="160"/>
      <c r="F2895" s="160"/>
      <c r="G2895" s="173"/>
      <c r="H2895" s="160"/>
      <c r="I2895" s="160"/>
      <c r="J2895" s="160"/>
    </row>
    <row r="2896" spans="1:10" x14ac:dyDescent="0.2">
      <c r="A2896" s="160"/>
      <c r="B2896" s="160"/>
      <c r="C2896" s="160"/>
      <c r="D2896" s="160"/>
      <c r="E2896" s="160"/>
      <c r="F2896" s="160"/>
      <c r="G2896" s="173"/>
      <c r="H2896" s="160"/>
      <c r="I2896" s="160"/>
      <c r="J2896" s="160"/>
    </row>
    <row r="2897" spans="1:10" x14ac:dyDescent="0.2">
      <c r="A2897" s="160"/>
      <c r="B2897" s="160"/>
      <c r="C2897" s="160"/>
      <c r="D2897" s="160"/>
      <c r="E2897" s="160"/>
      <c r="F2897" s="160"/>
      <c r="G2897" s="173"/>
      <c r="H2897" s="160"/>
      <c r="I2897" s="160"/>
      <c r="J2897" s="160"/>
    </row>
    <row r="2898" spans="1:10" x14ac:dyDescent="0.2">
      <c r="A2898" s="160"/>
      <c r="B2898" s="160"/>
      <c r="C2898" s="160"/>
      <c r="D2898" s="160"/>
      <c r="E2898" s="160"/>
      <c r="F2898" s="160"/>
      <c r="G2898" s="173"/>
      <c r="H2898" s="160"/>
      <c r="I2898" s="160"/>
      <c r="J2898" s="160"/>
    </row>
    <row r="2899" spans="1:10" x14ac:dyDescent="0.2">
      <c r="A2899" s="160"/>
      <c r="B2899" s="160"/>
      <c r="C2899" s="160"/>
      <c r="D2899" s="160"/>
      <c r="E2899" s="160"/>
      <c r="F2899" s="160"/>
      <c r="G2899" s="173"/>
      <c r="H2899" s="160"/>
      <c r="I2899" s="160"/>
      <c r="J2899" s="160"/>
    </row>
    <row r="2900" spans="1:10" x14ac:dyDescent="0.2">
      <c r="A2900" s="160"/>
      <c r="B2900" s="160"/>
      <c r="C2900" s="160"/>
      <c r="D2900" s="160"/>
      <c r="E2900" s="160"/>
      <c r="F2900" s="160"/>
      <c r="G2900" s="173"/>
      <c r="H2900" s="160"/>
      <c r="I2900" s="160"/>
      <c r="J2900" s="160"/>
    </row>
    <row r="2901" spans="1:10" x14ac:dyDescent="0.2">
      <c r="A2901" s="160"/>
      <c r="B2901" s="160"/>
      <c r="C2901" s="160"/>
      <c r="D2901" s="160"/>
      <c r="E2901" s="160"/>
      <c r="F2901" s="160"/>
      <c r="G2901" s="173"/>
      <c r="H2901" s="160"/>
      <c r="I2901" s="160"/>
      <c r="J2901" s="160"/>
    </row>
    <row r="2902" spans="1:10" x14ac:dyDescent="0.2">
      <c r="A2902" s="160"/>
      <c r="B2902" s="160"/>
      <c r="C2902" s="160"/>
      <c r="D2902" s="160"/>
      <c r="E2902" s="160"/>
      <c r="F2902" s="160"/>
      <c r="G2902" s="173"/>
      <c r="H2902" s="160"/>
      <c r="I2902" s="160"/>
      <c r="J2902" s="160"/>
    </row>
    <row r="2903" spans="1:10" x14ac:dyDescent="0.2">
      <c r="A2903" s="160"/>
      <c r="B2903" s="160"/>
      <c r="C2903" s="160"/>
      <c r="D2903" s="160"/>
      <c r="E2903" s="160"/>
      <c r="F2903" s="160"/>
      <c r="G2903" s="173"/>
      <c r="H2903" s="160"/>
      <c r="I2903" s="160"/>
      <c r="J2903" s="160"/>
    </row>
    <row r="2904" spans="1:10" x14ac:dyDescent="0.2">
      <c r="A2904" s="160"/>
      <c r="B2904" s="160"/>
      <c r="C2904" s="160"/>
      <c r="D2904" s="160"/>
      <c r="E2904" s="160"/>
      <c r="F2904" s="160"/>
      <c r="G2904" s="173"/>
      <c r="H2904" s="160"/>
      <c r="I2904" s="160"/>
      <c r="J2904" s="160"/>
    </row>
    <row r="2905" spans="1:10" x14ac:dyDescent="0.2">
      <c r="A2905" s="160"/>
      <c r="B2905" s="160"/>
      <c r="C2905" s="160"/>
      <c r="D2905" s="160"/>
      <c r="E2905" s="160"/>
      <c r="F2905" s="160"/>
      <c r="G2905" s="173"/>
      <c r="H2905" s="160"/>
      <c r="I2905" s="160"/>
      <c r="J2905" s="160"/>
    </row>
    <row r="2906" spans="1:10" x14ac:dyDescent="0.2">
      <c r="A2906" s="160"/>
      <c r="B2906" s="160"/>
      <c r="C2906" s="160"/>
      <c r="D2906" s="160"/>
      <c r="E2906" s="160"/>
      <c r="F2906" s="160"/>
      <c r="G2906" s="173"/>
      <c r="H2906" s="160"/>
      <c r="I2906" s="160"/>
      <c r="J2906" s="160"/>
    </row>
    <row r="2907" spans="1:10" x14ac:dyDescent="0.2">
      <c r="A2907" s="160"/>
      <c r="B2907" s="160"/>
      <c r="C2907" s="160"/>
      <c r="D2907" s="160"/>
      <c r="E2907" s="160"/>
      <c r="F2907" s="160"/>
      <c r="G2907" s="173"/>
      <c r="H2907" s="160"/>
      <c r="I2907" s="160"/>
      <c r="J2907" s="160"/>
    </row>
    <row r="2908" spans="1:10" x14ac:dyDescent="0.2">
      <c r="A2908" s="160"/>
      <c r="B2908" s="160"/>
      <c r="C2908" s="160"/>
      <c r="D2908" s="160"/>
      <c r="E2908" s="160"/>
      <c r="F2908" s="160"/>
      <c r="G2908" s="173"/>
      <c r="H2908" s="160"/>
      <c r="I2908" s="160"/>
      <c r="J2908" s="160"/>
    </row>
    <row r="2909" spans="1:10" x14ac:dyDescent="0.2">
      <c r="A2909" s="160"/>
      <c r="B2909" s="160"/>
      <c r="C2909" s="160"/>
      <c r="D2909" s="160"/>
      <c r="E2909" s="160"/>
      <c r="F2909" s="160"/>
      <c r="G2909" s="173"/>
      <c r="H2909" s="160"/>
      <c r="I2909" s="160"/>
      <c r="J2909" s="160"/>
    </row>
    <row r="2910" spans="1:10" x14ac:dyDescent="0.2">
      <c r="A2910" s="160"/>
      <c r="B2910" s="160"/>
      <c r="C2910" s="160"/>
      <c r="D2910" s="160"/>
      <c r="E2910" s="160"/>
      <c r="F2910" s="160"/>
      <c r="G2910" s="173"/>
      <c r="H2910" s="160"/>
      <c r="I2910" s="160"/>
      <c r="J2910" s="160"/>
    </row>
    <row r="2911" spans="1:10" x14ac:dyDescent="0.2">
      <c r="A2911" s="160"/>
      <c r="B2911" s="160"/>
      <c r="C2911" s="160"/>
      <c r="D2911" s="160"/>
      <c r="E2911" s="160"/>
      <c r="F2911" s="160"/>
      <c r="G2911" s="173"/>
      <c r="H2911" s="160"/>
      <c r="I2911" s="160"/>
      <c r="J2911" s="160"/>
    </row>
    <row r="2912" spans="1:10" x14ac:dyDescent="0.2">
      <c r="A2912" s="160"/>
      <c r="B2912" s="160"/>
      <c r="C2912" s="160"/>
      <c r="D2912" s="160"/>
      <c r="E2912" s="160"/>
      <c r="F2912" s="160"/>
      <c r="G2912" s="173"/>
      <c r="H2912" s="160"/>
      <c r="I2912" s="160"/>
      <c r="J2912" s="160"/>
    </row>
    <row r="2913" spans="1:10" x14ac:dyDescent="0.2">
      <c r="A2913" s="160"/>
      <c r="B2913" s="160"/>
      <c r="C2913" s="160"/>
      <c r="D2913" s="160"/>
      <c r="E2913" s="160"/>
      <c r="F2913" s="160"/>
      <c r="G2913" s="173"/>
      <c r="H2913" s="160"/>
      <c r="I2913" s="160"/>
      <c r="J2913" s="160"/>
    </row>
    <row r="2914" spans="1:10" x14ac:dyDescent="0.2">
      <c r="A2914" s="160"/>
      <c r="B2914" s="160"/>
      <c r="C2914" s="160"/>
      <c r="D2914" s="160"/>
      <c r="E2914" s="160"/>
      <c r="F2914" s="160"/>
      <c r="G2914" s="173"/>
      <c r="H2914" s="160"/>
      <c r="I2914" s="160"/>
      <c r="J2914" s="160"/>
    </row>
    <row r="2915" spans="1:10" x14ac:dyDescent="0.2">
      <c r="A2915" s="160"/>
      <c r="B2915" s="160"/>
      <c r="C2915" s="160"/>
      <c r="D2915" s="160"/>
      <c r="E2915" s="160"/>
      <c r="F2915" s="160"/>
      <c r="G2915" s="173"/>
      <c r="H2915" s="160"/>
      <c r="I2915" s="160"/>
      <c r="J2915" s="160"/>
    </row>
    <row r="2916" spans="1:10" x14ac:dyDescent="0.2">
      <c r="A2916" s="160"/>
      <c r="B2916" s="160"/>
      <c r="C2916" s="160"/>
      <c r="D2916" s="160"/>
      <c r="E2916" s="160"/>
      <c r="F2916" s="160"/>
      <c r="G2916" s="173"/>
      <c r="H2916" s="160"/>
      <c r="I2916" s="160"/>
      <c r="J2916" s="160"/>
    </row>
    <row r="2917" spans="1:10" x14ac:dyDescent="0.2">
      <c r="A2917" s="160"/>
      <c r="B2917" s="160"/>
      <c r="C2917" s="160"/>
      <c r="D2917" s="160"/>
      <c r="E2917" s="160"/>
      <c r="F2917" s="160"/>
      <c r="G2917" s="173"/>
      <c r="H2917" s="160"/>
      <c r="I2917" s="160"/>
      <c r="J2917" s="160"/>
    </row>
    <row r="2918" spans="1:10" x14ac:dyDescent="0.2">
      <c r="A2918" s="160"/>
      <c r="B2918" s="160"/>
      <c r="C2918" s="160"/>
      <c r="D2918" s="160"/>
      <c r="E2918" s="160"/>
      <c r="F2918" s="160"/>
      <c r="G2918" s="173"/>
      <c r="H2918" s="160"/>
      <c r="I2918" s="160"/>
      <c r="J2918" s="160"/>
    </row>
    <row r="2919" spans="1:10" x14ac:dyDescent="0.2">
      <c r="A2919" s="160"/>
      <c r="B2919" s="160"/>
      <c r="C2919" s="160"/>
      <c r="D2919" s="160"/>
      <c r="E2919" s="160"/>
      <c r="F2919" s="160"/>
      <c r="G2919" s="173"/>
      <c r="H2919" s="160"/>
      <c r="I2919" s="160"/>
      <c r="J2919" s="160"/>
    </row>
    <row r="2920" spans="1:10" x14ac:dyDescent="0.2">
      <c r="A2920" s="160"/>
      <c r="B2920" s="160"/>
      <c r="C2920" s="160"/>
      <c r="D2920" s="160"/>
      <c r="E2920" s="160"/>
      <c r="F2920" s="160"/>
      <c r="G2920" s="173"/>
      <c r="H2920" s="160"/>
      <c r="I2920" s="160"/>
      <c r="J2920" s="160"/>
    </row>
    <row r="2921" spans="1:10" x14ac:dyDescent="0.2">
      <c r="A2921" s="160"/>
      <c r="B2921" s="160"/>
      <c r="C2921" s="160"/>
      <c r="D2921" s="160"/>
      <c r="E2921" s="160"/>
      <c r="F2921" s="160"/>
      <c r="G2921" s="173"/>
      <c r="H2921" s="160"/>
      <c r="I2921" s="160"/>
      <c r="J2921" s="160"/>
    </row>
    <row r="2922" spans="1:10" x14ac:dyDescent="0.2">
      <c r="A2922" s="160"/>
      <c r="B2922" s="160"/>
      <c r="C2922" s="160"/>
      <c r="D2922" s="160"/>
      <c r="E2922" s="160"/>
      <c r="F2922" s="160"/>
      <c r="G2922" s="173"/>
      <c r="H2922" s="160"/>
      <c r="I2922" s="160"/>
      <c r="J2922" s="160"/>
    </row>
    <row r="2923" spans="1:10" x14ac:dyDescent="0.2">
      <c r="A2923" s="160"/>
      <c r="B2923" s="160"/>
      <c r="C2923" s="160"/>
      <c r="D2923" s="160"/>
      <c r="E2923" s="160"/>
      <c r="F2923" s="160"/>
      <c r="G2923" s="173"/>
      <c r="H2923" s="160"/>
      <c r="I2923" s="160"/>
      <c r="J2923" s="160"/>
    </row>
    <row r="2924" spans="1:10" x14ac:dyDescent="0.2">
      <c r="A2924" s="160"/>
      <c r="B2924" s="160"/>
      <c r="C2924" s="160"/>
      <c r="D2924" s="160"/>
      <c r="E2924" s="160"/>
      <c r="F2924" s="160"/>
      <c r="G2924" s="173"/>
      <c r="H2924" s="160"/>
      <c r="I2924" s="160"/>
      <c r="J2924" s="160"/>
    </row>
    <row r="2925" spans="1:10" x14ac:dyDescent="0.2">
      <c r="A2925" s="160"/>
      <c r="B2925" s="160"/>
      <c r="C2925" s="160"/>
      <c r="D2925" s="160"/>
      <c r="E2925" s="160"/>
      <c r="F2925" s="160"/>
      <c r="G2925" s="173"/>
      <c r="H2925" s="160"/>
      <c r="I2925" s="160"/>
      <c r="J2925" s="160"/>
    </row>
    <row r="2926" spans="1:10" x14ac:dyDescent="0.2">
      <c r="A2926" s="160"/>
      <c r="B2926" s="160"/>
      <c r="C2926" s="160"/>
      <c r="D2926" s="160"/>
      <c r="E2926" s="160"/>
      <c r="F2926" s="160"/>
      <c r="G2926" s="173"/>
      <c r="H2926" s="160"/>
      <c r="I2926" s="160"/>
      <c r="J2926" s="160"/>
    </row>
    <row r="2927" spans="1:10" x14ac:dyDescent="0.2">
      <c r="A2927" s="160"/>
      <c r="B2927" s="160"/>
      <c r="C2927" s="160"/>
      <c r="D2927" s="160"/>
      <c r="E2927" s="160"/>
      <c r="F2927" s="160"/>
      <c r="G2927" s="173"/>
      <c r="H2927" s="160"/>
      <c r="I2927" s="160"/>
      <c r="J2927" s="160"/>
    </row>
    <row r="2928" spans="1:10" x14ac:dyDescent="0.2">
      <c r="A2928" s="160"/>
      <c r="B2928" s="160"/>
      <c r="C2928" s="160"/>
      <c r="D2928" s="160"/>
      <c r="E2928" s="160"/>
      <c r="F2928" s="160"/>
      <c r="G2928" s="173"/>
      <c r="H2928" s="160"/>
      <c r="I2928" s="160"/>
      <c r="J2928" s="160"/>
    </row>
    <row r="2929" spans="1:10" x14ac:dyDescent="0.2">
      <c r="A2929" s="160"/>
      <c r="B2929" s="160"/>
      <c r="C2929" s="160"/>
      <c r="D2929" s="160"/>
      <c r="E2929" s="160"/>
      <c r="F2929" s="160"/>
      <c r="G2929" s="173"/>
      <c r="H2929" s="160"/>
      <c r="I2929" s="160"/>
      <c r="J2929" s="160"/>
    </row>
    <row r="2930" spans="1:10" x14ac:dyDescent="0.2">
      <c r="A2930" s="160"/>
      <c r="B2930" s="160"/>
      <c r="C2930" s="160"/>
      <c r="D2930" s="160"/>
      <c r="E2930" s="160"/>
      <c r="F2930" s="160"/>
      <c r="G2930" s="173"/>
      <c r="H2930" s="160"/>
      <c r="I2930" s="160"/>
      <c r="J2930" s="160"/>
    </row>
    <row r="2931" spans="1:10" x14ac:dyDescent="0.2">
      <c r="A2931" s="160"/>
      <c r="B2931" s="160"/>
      <c r="C2931" s="160"/>
      <c r="D2931" s="160"/>
      <c r="E2931" s="160"/>
      <c r="F2931" s="160"/>
      <c r="G2931" s="173"/>
      <c r="H2931" s="160"/>
      <c r="I2931" s="160"/>
      <c r="J2931" s="160"/>
    </row>
    <row r="2932" spans="1:10" x14ac:dyDescent="0.2">
      <c r="A2932" s="160"/>
      <c r="B2932" s="160"/>
      <c r="C2932" s="160"/>
      <c r="D2932" s="160"/>
      <c r="E2932" s="160"/>
      <c r="F2932" s="160"/>
      <c r="G2932" s="173"/>
      <c r="H2932" s="160"/>
      <c r="I2932" s="160"/>
      <c r="J2932" s="160"/>
    </row>
    <row r="2933" spans="1:10" x14ac:dyDescent="0.2">
      <c r="A2933" s="160"/>
      <c r="B2933" s="160"/>
      <c r="C2933" s="160"/>
      <c r="D2933" s="160"/>
      <c r="E2933" s="160"/>
      <c r="F2933" s="160"/>
      <c r="G2933" s="173"/>
      <c r="H2933" s="160"/>
      <c r="I2933" s="160"/>
      <c r="J2933" s="160"/>
    </row>
    <row r="2934" spans="1:10" x14ac:dyDescent="0.2">
      <c r="A2934" s="160"/>
      <c r="B2934" s="160"/>
      <c r="C2934" s="160"/>
      <c r="D2934" s="160"/>
      <c r="E2934" s="160"/>
      <c r="F2934" s="160"/>
      <c r="G2934" s="173"/>
      <c r="H2934" s="160"/>
      <c r="I2934" s="160"/>
      <c r="J2934" s="160"/>
    </row>
    <row r="2935" spans="1:10" x14ac:dyDescent="0.2">
      <c r="A2935" s="160"/>
      <c r="B2935" s="160"/>
      <c r="C2935" s="160"/>
      <c r="D2935" s="160"/>
      <c r="E2935" s="160"/>
      <c r="F2935" s="160"/>
      <c r="G2935" s="173"/>
      <c r="H2935" s="160"/>
      <c r="I2935" s="160"/>
      <c r="J2935" s="160"/>
    </row>
    <row r="2936" spans="1:10" x14ac:dyDescent="0.2">
      <c r="A2936" s="160"/>
      <c r="B2936" s="160"/>
      <c r="C2936" s="160"/>
      <c r="D2936" s="160"/>
      <c r="E2936" s="160"/>
      <c r="F2936" s="160"/>
      <c r="G2936" s="173"/>
      <c r="H2936" s="160"/>
      <c r="I2936" s="160"/>
      <c r="J2936" s="160"/>
    </row>
    <row r="2937" spans="1:10" x14ac:dyDescent="0.2">
      <c r="A2937" s="160"/>
      <c r="B2937" s="160"/>
      <c r="C2937" s="160"/>
      <c r="D2937" s="160"/>
      <c r="E2937" s="160"/>
      <c r="F2937" s="160"/>
      <c r="G2937" s="173"/>
      <c r="H2937" s="160"/>
      <c r="I2937" s="160"/>
      <c r="J2937" s="160"/>
    </row>
    <row r="2938" spans="1:10" x14ac:dyDescent="0.2">
      <c r="A2938" s="160"/>
      <c r="B2938" s="160"/>
      <c r="C2938" s="160"/>
      <c r="D2938" s="160"/>
      <c r="E2938" s="160"/>
      <c r="F2938" s="160"/>
      <c r="G2938" s="173"/>
      <c r="H2938" s="160"/>
      <c r="I2938" s="160"/>
      <c r="J2938" s="160"/>
    </row>
    <row r="2939" spans="1:10" x14ac:dyDescent="0.2">
      <c r="A2939" s="160"/>
      <c r="B2939" s="160"/>
      <c r="C2939" s="160"/>
      <c r="D2939" s="160"/>
      <c r="E2939" s="160"/>
      <c r="F2939" s="160"/>
      <c r="G2939" s="173"/>
      <c r="H2939" s="160"/>
      <c r="I2939" s="160"/>
      <c r="J2939" s="160"/>
    </row>
    <row r="2940" spans="1:10" x14ac:dyDescent="0.2">
      <c r="A2940" s="160"/>
      <c r="B2940" s="160"/>
      <c r="C2940" s="160"/>
      <c r="D2940" s="160"/>
      <c r="E2940" s="160"/>
      <c r="F2940" s="160"/>
      <c r="G2940" s="173"/>
      <c r="H2940" s="160"/>
      <c r="I2940" s="160"/>
      <c r="J2940" s="160"/>
    </row>
    <row r="2941" spans="1:10" x14ac:dyDescent="0.2">
      <c r="A2941" s="160"/>
      <c r="B2941" s="160"/>
      <c r="C2941" s="160"/>
      <c r="D2941" s="160"/>
      <c r="E2941" s="160"/>
      <c r="F2941" s="160"/>
      <c r="G2941" s="173"/>
      <c r="H2941" s="160"/>
      <c r="I2941" s="160"/>
      <c r="J2941" s="160"/>
    </row>
    <row r="2942" spans="1:10" x14ac:dyDescent="0.2">
      <c r="A2942" s="160"/>
      <c r="B2942" s="160"/>
      <c r="C2942" s="160"/>
      <c r="D2942" s="160"/>
      <c r="E2942" s="160"/>
      <c r="F2942" s="160"/>
      <c r="G2942" s="173"/>
      <c r="H2942" s="160"/>
      <c r="I2942" s="160"/>
      <c r="J2942" s="160"/>
    </row>
    <row r="2943" spans="1:10" x14ac:dyDescent="0.2">
      <c r="A2943" s="160"/>
      <c r="B2943" s="160"/>
      <c r="C2943" s="160"/>
      <c r="D2943" s="160"/>
      <c r="E2943" s="160"/>
      <c r="F2943" s="160"/>
      <c r="G2943" s="173"/>
      <c r="H2943" s="160"/>
      <c r="I2943" s="160"/>
      <c r="J2943" s="160"/>
    </row>
    <row r="2944" spans="1:10" x14ac:dyDescent="0.2">
      <c r="A2944" s="160"/>
      <c r="B2944" s="160"/>
      <c r="C2944" s="160"/>
      <c r="D2944" s="160"/>
      <c r="E2944" s="160"/>
      <c r="F2944" s="160"/>
      <c r="G2944" s="173"/>
      <c r="H2944" s="160"/>
      <c r="I2944" s="160"/>
      <c r="J2944" s="160"/>
    </row>
    <row r="2945" spans="1:10" x14ac:dyDescent="0.2">
      <c r="A2945" s="160"/>
      <c r="B2945" s="160"/>
      <c r="C2945" s="160"/>
      <c r="D2945" s="160"/>
      <c r="E2945" s="160"/>
      <c r="F2945" s="160"/>
      <c r="G2945" s="173"/>
      <c r="H2945" s="160"/>
      <c r="I2945" s="160"/>
      <c r="J2945" s="160"/>
    </row>
    <row r="2946" spans="1:10" x14ac:dyDescent="0.2">
      <c r="A2946" s="160"/>
      <c r="B2946" s="160"/>
      <c r="C2946" s="160"/>
      <c r="D2946" s="160"/>
      <c r="E2946" s="160"/>
      <c r="F2946" s="160"/>
      <c r="G2946" s="173"/>
      <c r="H2946" s="160"/>
      <c r="I2946" s="160"/>
      <c r="J2946" s="160"/>
    </row>
    <row r="2947" spans="1:10" x14ac:dyDescent="0.2">
      <c r="A2947" s="160"/>
      <c r="B2947" s="160"/>
      <c r="C2947" s="160"/>
      <c r="D2947" s="160"/>
      <c r="E2947" s="160"/>
      <c r="F2947" s="160"/>
      <c r="G2947" s="173"/>
      <c r="H2947" s="160"/>
      <c r="I2947" s="160"/>
      <c r="J2947" s="160"/>
    </row>
    <row r="2948" spans="1:10" x14ac:dyDescent="0.2">
      <c r="A2948" s="160"/>
      <c r="B2948" s="160"/>
      <c r="C2948" s="160"/>
      <c r="D2948" s="160"/>
      <c r="E2948" s="160"/>
      <c r="F2948" s="160"/>
      <c r="G2948" s="173"/>
      <c r="H2948" s="160"/>
      <c r="I2948" s="160"/>
      <c r="J2948" s="160"/>
    </row>
    <row r="2949" spans="1:10" x14ac:dyDescent="0.2">
      <c r="A2949" s="160"/>
      <c r="B2949" s="160"/>
      <c r="C2949" s="160"/>
      <c r="D2949" s="160"/>
      <c r="E2949" s="160"/>
      <c r="F2949" s="160"/>
      <c r="G2949" s="173"/>
      <c r="H2949" s="160"/>
      <c r="I2949" s="160"/>
      <c r="J2949" s="160"/>
    </row>
    <row r="2950" spans="1:10" x14ac:dyDescent="0.2">
      <c r="A2950" s="160"/>
      <c r="B2950" s="160"/>
      <c r="C2950" s="160"/>
      <c r="D2950" s="160"/>
      <c r="E2950" s="160"/>
      <c r="F2950" s="160"/>
      <c r="G2950" s="173"/>
      <c r="H2950" s="160"/>
      <c r="I2950" s="160"/>
      <c r="J2950" s="160"/>
    </row>
    <row r="2951" spans="1:10" x14ac:dyDescent="0.2">
      <c r="A2951" s="160"/>
      <c r="B2951" s="160"/>
      <c r="C2951" s="160"/>
      <c r="D2951" s="160"/>
      <c r="E2951" s="160"/>
      <c r="F2951" s="160"/>
      <c r="G2951" s="173"/>
      <c r="H2951" s="160"/>
      <c r="I2951" s="160"/>
      <c r="J2951" s="160"/>
    </row>
    <row r="2952" spans="1:10" x14ac:dyDescent="0.2">
      <c r="A2952" s="160"/>
      <c r="B2952" s="160"/>
      <c r="C2952" s="160"/>
      <c r="D2952" s="160"/>
      <c r="E2952" s="160"/>
      <c r="F2952" s="160"/>
      <c r="G2952" s="173"/>
      <c r="H2952" s="160"/>
      <c r="I2952" s="160"/>
      <c r="J2952" s="160"/>
    </row>
    <row r="2953" spans="1:10" x14ac:dyDescent="0.2">
      <c r="A2953" s="160"/>
      <c r="B2953" s="160"/>
      <c r="C2953" s="160"/>
      <c r="D2953" s="160"/>
      <c r="E2953" s="160"/>
      <c r="F2953" s="160"/>
      <c r="G2953" s="173"/>
      <c r="H2953" s="160"/>
      <c r="I2953" s="160"/>
      <c r="J2953" s="160"/>
    </row>
    <row r="2954" spans="1:10" x14ac:dyDescent="0.2">
      <c r="A2954" s="160"/>
      <c r="B2954" s="160"/>
      <c r="C2954" s="160"/>
      <c r="D2954" s="160"/>
      <c r="E2954" s="160"/>
      <c r="F2954" s="160"/>
      <c r="G2954" s="173"/>
      <c r="H2954" s="160"/>
      <c r="I2954" s="160"/>
      <c r="J2954" s="160"/>
    </row>
    <row r="2955" spans="1:10" x14ac:dyDescent="0.2">
      <c r="A2955" s="160"/>
      <c r="B2955" s="160"/>
      <c r="C2955" s="160"/>
      <c r="D2955" s="160"/>
      <c r="E2955" s="160"/>
      <c r="F2955" s="160"/>
      <c r="G2955" s="173"/>
      <c r="H2955" s="160"/>
      <c r="I2955" s="160"/>
      <c r="J2955" s="160"/>
    </row>
    <row r="2956" spans="1:10" x14ac:dyDescent="0.2">
      <c r="A2956" s="160"/>
      <c r="B2956" s="160"/>
      <c r="C2956" s="160"/>
      <c r="D2956" s="160"/>
      <c r="E2956" s="160"/>
      <c r="F2956" s="160"/>
      <c r="G2956" s="173"/>
      <c r="H2956" s="160"/>
      <c r="I2956" s="160"/>
      <c r="J2956" s="160"/>
    </row>
    <row r="2957" spans="1:10" x14ac:dyDescent="0.2">
      <c r="A2957" s="160"/>
      <c r="B2957" s="160"/>
      <c r="C2957" s="160"/>
      <c r="D2957" s="160"/>
      <c r="E2957" s="160"/>
      <c r="F2957" s="160"/>
      <c r="G2957" s="173"/>
      <c r="H2957" s="160"/>
      <c r="I2957" s="160"/>
      <c r="J2957" s="160"/>
    </row>
    <row r="2958" spans="1:10" x14ac:dyDescent="0.2">
      <c r="A2958" s="160"/>
      <c r="B2958" s="160"/>
      <c r="C2958" s="160"/>
      <c r="D2958" s="160"/>
      <c r="E2958" s="160"/>
      <c r="F2958" s="160"/>
      <c r="G2958" s="173"/>
      <c r="H2958" s="160"/>
      <c r="I2958" s="160"/>
      <c r="J2958" s="160"/>
    </row>
    <row r="2959" spans="1:10" x14ac:dyDescent="0.2">
      <c r="A2959" s="160"/>
      <c r="B2959" s="160"/>
      <c r="C2959" s="160"/>
      <c r="D2959" s="160"/>
      <c r="E2959" s="160"/>
      <c r="F2959" s="160"/>
      <c r="G2959" s="173"/>
      <c r="H2959" s="160"/>
      <c r="I2959" s="160"/>
      <c r="J2959" s="160"/>
    </row>
    <row r="2960" spans="1:10" x14ac:dyDescent="0.2">
      <c r="A2960" s="160"/>
      <c r="B2960" s="160"/>
      <c r="C2960" s="160"/>
      <c r="D2960" s="160"/>
      <c r="E2960" s="160"/>
      <c r="F2960" s="160"/>
      <c r="G2960" s="173"/>
      <c r="H2960" s="160"/>
      <c r="I2960" s="160"/>
      <c r="J2960" s="160"/>
    </row>
    <row r="2961" spans="1:10" x14ac:dyDescent="0.2">
      <c r="A2961" s="160"/>
      <c r="B2961" s="160"/>
      <c r="C2961" s="160"/>
      <c r="D2961" s="160"/>
      <c r="E2961" s="160"/>
      <c r="F2961" s="160"/>
      <c r="G2961" s="173"/>
      <c r="H2961" s="160"/>
      <c r="I2961" s="160"/>
      <c r="J2961" s="160"/>
    </row>
    <row r="2962" spans="1:10" x14ac:dyDescent="0.2">
      <c r="A2962" s="160"/>
      <c r="B2962" s="160"/>
      <c r="C2962" s="160"/>
      <c r="D2962" s="160"/>
      <c r="E2962" s="160"/>
      <c r="F2962" s="160"/>
      <c r="G2962" s="173"/>
      <c r="H2962" s="160"/>
      <c r="I2962" s="160"/>
      <c r="J2962" s="160"/>
    </row>
    <row r="2963" spans="1:10" x14ac:dyDescent="0.2">
      <c r="A2963" s="160"/>
      <c r="B2963" s="160"/>
      <c r="C2963" s="160"/>
      <c r="D2963" s="160"/>
      <c r="E2963" s="160"/>
      <c r="F2963" s="160"/>
      <c r="G2963" s="173"/>
      <c r="H2963" s="160"/>
      <c r="I2963" s="160"/>
      <c r="J2963" s="160"/>
    </row>
    <row r="2964" spans="1:10" x14ac:dyDescent="0.2">
      <c r="A2964" s="160"/>
      <c r="B2964" s="160"/>
      <c r="C2964" s="160"/>
      <c r="D2964" s="160"/>
      <c r="E2964" s="160"/>
      <c r="F2964" s="160"/>
      <c r="G2964" s="173"/>
      <c r="H2964" s="160"/>
      <c r="I2964" s="160"/>
      <c r="J2964" s="160"/>
    </row>
    <row r="2965" spans="1:10" x14ac:dyDescent="0.2">
      <c r="A2965" s="160"/>
      <c r="B2965" s="160"/>
      <c r="C2965" s="160"/>
      <c r="D2965" s="160"/>
      <c r="E2965" s="160"/>
      <c r="F2965" s="160"/>
      <c r="G2965" s="173"/>
      <c r="H2965" s="160"/>
      <c r="I2965" s="160"/>
      <c r="J2965" s="160"/>
    </row>
    <row r="2966" spans="1:10" x14ac:dyDescent="0.2">
      <c r="A2966" s="160"/>
      <c r="B2966" s="160"/>
      <c r="C2966" s="160"/>
      <c r="D2966" s="160"/>
      <c r="E2966" s="160"/>
      <c r="F2966" s="160"/>
      <c r="G2966" s="173"/>
      <c r="H2966" s="160"/>
      <c r="I2966" s="160"/>
      <c r="J2966" s="160"/>
    </row>
    <row r="2967" spans="1:10" x14ac:dyDescent="0.2">
      <c r="A2967" s="160"/>
      <c r="B2967" s="160"/>
      <c r="C2967" s="160"/>
      <c r="D2967" s="160"/>
      <c r="E2967" s="160"/>
      <c r="F2967" s="160"/>
      <c r="G2967" s="173"/>
      <c r="H2967" s="160"/>
      <c r="I2967" s="160"/>
      <c r="J2967" s="160"/>
    </row>
    <row r="2968" spans="1:10" x14ac:dyDescent="0.2">
      <c r="A2968" s="160"/>
      <c r="B2968" s="160"/>
      <c r="C2968" s="160"/>
      <c r="D2968" s="160"/>
      <c r="E2968" s="160"/>
      <c r="F2968" s="160"/>
      <c r="G2968" s="173"/>
      <c r="H2968" s="160"/>
      <c r="I2968" s="160"/>
      <c r="J2968" s="160"/>
    </row>
    <row r="2969" spans="1:10" x14ac:dyDescent="0.2">
      <c r="A2969" s="160"/>
      <c r="B2969" s="160"/>
      <c r="C2969" s="160"/>
      <c r="D2969" s="160"/>
      <c r="E2969" s="160"/>
      <c r="F2969" s="160"/>
      <c r="G2969" s="173"/>
      <c r="H2969" s="160"/>
      <c r="I2969" s="160"/>
      <c r="J2969" s="160"/>
    </row>
    <row r="2970" spans="1:10" x14ac:dyDescent="0.2">
      <c r="A2970" s="160"/>
      <c r="B2970" s="160"/>
      <c r="C2970" s="160"/>
      <c r="D2970" s="160"/>
      <c r="E2970" s="160"/>
      <c r="F2970" s="160"/>
      <c r="G2970" s="173"/>
      <c r="H2970" s="160"/>
      <c r="I2970" s="160"/>
      <c r="J2970" s="160"/>
    </row>
    <row r="2971" spans="1:10" x14ac:dyDescent="0.2">
      <c r="A2971" s="160"/>
      <c r="B2971" s="160"/>
      <c r="C2971" s="160"/>
      <c r="D2971" s="160"/>
      <c r="E2971" s="160"/>
      <c r="F2971" s="160"/>
      <c r="G2971" s="173"/>
      <c r="H2971" s="160"/>
      <c r="I2971" s="160"/>
      <c r="J2971" s="160"/>
    </row>
    <row r="2972" spans="1:10" x14ac:dyDescent="0.2">
      <c r="A2972" s="160"/>
      <c r="B2972" s="160"/>
      <c r="C2972" s="160"/>
      <c r="D2972" s="160"/>
      <c r="E2972" s="160"/>
      <c r="F2972" s="160"/>
      <c r="G2972" s="173"/>
      <c r="H2972" s="160"/>
      <c r="I2972" s="160"/>
      <c r="J2972" s="160"/>
    </row>
    <row r="2973" spans="1:10" x14ac:dyDescent="0.2">
      <c r="A2973" s="160"/>
      <c r="B2973" s="160"/>
      <c r="C2973" s="160"/>
      <c r="D2973" s="160"/>
      <c r="E2973" s="160"/>
      <c r="F2973" s="160"/>
      <c r="G2973" s="173"/>
      <c r="H2973" s="160"/>
      <c r="I2973" s="160"/>
      <c r="J2973" s="160"/>
    </row>
    <row r="2974" spans="1:10" x14ac:dyDescent="0.2">
      <c r="A2974" s="160"/>
      <c r="B2974" s="160"/>
      <c r="C2974" s="160"/>
      <c r="D2974" s="160"/>
      <c r="E2974" s="160"/>
      <c r="F2974" s="160"/>
      <c r="G2974" s="173"/>
      <c r="H2974" s="160"/>
      <c r="I2974" s="160"/>
      <c r="J2974" s="160"/>
    </row>
    <row r="2975" spans="1:10" x14ac:dyDescent="0.2">
      <c r="A2975" s="160"/>
      <c r="B2975" s="160"/>
      <c r="C2975" s="160"/>
      <c r="D2975" s="160"/>
      <c r="E2975" s="160"/>
      <c r="F2975" s="160"/>
      <c r="G2975" s="173"/>
      <c r="H2975" s="160"/>
      <c r="I2975" s="160"/>
      <c r="J2975" s="160"/>
    </row>
    <row r="2976" spans="1:10" x14ac:dyDescent="0.2">
      <c r="A2976" s="160"/>
      <c r="B2976" s="160"/>
      <c r="C2976" s="160"/>
      <c r="D2976" s="160"/>
      <c r="E2976" s="160"/>
      <c r="F2976" s="160"/>
      <c r="G2976" s="173"/>
      <c r="H2976" s="160"/>
      <c r="I2976" s="160"/>
      <c r="J2976" s="160"/>
    </row>
    <row r="2977" spans="1:10" x14ac:dyDescent="0.2">
      <c r="A2977" s="160"/>
      <c r="B2977" s="160"/>
      <c r="C2977" s="160"/>
      <c r="D2977" s="160"/>
      <c r="E2977" s="160"/>
      <c r="F2977" s="160"/>
      <c r="G2977" s="173"/>
      <c r="H2977" s="160"/>
      <c r="I2977" s="160"/>
      <c r="J2977" s="160"/>
    </row>
    <row r="2978" spans="1:10" x14ac:dyDescent="0.2">
      <c r="A2978" s="160"/>
      <c r="B2978" s="160"/>
      <c r="C2978" s="160"/>
      <c r="D2978" s="160"/>
      <c r="E2978" s="160"/>
      <c r="F2978" s="160"/>
      <c r="G2978" s="173"/>
      <c r="H2978" s="160"/>
      <c r="I2978" s="160"/>
      <c r="J2978" s="160"/>
    </row>
    <row r="2979" spans="1:10" x14ac:dyDescent="0.2">
      <c r="A2979" s="160"/>
      <c r="B2979" s="160"/>
      <c r="C2979" s="160"/>
      <c r="D2979" s="160"/>
      <c r="E2979" s="160"/>
      <c r="F2979" s="160"/>
      <c r="G2979" s="173"/>
      <c r="H2979" s="160"/>
      <c r="I2979" s="160"/>
      <c r="J2979" s="160"/>
    </row>
    <row r="2980" spans="1:10" x14ac:dyDescent="0.2">
      <c r="A2980" s="160"/>
      <c r="B2980" s="160"/>
      <c r="C2980" s="160"/>
      <c r="D2980" s="160"/>
      <c r="E2980" s="160"/>
      <c r="F2980" s="160"/>
      <c r="G2980" s="173"/>
      <c r="H2980" s="160"/>
      <c r="I2980" s="160"/>
      <c r="J2980" s="160"/>
    </row>
    <row r="2981" spans="1:10" x14ac:dyDescent="0.2">
      <c r="A2981" s="160"/>
      <c r="B2981" s="160"/>
      <c r="C2981" s="160"/>
      <c r="D2981" s="160"/>
      <c r="E2981" s="160"/>
      <c r="F2981" s="160"/>
      <c r="G2981" s="173"/>
      <c r="H2981" s="160"/>
      <c r="I2981" s="160"/>
      <c r="J2981" s="160"/>
    </row>
    <row r="2982" spans="1:10" x14ac:dyDescent="0.2">
      <c r="A2982" s="160"/>
      <c r="B2982" s="160"/>
      <c r="C2982" s="160"/>
      <c r="D2982" s="160"/>
      <c r="E2982" s="160"/>
      <c r="F2982" s="160"/>
      <c r="G2982" s="173"/>
      <c r="H2982" s="160"/>
      <c r="I2982" s="160"/>
      <c r="J2982" s="160"/>
    </row>
    <row r="2983" spans="1:10" x14ac:dyDescent="0.2">
      <c r="A2983" s="160"/>
      <c r="B2983" s="160"/>
      <c r="C2983" s="160"/>
      <c r="D2983" s="160"/>
      <c r="E2983" s="160"/>
      <c r="F2983" s="160"/>
      <c r="G2983" s="173"/>
      <c r="H2983" s="160"/>
      <c r="I2983" s="160"/>
      <c r="J2983" s="160"/>
    </row>
    <row r="2984" spans="1:10" x14ac:dyDescent="0.2">
      <c r="A2984" s="160"/>
      <c r="B2984" s="160"/>
      <c r="C2984" s="160"/>
      <c r="D2984" s="160"/>
      <c r="E2984" s="160"/>
      <c r="F2984" s="160"/>
      <c r="G2984" s="173"/>
      <c r="H2984" s="160"/>
      <c r="I2984" s="160"/>
      <c r="J2984" s="160"/>
    </row>
    <row r="2985" spans="1:10" x14ac:dyDescent="0.2">
      <c r="A2985" s="160"/>
      <c r="B2985" s="160"/>
      <c r="C2985" s="160"/>
      <c r="D2985" s="160"/>
      <c r="E2985" s="160"/>
      <c r="F2985" s="160"/>
      <c r="G2985" s="173"/>
      <c r="H2985" s="160"/>
      <c r="I2985" s="160"/>
      <c r="J2985" s="160"/>
    </row>
    <row r="2986" spans="1:10" x14ac:dyDescent="0.2">
      <c r="A2986" s="160"/>
      <c r="B2986" s="160"/>
      <c r="C2986" s="160"/>
      <c r="D2986" s="160"/>
      <c r="E2986" s="160"/>
      <c r="F2986" s="160"/>
      <c r="G2986" s="173"/>
      <c r="H2986" s="160"/>
      <c r="I2986" s="160"/>
      <c r="J2986" s="160"/>
    </row>
    <row r="2987" spans="1:10" x14ac:dyDescent="0.2">
      <c r="A2987" s="160"/>
      <c r="B2987" s="160"/>
      <c r="C2987" s="160"/>
      <c r="D2987" s="160"/>
      <c r="E2987" s="160"/>
      <c r="F2987" s="160"/>
      <c r="G2987" s="173"/>
      <c r="H2987" s="160"/>
      <c r="I2987" s="160"/>
      <c r="J2987" s="160"/>
    </row>
    <row r="2988" spans="1:10" x14ac:dyDescent="0.2">
      <c r="A2988" s="160"/>
      <c r="B2988" s="160"/>
      <c r="C2988" s="160"/>
      <c r="D2988" s="160"/>
      <c r="E2988" s="160"/>
      <c r="F2988" s="160"/>
      <c r="G2988" s="173"/>
      <c r="H2988" s="160"/>
      <c r="I2988" s="160"/>
      <c r="J2988" s="160"/>
    </row>
    <row r="2989" spans="1:10" x14ac:dyDescent="0.2">
      <c r="A2989" s="160"/>
      <c r="B2989" s="160"/>
      <c r="C2989" s="160"/>
      <c r="D2989" s="160"/>
      <c r="E2989" s="160"/>
      <c r="F2989" s="160"/>
      <c r="G2989" s="173"/>
      <c r="H2989" s="160"/>
      <c r="I2989" s="160"/>
      <c r="J2989" s="160"/>
    </row>
    <row r="2990" spans="1:10" x14ac:dyDescent="0.2">
      <c r="A2990" s="160"/>
      <c r="B2990" s="160"/>
      <c r="C2990" s="160"/>
      <c r="D2990" s="160"/>
      <c r="E2990" s="160"/>
      <c r="F2990" s="160"/>
      <c r="G2990" s="173"/>
      <c r="H2990" s="160"/>
      <c r="I2990" s="160"/>
      <c r="J2990" s="160"/>
    </row>
    <row r="2991" spans="1:10" x14ac:dyDescent="0.2">
      <c r="A2991" s="160"/>
      <c r="B2991" s="160"/>
      <c r="C2991" s="160"/>
      <c r="D2991" s="160"/>
      <c r="E2991" s="160"/>
      <c r="F2991" s="160"/>
      <c r="G2991" s="173"/>
      <c r="H2991" s="160"/>
      <c r="I2991" s="160"/>
      <c r="J2991" s="160"/>
    </row>
    <row r="2992" spans="1:10" x14ac:dyDescent="0.2">
      <c r="A2992" s="160"/>
      <c r="B2992" s="160"/>
      <c r="C2992" s="160"/>
      <c r="D2992" s="160"/>
      <c r="E2992" s="160"/>
      <c r="F2992" s="160"/>
      <c r="G2992" s="173"/>
      <c r="H2992" s="160"/>
      <c r="I2992" s="160"/>
      <c r="J2992" s="160"/>
    </row>
    <row r="2993" spans="1:10" x14ac:dyDescent="0.2">
      <c r="A2993" s="160"/>
      <c r="B2993" s="160"/>
      <c r="C2993" s="160"/>
      <c r="D2993" s="160"/>
      <c r="E2993" s="160"/>
      <c r="F2993" s="160"/>
      <c r="G2993" s="173"/>
      <c r="H2993" s="160"/>
      <c r="I2993" s="160"/>
      <c r="J2993" s="160"/>
    </row>
    <row r="2994" spans="1:10" x14ac:dyDescent="0.2">
      <c r="A2994" s="160"/>
      <c r="B2994" s="160"/>
      <c r="C2994" s="160"/>
      <c r="D2994" s="160"/>
      <c r="E2994" s="160"/>
      <c r="F2994" s="160"/>
      <c r="G2994" s="173"/>
      <c r="H2994" s="160"/>
      <c r="I2994" s="160"/>
      <c r="J2994" s="160"/>
    </row>
    <row r="2995" spans="1:10" x14ac:dyDescent="0.2">
      <c r="A2995" s="160"/>
      <c r="B2995" s="160"/>
      <c r="C2995" s="160"/>
      <c r="D2995" s="160"/>
      <c r="E2995" s="160"/>
      <c r="F2995" s="160"/>
      <c r="G2995" s="173"/>
      <c r="H2995" s="160"/>
      <c r="I2995" s="160"/>
      <c r="J2995" s="160"/>
    </row>
    <row r="2996" spans="1:10" x14ac:dyDescent="0.2">
      <c r="A2996" s="160"/>
      <c r="B2996" s="160"/>
      <c r="C2996" s="160"/>
      <c r="D2996" s="160"/>
      <c r="E2996" s="160"/>
      <c r="F2996" s="160"/>
      <c r="G2996" s="173"/>
      <c r="H2996" s="160"/>
      <c r="I2996" s="160"/>
      <c r="J2996" s="160"/>
    </row>
    <row r="2997" spans="1:10" x14ac:dyDescent="0.2">
      <c r="A2997" s="160"/>
      <c r="B2997" s="160"/>
      <c r="C2997" s="160"/>
      <c r="D2997" s="160"/>
      <c r="E2997" s="160"/>
      <c r="F2997" s="160"/>
      <c r="G2997" s="173"/>
      <c r="H2997" s="160"/>
      <c r="I2997" s="160"/>
      <c r="J2997" s="160"/>
    </row>
    <row r="2998" spans="1:10" x14ac:dyDescent="0.2">
      <c r="A2998" s="160"/>
      <c r="B2998" s="160"/>
      <c r="C2998" s="160"/>
      <c r="D2998" s="160"/>
      <c r="E2998" s="160"/>
      <c r="F2998" s="160"/>
      <c r="G2998" s="173"/>
      <c r="H2998" s="160"/>
      <c r="I2998" s="160"/>
      <c r="J2998" s="160"/>
    </row>
    <row r="2999" spans="1:10" x14ac:dyDescent="0.2">
      <c r="A2999" s="160"/>
      <c r="B2999" s="160"/>
      <c r="C2999" s="160"/>
      <c r="D2999" s="160"/>
      <c r="E2999" s="160"/>
      <c r="F2999" s="160"/>
      <c r="G2999" s="173"/>
      <c r="H2999" s="160"/>
      <c r="I2999" s="160"/>
      <c r="J2999" s="160"/>
    </row>
    <row r="3000" spans="1:10" x14ac:dyDescent="0.2">
      <c r="A3000" s="160"/>
      <c r="B3000" s="160"/>
      <c r="C3000" s="160"/>
      <c r="D3000" s="160"/>
      <c r="E3000" s="160"/>
      <c r="F3000" s="160"/>
      <c r="G3000" s="173"/>
      <c r="H3000" s="160"/>
      <c r="I3000" s="160"/>
      <c r="J3000" s="160"/>
    </row>
    <row r="3001" spans="1:10" x14ac:dyDescent="0.2">
      <c r="A3001" s="160"/>
      <c r="B3001" s="160"/>
      <c r="C3001" s="160"/>
      <c r="D3001" s="160"/>
      <c r="E3001" s="160"/>
      <c r="F3001" s="160"/>
      <c r="G3001" s="173"/>
      <c r="H3001" s="160"/>
      <c r="I3001" s="160"/>
      <c r="J3001" s="160"/>
    </row>
    <row r="3002" spans="1:10" x14ac:dyDescent="0.2">
      <c r="A3002" s="160"/>
      <c r="B3002" s="160"/>
      <c r="C3002" s="160"/>
      <c r="D3002" s="160"/>
      <c r="E3002" s="160"/>
      <c r="F3002" s="160"/>
      <c r="G3002" s="173"/>
      <c r="H3002" s="160"/>
      <c r="I3002" s="160"/>
      <c r="J3002" s="160"/>
    </row>
    <row r="3003" spans="1:10" x14ac:dyDescent="0.2">
      <c r="A3003" s="160"/>
      <c r="B3003" s="160"/>
      <c r="C3003" s="160"/>
      <c r="D3003" s="160"/>
      <c r="E3003" s="160"/>
      <c r="F3003" s="160"/>
      <c r="G3003" s="173"/>
      <c r="H3003" s="160"/>
      <c r="I3003" s="160"/>
      <c r="J3003" s="160"/>
    </row>
    <row r="3004" spans="1:10" x14ac:dyDescent="0.2">
      <c r="A3004" s="160"/>
      <c r="B3004" s="160"/>
      <c r="C3004" s="160"/>
      <c r="D3004" s="160"/>
      <c r="E3004" s="160"/>
      <c r="F3004" s="160"/>
      <c r="G3004" s="173"/>
      <c r="H3004" s="160"/>
      <c r="I3004" s="160"/>
      <c r="J3004" s="160"/>
    </row>
    <row r="3005" spans="1:10" x14ac:dyDescent="0.2">
      <c r="A3005" s="160"/>
      <c r="B3005" s="160"/>
      <c r="C3005" s="160"/>
      <c r="D3005" s="160"/>
      <c r="E3005" s="160"/>
      <c r="F3005" s="160"/>
      <c r="G3005" s="173"/>
      <c r="H3005" s="160"/>
      <c r="I3005" s="160"/>
      <c r="J3005" s="160"/>
    </row>
    <row r="3006" spans="1:10" x14ac:dyDescent="0.2">
      <c r="A3006" s="160"/>
      <c r="B3006" s="160"/>
      <c r="C3006" s="160"/>
      <c r="D3006" s="160"/>
      <c r="E3006" s="160"/>
      <c r="F3006" s="160"/>
      <c r="G3006" s="173"/>
      <c r="H3006" s="160"/>
      <c r="I3006" s="160"/>
      <c r="J3006" s="160"/>
    </row>
    <row r="3007" spans="1:10" x14ac:dyDescent="0.2">
      <c r="A3007" s="160"/>
      <c r="B3007" s="160"/>
      <c r="C3007" s="160"/>
      <c r="D3007" s="160"/>
      <c r="E3007" s="160"/>
      <c r="F3007" s="160"/>
      <c r="G3007" s="173"/>
      <c r="H3007" s="160"/>
      <c r="I3007" s="160"/>
      <c r="J3007" s="160"/>
    </row>
    <row r="3008" spans="1:10" x14ac:dyDescent="0.2">
      <c r="A3008" s="160"/>
      <c r="B3008" s="160"/>
      <c r="C3008" s="160"/>
      <c r="D3008" s="160"/>
      <c r="E3008" s="160"/>
      <c r="F3008" s="160"/>
      <c r="G3008" s="173"/>
      <c r="H3008" s="160"/>
      <c r="I3008" s="160"/>
      <c r="J3008" s="160"/>
    </row>
    <row r="3009" spans="1:10" x14ac:dyDescent="0.2">
      <c r="A3009" s="160"/>
      <c r="B3009" s="160"/>
      <c r="C3009" s="160"/>
      <c r="D3009" s="160"/>
      <c r="E3009" s="160"/>
      <c r="F3009" s="160"/>
      <c r="G3009" s="173"/>
      <c r="H3009" s="160"/>
      <c r="I3009" s="160"/>
      <c r="J3009" s="160"/>
    </row>
    <row r="3010" spans="1:10" x14ac:dyDescent="0.2">
      <c r="A3010" s="160"/>
      <c r="B3010" s="160"/>
      <c r="C3010" s="160"/>
      <c r="D3010" s="160"/>
      <c r="E3010" s="160"/>
      <c r="F3010" s="160"/>
      <c r="G3010" s="173"/>
      <c r="H3010" s="160"/>
      <c r="I3010" s="160"/>
      <c r="J3010" s="160"/>
    </row>
    <row r="3011" spans="1:10" x14ac:dyDescent="0.2">
      <c r="A3011" s="160"/>
      <c r="B3011" s="160"/>
      <c r="C3011" s="160"/>
      <c r="D3011" s="160"/>
      <c r="E3011" s="160"/>
      <c r="F3011" s="160"/>
      <c r="G3011" s="173"/>
      <c r="H3011" s="160"/>
      <c r="I3011" s="160"/>
      <c r="J3011" s="160"/>
    </row>
    <row r="3012" spans="1:10" x14ac:dyDescent="0.2">
      <c r="A3012" s="160"/>
      <c r="B3012" s="160"/>
      <c r="C3012" s="160"/>
      <c r="D3012" s="160"/>
      <c r="E3012" s="160"/>
      <c r="F3012" s="160"/>
      <c r="G3012" s="173"/>
      <c r="H3012" s="160"/>
      <c r="I3012" s="160"/>
      <c r="J3012" s="160"/>
    </row>
    <row r="3013" spans="1:10" x14ac:dyDescent="0.2">
      <c r="A3013" s="160"/>
      <c r="B3013" s="160"/>
      <c r="C3013" s="160"/>
      <c r="D3013" s="160"/>
      <c r="E3013" s="160"/>
      <c r="F3013" s="160"/>
      <c r="G3013" s="173"/>
      <c r="H3013" s="160"/>
      <c r="I3013" s="160"/>
      <c r="J3013" s="160"/>
    </row>
    <row r="3014" spans="1:10" x14ac:dyDescent="0.2">
      <c r="A3014" s="160"/>
      <c r="B3014" s="160"/>
      <c r="C3014" s="160"/>
      <c r="D3014" s="160"/>
      <c r="E3014" s="160"/>
      <c r="F3014" s="160"/>
      <c r="G3014" s="173"/>
      <c r="H3014" s="160"/>
      <c r="I3014" s="160"/>
      <c r="J3014" s="160"/>
    </row>
    <row r="3015" spans="1:10" x14ac:dyDescent="0.2">
      <c r="A3015" s="160"/>
      <c r="B3015" s="160"/>
      <c r="C3015" s="160"/>
      <c r="D3015" s="160"/>
      <c r="E3015" s="160"/>
      <c r="F3015" s="160"/>
      <c r="G3015" s="173"/>
      <c r="H3015" s="160"/>
      <c r="I3015" s="160"/>
      <c r="J3015" s="160"/>
    </row>
    <row r="3016" spans="1:10" x14ac:dyDescent="0.2">
      <c r="A3016" s="160"/>
      <c r="B3016" s="160"/>
      <c r="C3016" s="160"/>
      <c r="D3016" s="160"/>
      <c r="E3016" s="160"/>
      <c r="F3016" s="160"/>
      <c r="G3016" s="173"/>
      <c r="H3016" s="160"/>
      <c r="I3016" s="160"/>
      <c r="J3016" s="160"/>
    </row>
    <row r="3017" spans="1:10" x14ac:dyDescent="0.2">
      <c r="A3017" s="160"/>
      <c r="B3017" s="160"/>
      <c r="C3017" s="160"/>
      <c r="D3017" s="160"/>
      <c r="E3017" s="160"/>
      <c r="F3017" s="160"/>
      <c r="G3017" s="173"/>
      <c r="H3017" s="160"/>
      <c r="I3017" s="160"/>
      <c r="J3017" s="160"/>
    </row>
    <row r="3018" spans="1:10" x14ac:dyDescent="0.2">
      <c r="A3018" s="160"/>
      <c r="B3018" s="160"/>
      <c r="C3018" s="160"/>
      <c r="D3018" s="160"/>
      <c r="E3018" s="160"/>
      <c r="F3018" s="160"/>
      <c r="G3018" s="173"/>
      <c r="H3018" s="160"/>
      <c r="I3018" s="160"/>
      <c r="J3018" s="160"/>
    </row>
    <row r="3019" spans="1:10" x14ac:dyDescent="0.2">
      <c r="A3019" s="160"/>
      <c r="B3019" s="160"/>
      <c r="C3019" s="160"/>
      <c r="D3019" s="160"/>
      <c r="E3019" s="160"/>
      <c r="F3019" s="160"/>
      <c r="G3019" s="173"/>
      <c r="H3019" s="160"/>
      <c r="I3019" s="160"/>
      <c r="J3019" s="160"/>
    </row>
    <row r="3020" spans="1:10" x14ac:dyDescent="0.2">
      <c r="A3020" s="160"/>
      <c r="B3020" s="160"/>
      <c r="C3020" s="160"/>
      <c r="D3020" s="160"/>
      <c r="E3020" s="160"/>
      <c r="F3020" s="160"/>
      <c r="G3020" s="173"/>
      <c r="H3020" s="160"/>
      <c r="I3020" s="160"/>
      <c r="J3020" s="160"/>
    </row>
    <row r="3021" spans="1:10" x14ac:dyDescent="0.2">
      <c r="A3021" s="160"/>
      <c r="B3021" s="160"/>
      <c r="C3021" s="160"/>
      <c r="D3021" s="160"/>
      <c r="E3021" s="160"/>
      <c r="F3021" s="160"/>
      <c r="G3021" s="173"/>
      <c r="H3021" s="160"/>
      <c r="I3021" s="160"/>
      <c r="J3021" s="160"/>
    </row>
    <row r="3022" spans="1:10" x14ac:dyDescent="0.2">
      <c r="A3022" s="160"/>
      <c r="B3022" s="160"/>
      <c r="C3022" s="160"/>
      <c r="D3022" s="160"/>
      <c r="E3022" s="160"/>
      <c r="F3022" s="160"/>
      <c r="G3022" s="173"/>
      <c r="H3022" s="160"/>
      <c r="I3022" s="160"/>
      <c r="J3022" s="160"/>
    </row>
    <row r="3023" spans="1:10" x14ac:dyDescent="0.2">
      <c r="A3023" s="160"/>
      <c r="B3023" s="160"/>
      <c r="C3023" s="160"/>
      <c r="D3023" s="160"/>
      <c r="E3023" s="160"/>
      <c r="F3023" s="160"/>
      <c r="G3023" s="173"/>
      <c r="H3023" s="160"/>
      <c r="I3023" s="160"/>
      <c r="J3023" s="160"/>
    </row>
    <row r="3024" spans="1:10" x14ac:dyDescent="0.2">
      <c r="A3024" s="160"/>
      <c r="B3024" s="160"/>
      <c r="C3024" s="160"/>
      <c r="D3024" s="160"/>
      <c r="E3024" s="160"/>
      <c r="F3024" s="160"/>
      <c r="G3024" s="173"/>
      <c r="H3024" s="160"/>
      <c r="I3024" s="160"/>
      <c r="J3024" s="160"/>
    </row>
    <row r="3025" spans="1:10" x14ac:dyDescent="0.2">
      <c r="A3025" s="160"/>
      <c r="B3025" s="160"/>
      <c r="C3025" s="160"/>
      <c r="D3025" s="160"/>
      <c r="E3025" s="160"/>
      <c r="F3025" s="160"/>
      <c r="G3025" s="173"/>
      <c r="H3025" s="160"/>
      <c r="I3025" s="160"/>
      <c r="J3025" s="160"/>
    </row>
    <row r="3026" spans="1:10" x14ac:dyDescent="0.2">
      <c r="A3026" s="160"/>
      <c r="B3026" s="160"/>
      <c r="C3026" s="160"/>
      <c r="D3026" s="160"/>
      <c r="E3026" s="160"/>
      <c r="F3026" s="160"/>
      <c r="G3026" s="173"/>
      <c r="H3026" s="160"/>
      <c r="I3026" s="160"/>
      <c r="J3026" s="160"/>
    </row>
    <row r="3027" spans="1:10" x14ac:dyDescent="0.2">
      <c r="A3027" s="160"/>
      <c r="B3027" s="160"/>
      <c r="C3027" s="160"/>
      <c r="D3027" s="160"/>
      <c r="E3027" s="160"/>
      <c r="F3027" s="160"/>
      <c r="G3027" s="173"/>
      <c r="H3027" s="160"/>
      <c r="I3027" s="160"/>
      <c r="J3027" s="160"/>
    </row>
    <row r="3028" spans="1:10" x14ac:dyDescent="0.2">
      <c r="A3028" s="160"/>
      <c r="B3028" s="160"/>
      <c r="C3028" s="160"/>
      <c r="D3028" s="160"/>
      <c r="E3028" s="160"/>
      <c r="F3028" s="160"/>
      <c r="G3028" s="173"/>
      <c r="H3028" s="160"/>
      <c r="I3028" s="160"/>
      <c r="J3028" s="160"/>
    </row>
    <row r="3029" spans="1:10" x14ac:dyDescent="0.2">
      <c r="A3029" s="160"/>
      <c r="B3029" s="160"/>
      <c r="C3029" s="160"/>
      <c r="D3029" s="160"/>
      <c r="E3029" s="160"/>
      <c r="F3029" s="160"/>
      <c r="G3029" s="173"/>
      <c r="H3029" s="160"/>
      <c r="I3029" s="160"/>
      <c r="J3029" s="160"/>
    </row>
    <row r="3030" spans="1:10" x14ac:dyDescent="0.2">
      <c r="A3030" s="160"/>
      <c r="B3030" s="160"/>
      <c r="C3030" s="160"/>
      <c r="D3030" s="160"/>
      <c r="E3030" s="160"/>
      <c r="F3030" s="160"/>
      <c r="G3030" s="173"/>
      <c r="H3030" s="160"/>
      <c r="I3030" s="160"/>
      <c r="J3030" s="160"/>
    </row>
    <row r="3031" spans="1:10" x14ac:dyDescent="0.2">
      <c r="A3031" s="160"/>
      <c r="B3031" s="160"/>
      <c r="C3031" s="160"/>
      <c r="D3031" s="160"/>
      <c r="E3031" s="160"/>
      <c r="F3031" s="160"/>
      <c r="G3031" s="173"/>
      <c r="H3031" s="160"/>
      <c r="I3031" s="160"/>
      <c r="J3031" s="160"/>
    </row>
    <row r="3032" spans="1:10" x14ac:dyDescent="0.2">
      <c r="A3032" s="160"/>
      <c r="B3032" s="160"/>
      <c r="C3032" s="160"/>
      <c r="D3032" s="160"/>
      <c r="E3032" s="160"/>
      <c r="F3032" s="160"/>
      <c r="G3032" s="173"/>
      <c r="H3032" s="160"/>
      <c r="I3032" s="160"/>
      <c r="J3032" s="160"/>
    </row>
    <row r="3033" spans="1:10" x14ac:dyDescent="0.2">
      <c r="A3033" s="160"/>
      <c r="B3033" s="160"/>
      <c r="C3033" s="160"/>
      <c r="D3033" s="160"/>
      <c r="E3033" s="160"/>
      <c r="F3033" s="160"/>
      <c r="G3033" s="173"/>
      <c r="H3033" s="160"/>
      <c r="I3033" s="160"/>
      <c r="J3033" s="160"/>
    </row>
    <row r="3034" spans="1:10" x14ac:dyDescent="0.2">
      <c r="A3034" s="160"/>
      <c r="B3034" s="160"/>
      <c r="C3034" s="160"/>
      <c r="D3034" s="160"/>
      <c r="E3034" s="160"/>
      <c r="F3034" s="160"/>
      <c r="G3034" s="173"/>
      <c r="H3034" s="160"/>
      <c r="I3034" s="160"/>
      <c r="J3034" s="160"/>
    </row>
    <row r="3035" spans="1:10" x14ac:dyDescent="0.2">
      <c r="A3035" s="160"/>
      <c r="B3035" s="160"/>
      <c r="C3035" s="160"/>
      <c r="D3035" s="160"/>
      <c r="E3035" s="160"/>
      <c r="F3035" s="160"/>
      <c r="G3035" s="173"/>
      <c r="H3035" s="160"/>
      <c r="I3035" s="160"/>
      <c r="J3035" s="160"/>
    </row>
    <row r="3036" spans="1:10" x14ac:dyDescent="0.2">
      <c r="A3036" s="160"/>
      <c r="B3036" s="160"/>
      <c r="C3036" s="160"/>
      <c r="D3036" s="160"/>
      <c r="E3036" s="160"/>
      <c r="F3036" s="160"/>
      <c r="G3036" s="173"/>
      <c r="H3036" s="160"/>
      <c r="I3036" s="160"/>
      <c r="J3036" s="160"/>
    </row>
    <row r="3037" spans="1:10" x14ac:dyDescent="0.2">
      <c r="A3037" s="160"/>
      <c r="B3037" s="160"/>
      <c r="C3037" s="160"/>
      <c r="D3037" s="160"/>
      <c r="E3037" s="160"/>
      <c r="F3037" s="160"/>
      <c r="G3037" s="173"/>
      <c r="H3037" s="160"/>
      <c r="I3037" s="160"/>
      <c r="J3037" s="160"/>
    </row>
    <row r="3038" spans="1:10" x14ac:dyDescent="0.2">
      <c r="A3038" s="160"/>
      <c r="B3038" s="160"/>
      <c r="C3038" s="160"/>
      <c r="D3038" s="160"/>
      <c r="E3038" s="160"/>
      <c r="F3038" s="160"/>
      <c r="G3038" s="173"/>
      <c r="H3038" s="160"/>
      <c r="I3038" s="160"/>
      <c r="J3038" s="160"/>
    </row>
    <row r="3039" spans="1:10" x14ac:dyDescent="0.2">
      <c r="A3039" s="160"/>
      <c r="B3039" s="160"/>
      <c r="C3039" s="160"/>
      <c r="D3039" s="160"/>
      <c r="E3039" s="160"/>
      <c r="F3039" s="160"/>
      <c r="G3039" s="173"/>
      <c r="H3039" s="160"/>
      <c r="I3039" s="160"/>
      <c r="J3039" s="160"/>
    </row>
    <row r="3040" spans="1:10" x14ac:dyDescent="0.2">
      <c r="A3040" s="160"/>
      <c r="B3040" s="160"/>
      <c r="C3040" s="160"/>
      <c r="D3040" s="160"/>
      <c r="E3040" s="160"/>
      <c r="F3040" s="160"/>
      <c r="G3040" s="173"/>
      <c r="H3040" s="160"/>
      <c r="I3040" s="160"/>
      <c r="J3040" s="160"/>
    </row>
    <row r="3041" spans="1:10" x14ac:dyDescent="0.2">
      <c r="A3041" s="160"/>
      <c r="B3041" s="160"/>
      <c r="C3041" s="160"/>
      <c r="D3041" s="160"/>
      <c r="E3041" s="160"/>
      <c r="F3041" s="160"/>
      <c r="G3041" s="173"/>
      <c r="H3041" s="160"/>
      <c r="I3041" s="160"/>
      <c r="J3041" s="160"/>
    </row>
    <row r="3042" spans="1:10" x14ac:dyDescent="0.2">
      <c r="A3042" s="160"/>
      <c r="B3042" s="160"/>
      <c r="C3042" s="160"/>
      <c r="D3042" s="160"/>
      <c r="E3042" s="160"/>
      <c r="F3042" s="160"/>
      <c r="G3042" s="173"/>
      <c r="H3042" s="160"/>
      <c r="I3042" s="160"/>
      <c r="J3042" s="160"/>
    </row>
    <row r="3043" spans="1:10" x14ac:dyDescent="0.2">
      <c r="A3043" s="160"/>
      <c r="B3043" s="160"/>
      <c r="C3043" s="160"/>
      <c r="D3043" s="160"/>
      <c r="E3043" s="160"/>
      <c r="F3043" s="160"/>
      <c r="G3043" s="173"/>
      <c r="H3043" s="160"/>
      <c r="I3043" s="160"/>
      <c r="J3043" s="160"/>
    </row>
    <row r="3044" spans="1:10" x14ac:dyDescent="0.2">
      <c r="A3044" s="160"/>
      <c r="B3044" s="160"/>
      <c r="C3044" s="160"/>
      <c r="D3044" s="160"/>
      <c r="E3044" s="160"/>
      <c r="F3044" s="160"/>
      <c r="G3044" s="173"/>
      <c r="H3044" s="160"/>
      <c r="I3044" s="160"/>
      <c r="J3044" s="160"/>
    </row>
    <row r="3045" spans="1:10" x14ac:dyDescent="0.2">
      <c r="A3045" s="160"/>
      <c r="B3045" s="160"/>
      <c r="C3045" s="160"/>
      <c r="D3045" s="160"/>
      <c r="E3045" s="160"/>
      <c r="F3045" s="160"/>
      <c r="G3045" s="173"/>
      <c r="H3045" s="160"/>
      <c r="I3045" s="160"/>
      <c r="J3045" s="160"/>
    </row>
    <row r="3046" spans="1:10" x14ac:dyDescent="0.2">
      <c r="A3046" s="160"/>
      <c r="B3046" s="160"/>
      <c r="C3046" s="160"/>
      <c r="D3046" s="160"/>
      <c r="E3046" s="160"/>
      <c r="F3046" s="160"/>
      <c r="G3046" s="173"/>
      <c r="H3046" s="160"/>
      <c r="I3046" s="160"/>
      <c r="J3046" s="160"/>
    </row>
    <row r="3047" spans="1:10" x14ac:dyDescent="0.2">
      <c r="A3047" s="160"/>
      <c r="B3047" s="160"/>
      <c r="C3047" s="160"/>
      <c r="D3047" s="160"/>
      <c r="E3047" s="160"/>
      <c r="F3047" s="160"/>
      <c r="G3047" s="173"/>
      <c r="H3047" s="160"/>
      <c r="I3047" s="160"/>
      <c r="J3047" s="160"/>
    </row>
    <row r="3048" spans="1:10" x14ac:dyDescent="0.2">
      <c r="A3048" s="160"/>
      <c r="B3048" s="160"/>
      <c r="C3048" s="160"/>
      <c r="D3048" s="160"/>
      <c r="E3048" s="160"/>
      <c r="F3048" s="160"/>
      <c r="G3048" s="173"/>
      <c r="H3048" s="160"/>
      <c r="I3048" s="160"/>
      <c r="J3048" s="160"/>
    </row>
    <row r="3049" spans="1:10" x14ac:dyDescent="0.2">
      <c r="A3049" s="160"/>
      <c r="B3049" s="160"/>
      <c r="C3049" s="160"/>
      <c r="D3049" s="160"/>
      <c r="E3049" s="160"/>
      <c r="F3049" s="160"/>
      <c r="G3049" s="173"/>
      <c r="H3049" s="160"/>
      <c r="I3049" s="160"/>
      <c r="J3049" s="160"/>
    </row>
    <row r="3050" spans="1:10" x14ac:dyDescent="0.2">
      <c r="A3050" s="160"/>
      <c r="B3050" s="160"/>
      <c r="C3050" s="160"/>
      <c r="D3050" s="160"/>
      <c r="E3050" s="160"/>
      <c r="F3050" s="160"/>
      <c r="G3050" s="173"/>
      <c r="H3050" s="160"/>
      <c r="I3050" s="160"/>
      <c r="J3050" s="160"/>
    </row>
    <row r="3051" spans="1:10" x14ac:dyDescent="0.2">
      <c r="A3051" s="160"/>
      <c r="B3051" s="160"/>
      <c r="C3051" s="160"/>
      <c r="D3051" s="160"/>
      <c r="E3051" s="160"/>
      <c r="F3051" s="160"/>
      <c r="G3051" s="173"/>
      <c r="H3051" s="160"/>
      <c r="I3051" s="160"/>
      <c r="J3051" s="160"/>
    </row>
    <row r="3052" spans="1:10" x14ac:dyDescent="0.2">
      <c r="A3052" s="160"/>
      <c r="B3052" s="160"/>
      <c r="C3052" s="160"/>
      <c r="D3052" s="160"/>
      <c r="E3052" s="160"/>
      <c r="F3052" s="160"/>
      <c r="G3052" s="173"/>
      <c r="H3052" s="160"/>
      <c r="I3052" s="160"/>
      <c r="J3052" s="160"/>
    </row>
    <row r="3053" spans="1:10" x14ac:dyDescent="0.2">
      <c r="A3053" s="160"/>
      <c r="B3053" s="160"/>
      <c r="C3053" s="160"/>
      <c r="D3053" s="160"/>
      <c r="E3053" s="160"/>
      <c r="F3053" s="160"/>
      <c r="G3053" s="173"/>
      <c r="H3053" s="160"/>
      <c r="I3053" s="160"/>
      <c r="J3053" s="160"/>
    </row>
    <row r="3054" spans="1:10" x14ac:dyDescent="0.2">
      <c r="A3054" s="160"/>
      <c r="B3054" s="160"/>
      <c r="C3054" s="160"/>
      <c r="D3054" s="160"/>
      <c r="E3054" s="160"/>
      <c r="F3054" s="160"/>
      <c r="G3054" s="173"/>
      <c r="H3054" s="160"/>
      <c r="I3054" s="160"/>
      <c r="J3054" s="160"/>
    </row>
    <row r="3055" spans="1:10" x14ac:dyDescent="0.2">
      <c r="A3055" s="160"/>
      <c r="B3055" s="160"/>
      <c r="C3055" s="160"/>
      <c r="D3055" s="160"/>
      <c r="E3055" s="160"/>
      <c r="F3055" s="160"/>
      <c r="G3055" s="173"/>
      <c r="H3055" s="160"/>
      <c r="I3055" s="160"/>
      <c r="J3055" s="160"/>
    </row>
    <row r="3056" spans="1:10" x14ac:dyDescent="0.2">
      <c r="A3056" s="160"/>
      <c r="B3056" s="160"/>
      <c r="C3056" s="160"/>
      <c r="D3056" s="160"/>
      <c r="E3056" s="160"/>
      <c r="F3056" s="160"/>
      <c r="G3056" s="173"/>
      <c r="H3056" s="160"/>
      <c r="I3056" s="160"/>
      <c r="J3056" s="160"/>
    </row>
    <row r="3057" spans="1:10" x14ac:dyDescent="0.2">
      <c r="A3057" s="160"/>
      <c r="B3057" s="160"/>
      <c r="C3057" s="160"/>
      <c r="D3057" s="160"/>
      <c r="E3057" s="160"/>
      <c r="F3057" s="160"/>
      <c r="G3057" s="173"/>
      <c r="H3057" s="160"/>
      <c r="I3057" s="160"/>
      <c r="J3057" s="160"/>
    </row>
    <row r="3058" spans="1:10" x14ac:dyDescent="0.2">
      <c r="A3058" s="160"/>
      <c r="B3058" s="160"/>
      <c r="C3058" s="160"/>
      <c r="D3058" s="160"/>
      <c r="E3058" s="160"/>
      <c r="F3058" s="160"/>
      <c r="G3058" s="173"/>
      <c r="H3058" s="160"/>
      <c r="I3058" s="160"/>
      <c r="J3058" s="160"/>
    </row>
    <row r="3059" spans="1:10" x14ac:dyDescent="0.2">
      <c r="A3059" s="160"/>
      <c r="B3059" s="160"/>
      <c r="C3059" s="160"/>
      <c r="D3059" s="160"/>
      <c r="E3059" s="160"/>
      <c r="F3059" s="160"/>
      <c r="G3059" s="173"/>
      <c r="H3059" s="160"/>
      <c r="I3059" s="160"/>
      <c r="J3059" s="160"/>
    </row>
    <row r="3060" spans="1:10" x14ac:dyDescent="0.2">
      <c r="A3060" s="160"/>
      <c r="B3060" s="160"/>
      <c r="C3060" s="160"/>
      <c r="D3060" s="160"/>
      <c r="E3060" s="160"/>
      <c r="F3060" s="160"/>
      <c r="G3060" s="173"/>
      <c r="H3060" s="160"/>
      <c r="I3060" s="160"/>
      <c r="J3060" s="160"/>
    </row>
    <row r="3061" spans="1:10" x14ac:dyDescent="0.2">
      <c r="A3061" s="160"/>
      <c r="B3061" s="160"/>
      <c r="C3061" s="160"/>
      <c r="D3061" s="160"/>
      <c r="E3061" s="160"/>
      <c r="F3061" s="160"/>
      <c r="G3061" s="173"/>
      <c r="H3061" s="160"/>
      <c r="I3061" s="160"/>
      <c r="J3061" s="160"/>
    </row>
    <row r="3062" spans="1:10" x14ac:dyDescent="0.2">
      <c r="A3062" s="160"/>
      <c r="B3062" s="160"/>
      <c r="C3062" s="160"/>
      <c r="D3062" s="160"/>
      <c r="E3062" s="160"/>
      <c r="F3062" s="160"/>
      <c r="G3062" s="173"/>
      <c r="H3062" s="160"/>
      <c r="I3062" s="160"/>
      <c r="J3062" s="160"/>
    </row>
    <row r="3063" spans="1:10" x14ac:dyDescent="0.2">
      <c r="A3063" s="160"/>
      <c r="B3063" s="160"/>
      <c r="C3063" s="160"/>
      <c r="D3063" s="160"/>
      <c r="E3063" s="160"/>
      <c r="F3063" s="160"/>
      <c r="G3063" s="173"/>
      <c r="H3063" s="160"/>
      <c r="I3063" s="160"/>
      <c r="J3063" s="160"/>
    </row>
    <row r="3064" spans="1:10" x14ac:dyDescent="0.2">
      <c r="A3064" s="160"/>
      <c r="B3064" s="160"/>
      <c r="C3064" s="160"/>
      <c r="D3064" s="160"/>
      <c r="E3064" s="160"/>
      <c r="F3064" s="160"/>
      <c r="G3064" s="173"/>
      <c r="H3064" s="160"/>
      <c r="I3064" s="160"/>
      <c r="J3064" s="160"/>
    </row>
    <row r="3065" spans="1:10" x14ac:dyDescent="0.2">
      <c r="A3065" s="160"/>
      <c r="B3065" s="160"/>
      <c r="C3065" s="160"/>
      <c r="D3065" s="160"/>
      <c r="E3065" s="160"/>
      <c r="F3065" s="160"/>
      <c r="G3065" s="173"/>
      <c r="H3065" s="160"/>
      <c r="I3065" s="160"/>
      <c r="J3065" s="160"/>
    </row>
    <row r="3066" spans="1:10" x14ac:dyDescent="0.2">
      <c r="A3066" s="160"/>
      <c r="B3066" s="160"/>
      <c r="C3066" s="160"/>
      <c r="D3066" s="160"/>
      <c r="E3066" s="160"/>
      <c r="F3066" s="160"/>
      <c r="G3066" s="173"/>
      <c r="H3066" s="160"/>
      <c r="I3066" s="160"/>
      <c r="J3066" s="160"/>
    </row>
    <row r="3067" spans="1:10" x14ac:dyDescent="0.2">
      <c r="A3067" s="160"/>
      <c r="B3067" s="160"/>
      <c r="C3067" s="160"/>
      <c r="D3067" s="160"/>
      <c r="E3067" s="160"/>
      <c r="F3067" s="160"/>
      <c r="G3067" s="173"/>
      <c r="H3067" s="160"/>
      <c r="I3067" s="160"/>
      <c r="J3067" s="160"/>
    </row>
    <row r="3068" spans="1:10" x14ac:dyDescent="0.2">
      <c r="A3068" s="160"/>
      <c r="B3068" s="160"/>
      <c r="C3068" s="160"/>
      <c r="D3068" s="160"/>
      <c r="E3068" s="160"/>
      <c r="F3068" s="160"/>
      <c r="G3068" s="173"/>
      <c r="H3068" s="160"/>
      <c r="I3068" s="160"/>
      <c r="J3068" s="160"/>
    </row>
    <row r="3069" spans="1:10" x14ac:dyDescent="0.2">
      <c r="A3069" s="160"/>
      <c r="B3069" s="160"/>
      <c r="C3069" s="160"/>
      <c r="D3069" s="160"/>
      <c r="E3069" s="160"/>
      <c r="F3069" s="160"/>
      <c r="G3069" s="173"/>
      <c r="H3069" s="160"/>
      <c r="I3069" s="160"/>
      <c r="J3069" s="160"/>
    </row>
    <row r="3070" spans="1:10" x14ac:dyDescent="0.2">
      <c r="A3070" s="160"/>
      <c r="B3070" s="160"/>
      <c r="C3070" s="160"/>
      <c r="D3070" s="160"/>
      <c r="E3070" s="160"/>
      <c r="F3070" s="160"/>
      <c r="G3070" s="173"/>
      <c r="H3070" s="160"/>
      <c r="I3070" s="160"/>
      <c r="J3070" s="160"/>
    </row>
    <row r="3071" spans="1:10" x14ac:dyDescent="0.2">
      <c r="A3071" s="160"/>
      <c r="B3071" s="160"/>
      <c r="C3071" s="160"/>
      <c r="D3071" s="160"/>
      <c r="E3071" s="160"/>
      <c r="F3071" s="160"/>
      <c r="G3071" s="173"/>
      <c r="H3071" s="160"/>
      <c r="I3071" s="160"/>
      <c r="J3071" s="160"/>
    </row>
    <row r="3072" spans="1:10" x14ac:dyDescent="0.2">
      <c r="A3072" s="160"/>
      <c r="B3072" s="160"/>
      <c r="C3072" s="160"/>
      <c r="D3072" s="160"/>
      <c r="E3072" s="160"/>
      <c r="F3072" s="160"/>
      <c r="G3072" s="173"/>
      <c r="H3072" s="160"/>
      <c r="I3072" s="160"/>
      <c r="J3072" s="160"/>
    </row>
    <row r="3073" spans="1:10" x14ac:dyDescent="0.2">
      <c r="A3073" s="160"/>
      <c r="B3073" s="160"/>
      <c r="C3073" s="160"/>
      <c r="D3073" s="160"/>
      <c r="E3073" s="160"/>
      <c r="F3073" s="160"/>
      <c r="G3073" s="173"/>
      <c r="H3073" s="160"/>
      <c r="I3073" s="160"/>
      <c r="J3073" s="160"/>
    </row>
    <row r="3074" spans="1:10" x14ac:dyDescent="0.2">
      <c r="A3074" s="160"/>
      <c r="B3074" s="160"/>
      <c r="C3074" s="160"/>
      <c r="D3074" s="160"/>
      <c r="E3074" s="160"/>
      <c r="F3074" s="160"/>
      <c r="G3074" s="173"/>
      <c r="H3074" s="160"/>
      <c r="I3074" s="160"/>
      <c r="J3074" s="160"/>
    </row>
    <row r="3075" spans="1:10" x14ac:dyDescent="0.2">
      <c r="A3075" s="160"/>
      <c r="B3075" s="160"/>
      <c r="C3075" s="160"/>
      <c r="D3075" s="160"/>
      <c r="E3075" s="160"/>
      <c r="F3075" s="160"/>
      <c r="G3075" s="173"/>
      <c r="H3075" s="160"/>
      <c r="I3075" s="160"/>
      <c r="J3075" s="160"/>
    </row>
    <row r="3076" spans="1:10" x14ac:dyDescent="0.2">
      <c r="A3076" s="160"/>
      <c r="B3076" s="160"/>
      <c r="C3076" s="160"/>
      <c r="D3076" s="160"/>
      <c r="E3076" s="160"/>
      <c r="F3076" s="160"/>
      <c r="G3076" s="173"/>
      <c r="H3076" s="160"/>
      <c r="I3076" s="160"/>
      <c r="J3076" s="160"/>
    </row>
    <row r="3077" spans="1:10" x14ac:dyDescent="0.2">
      <c r="A3077" s="160"/>
      <c r="B3077" s="160"/>
      <c r="C3077" s="160"/>
      <c r="D3077" s="160"/>
      <c r="E3077" s="160"/>
      <c r="F3077" s="160"/>
      <c r="G3077" s="173"/>
      <c r="H3077" s="160"/>
      <c r="I3077" s="160"/>
      <c r="J3077" s="160"/>
    </row>
    <row r="3078" spans="1:10" x14ac:dyDescent="0.2">
      <c r="A3078" s="160"/>
      <c r="B3078" s="160"/>
      <c r="C3078" s="160"/>
      <c r="D3078" s="160"/>
      <c r="E3078" s="160"/>
      <c r="F3078" s="160"/>
      <c r="G3078" s="173"/>
      <c r="H3078" s="160"/>
      <c r="I3078" s="160"/>
      <c r="J3078" s="160"/>
    </row>
    <row r="3079" spans="1:10" x14ac:dyDescent="0.2">
      <c r="A3079" s="160"/>
      <c r="B3079" s="160"/>
      <c r="C3079" s="160"/>
      <c r="D3079" s="160"/>
      <c r="E3079" s="160"/>
      <c r="F3079" s="160"/>
      <c r="G3079" s="173"/>
      <c r="H3079" s="160"/>
      <c r="I3079" s="160"/>
      <c r="J3079" s="160"/>
    </row>
    <row r="3080" spans="1:10" x14ac:dyDescent="0.2">
      <c r="A3080" s="160"/>
      <c r="B3080" s="160"/>
      <c r="C3080" s="160"/>
      <c r="D3080" s="160"/>
      <c r="E3080" s="160"/>
      <c r="F3080" s="160"/>
      <c r="G3080" s="173"/>
      <c r="H3080" s="160"/>
      <c r="I3080" s="160"/>
      <c r="J3080" s="160"/>
    </row>
    <row r="3081" spans="1:10" x14ac:dyDescent="0.2">
      <c r="A3081" s="160"/>
      <c r="B3081" s="160"/>
      <c r="C3081" s="160"/>
      <c r="D3081" s="160"/>
      <c r="E3081" s="160"/>
      <c r="F3081" s="160"/>
      <c r="G3081" s="173"/>
      <c r="H3081" s="160"/>
      <c r="I3081" s="160"/>
      <c r="J3081" s="160"/>
    </row>
    <row r="3082" spans="1:10" x14ac:dyDescent="0.2">
      <c r="A3082" s="160"/>
      <c r="B3082" s="160"/>
      <c r="C3082" s="160"/>
      <c r="D3082" s="160"/>
      <c r="E3082" s="160"/>
      <c r="F3082" s="160"/>
      <c r="G3082" s="173"/>
      <c r="H3082" s="160"/>
      <c r="I3082" s="160"/>
      <c r="J3082" s="160"/>
    </row>
    <row r="3083" spans="1:10" x14ac:dyDescent="0.2">
      <c r="A3083" s="160"/>
      <c r="B3083" s="160"/>
      <c r="C3083" s="160"/>
      <c r="D3083" s="160"/>
      <c r="E3083" s="160"/>
      <c r="F3083" s="160"/>
      <c r="G3083" s="173"/>
      <c r="H3083" s="160"/>
      <c r="I3083" s="160"/>
      <c r="J3083" s="160"/>
    </row>
    <row r="3084" spans="1:10" x14ac:dyDescent="0.2">
      <c r="A3084" s="160"/>
      <c r="B3084" s="160"/>
      <c r="C3084" s="160"/>
      <c r="D3084" s="160"/>
      <c r="E3084" s="160"/>
      <c r="F3084" s="160"/>
      <c r="G3084" s="173"/>
      <c r="H3084" s="160"/>
      <c r="I3084" s="160"/>
      <c r="J3084" s="160"/>
    </row>
    <row r="3085" spans="1:10" x14ac:dyDescent="0.2">
      <c r="A3085" s="160"/>
      <c r="B3085" s="160"/>
      <c r="C3085" s="160"/>
      <c r="D3085" s="160"/>
      <c r="E3085" s="160"/>
      <c r="F3085" s="160"/>
      <c r="G3085" s="173"/>
      <c r="H3085" s="160"/>
      <c r="I3085" s="160"/>
      <c r="J3085" s="160"/>
    </row>
    <row r="3086" spans="1:10" x14ac:dyDescent="0.2">
      <c r="A3086" s="160"/>
      <c r="B3086" s="160"/>
      <c r="C3086" s="160"/>
      <c r="D3086" s="160"/>
      <c r="E3086" s="160"/>
      <c r="F3086" s="160"/>
      <c r="G3086" s="173"/>
      <c r="H3086" s="160"/>
      <c r="I3086" s="160"/>
      <c r="J3086" s="160"/>
    </row>
    <row r="3087" spans="1:10" x14ac:dyDescent="0.2">
      <c r="A3087" s="160"/>
      <c r="B3087" s="160"/>
      <c r="C3087" s="160"/>
      <c r="D3087" s="160"/>
      <c r="E3087" s="160"/>
      <c r="F3087" s="160"/>
      <c r="G3087" s="173"/>
      <c r="H3087" s="160"/>
      <c r="I3087" s="160"/>
      <c r="J3087" s="160"/>
    </row>
    <row r="3088" spans="1:10" x14ac:dyDescent="0.2">
      <c r="A3088" s="160"/>
      <c r="B3088" s="160"/>
      <c r="C3088" s="160"/>
      <c r="D3088" s="160"/>
      <c r="E3088" s="160"/>
      <c r="F3088" s="160"/>
      <c r="G3088" s="173"/>
      <c r="H3088" s="160"/>
      <c r="I3088" s="160"/>
      <c r="J3088" s="160"/>
    </row>
    <row r="3089" spans="1:10" x14ac:dyDescent="0.2">
      <c r="A3089" s="160"/>
      <c r="B3089" s="160"/>
      <c r="C3089" s="160"/>
      <c r="D3089" s="160"/>
      <c r="E3089" s="160"/>
      <c r="F3089" s="160"/>
      <c r="G3089" s="173"/>
      <c r="H3089" s="160"/>
      <c r="I3089" s="160"/>
      <c r="J3089" s="160"/>
    </row>
    <row r="3090" spans="1:10" x14ac:dyDescent="0.2">
      <c r="A3090" s="160"/>
      <c r="B3090" s="160"/>
      <c r="C3090" s="160"/>
      <c r="D3090" s="160"/>
      <c r="E3090" s="160"/>
      <c r="F3090" s="160"/>
      <c r="G3090" s="173"/>
      <c r="H3090" s="160"/>
      <c r="I3090" s="160"/>
      <c r="J3090" s="160"/>
    </row>
    <row r="3091" spans="1:10" x14ac:dyDescent="0.2">
      <c r="A3091" s="160"/>
      <c r="B3091" s="160"/>
      <c r="C3091" s="160"/>
      <c r="D3091" s="160"/>
      <c r="E3091" s="160"/>
      <c r="F3091" s="160"/>
      <c r="G3091" s="173"/>
      <c r="H3091" s="160"/>
      <c r="I3091" s="160"/>
      <c r="J3091" s="160"/>
    </row>
    <row r="3092" spans="1:10" x14ac:dyDescent="0.2">
      <c r="A3092" s="160"/>
      <c r="B3092" s="160"/>
      <c r="C3092" s="160"/>
      <c r="D3092" s="160"/>
      <c r="E3092" s="160"/>
      <c r="F3092" s="160"/>
      <c r="G3092" s="173"/>
      <c r="H3092" s="160"/>
      <c r="I3092" s="160"/>
      <c r="J3092" s="160"/>
    </row>
    <row r="3093" spans="1:10" x14ac:dyDescent="0.2">
      <c r="A3093" s="160"/>
      <c r="B3093" s="160"/>
      <c r="C3093" s="160"/>
      <c r="D3093" s="160"/>
      <c r="E3093" s="160"/>
      <c r="F3093" s="160"/>
      <c r="G3093" s="173"/>
      <c r="H3093" s="160"/>
      <c r="I3093" s="160"/>
      <c r="J3093" s="160"/>
    </row>
    <row r="3094" spans="1:10" x14ac:dyDescent="0.2">
      <c r="A3094" s="160"/>
      <c r="B3094" s="160"/>
      <c r="C3094" s="160"/>
      <c r="D3094" s="160"/>
      <c r="E3094" s="160"/>
      <c r="F3094" s="160"/>
      <c r="G3094" s="173"/>
      <c r="H3094" s="160"/>
      <c r="I3094" s="160"/>
      <c r="J3094" s="160"/>
    </row>
    <row r="3095" spans="1:10" x14ac:dyDescent="0.2">
      <c r="A3095" s="160"/>
      <c r="B3095" s="160"/>
      <c r="C3095" s="160"/>
      <c r="D3095" s="160"/>
      <c r="E3095" s="160"/>
      <c r="F3095" s="160"/>
      <c r="G3095" s="173"/>
      <c r="H3095" s="160"/>
      <c r="I3095" s="160"/>
      <c r="J3095" s="160"/>
    </row>
    <row r="3096" spans="1:10" x14ac:dyDescent="0.2">
      <c r="A3096" s="160"/>
      <c r="B3096" s="160"/>
      <c r="C3096" s="160"/>
      <c r="D3096" s="160"/>
      <c r="E3096" s="160"/>
      <c r="F3096" s="160"/>
      <c r="G3096" s="173"/>
      <c r="H3096" s="160"/>
      <c r="I3096" s="160"/>
      <c r="J3096" s="160"/>
    </row>
    <row r="3097" spans="1:10" x14ac:dyDescent="0.2">
      <c r="A3097" s="160"/>
      <c r="B3097" s="160"/>
      <c r="C3097" s="160"/>
      <c r="D3097" s="160"/>
      <c r="E3097" s="160"/>
      <c r="F3097" s="160"/>
      <c r="G3097" s="173"/>
      <c r="H3097" s="160"/>
      <c r="I3097" s="160"/>
      <c r="J3097" s="160"/>
    </row>
    <row r="3098" spans="1:10" x14ac:dyDescent="0.2">
      <c r="A3098" s="160"/>
      <c r="B3098" s="160"/>
      <c r="C3098" s="160"/>
      <c r="D3098" s="160"/>
      <c r="E3098" s="160"/>
      <c r="F3098" s="160"/>
      <c r="G3098" s="173"/>
      <c r="H3098" s="160"/>
      <c r="I3098" s="160"/>
      <c r="J3098" s="160"/>
    </row>
    <row r="3099" spans="1:10" x14ac:dyDescent="0.2">
      <c r="A3099" s="160"/>
      <c r="B3099" s="160"/>
      <c r="C3099" s="160"/>
      <c r="D3099" s="160"/>
      <c r="E3099" s="160"/>
      <c r="F3099" s="160"/>
      <c r="G3099" s="173"/>
      <c r="H3099" s="160"/>
      <c r="I3099" s="160"/>
      <c r="J3099" s="160"/>
    </row>
    <row r="3100" spans="1:10" x14ac:dyDescent="0.2">
      <c r="A3100" s="160"/>
      <c r="B3100" s="160"/>
      <c r="C3100" s="160"/>
      <c r="D3100" s="160"/>
      <c r="E3100" s="160"/>
      <c r="F3100" s="160"/>
      <c r="G3100" s="173"/>
      <c r="H3100" s="160"/>
      <c r="I3100" s="160"/>
      <c r="J3100" s="160"/>
    </row>
    <row r="3101" spans="1:10" x14ac:dyDescent="0.2">
      <c r="A3101" s="160"/>
      <c r="B3101" s="160"/>
      <c r="C3101" s="160"/>
      <c r="D3101" s="160"/>
      <c r="E3101" s="160"/>
      <c r="F3101" s="160"/>
      <c r="G3101" s="173"/>
      <c r="H3101" s="160"/>
      <c r="I3101" s="160"/>
      <c r="J3101" s="160"/>
    </row>
    <row r="3102" spans="1:10" x14ac:dyDescent="0.2">
      <c r="A3102" s="160"/>
      <c r="B3102" s="160"/>
      <c r="C3102" s="160"/>
      <c r="D3102" s="160"/>
      <c r="E3102" s="160"/>
      <c r="F3102" s="160"/>
      <c r="G3102" s="173"/>
      <c r="H3102" s="160"/>
      <c r="I3102" s="160"/>
      <c r="J3102" s="160"/>
    </row>
    <row r="3103" spans="1:10" x14ac:dyDescent="0.2">
      <c r="A3103" s="160"/>
      <c r="B3103" s="160"/>
      <c r="C3103" s="160"/>
      <c r="D3103" s="160"/>
      <c r="E3103" s="160"/>
      <c r="F3103" s="160"/>
      <c r="G3103" s="173"/>
      <c r="H3103" s="160"/>
      <c r="I3103" s="160"/>
      <c r="J3103" s="160"/>
    </row>
    <row r="3104" spans="1:10" x14ac:dyDescent="0.2">
      <c r="A3104" s="160"/>
      <c r="B3104" s="160"/>
      <c r="C3104" s="160"/>
      <c r="D3104" s="160"/>
      <c r="E3104" s="160"/>
      <c r="F3104" s="160"/>
      <c r="G3104" s="173"/>
      <c r="H3104" s="160"/>
      <c r="I3104" s="160"/>
      <c r="J3104" s="160"/>
    </row>
    <row r="3105" spans="1:10" x14ac:dyDescent="0.2">
      <c r="A3105" s="160"/>
      <c r="B3105" s="160"/>
      <c r="C3105" s="160"/>
      <c r="D3105" s="160"/>
      <c r="E3105" s="160"/>
      <c r="F3105" s="160"/>
      <c r="G3105" s="173"/>
      <c r="H3105" s="160"/>
      <c r="I3105" s="160"/>
      <c r="J3105" s="160"/>
    </row>
    <row r="3106" spans="1:10" x14ac:dyDescent="0.2">
      <c r="A3106" s="160"/>
      <c r="B3106" s="160"/>
      <c r="C3106" s="160"/>
      <c r="D3106" s="160"/>
      <c r="E3106" s="160"/>
      <c r="F3106" s="160"/>
      <c r="G3106" s="173"/>
      <c r="H3106" s="160"/>
      <c r="I3106" s="160"/>
      <c r="J3106" s="160"/>
    </row>
    <row r="3107" spans="1:10" x14ac:dyDescent="0.2">
      <c r="A3107" s="160"/>
      <c r="B3107" s="160"/>
      <c r="C3107" s="160"/>
      <c r="D3107" s="160"/>
      <c r="E3107" s="160"/>
      <c r="F3107" s="160"/>
      <c r="G3107" s="173"/>
      <c r="H3107" s="160"/>
      <c r="I3107" s="160"/>
      <c r="J3107" s="160"/>
    </row>
    <row r="3108" spans="1:10" x14ac:dyDescent="0.2">
      <c r="A3108" s="160"/>
      <c r="B3108" s="160"/>
      <c r="C3108" s="160"/>
      <c r="D3108" s="160"/>
      <c r="E3108" s="160"/>
      <c r="F3108" s="160"/>
      <c r="G3108" s="173"/>
      <c r="H3108" s="160"/>
      <c r="I3108" s="160"/>
      <c r="J3108" s="160"/>
    </row>
    <row r="3109" spans="1:10" x14ac:dyDescent="0.2">
      <c r="A3109" s="160"/>
      <c r="B3109" s="160"/>
      <c r="C3109" s="160"/>
      <c r="D3109" s="160"/>
      <c r="E3109" s="160"/>
      <c r="F3109" s="160"/>
      <c r="G3109" s="173"/>
      <c r="H3109" s="160"/>
      <c r="I3109" s="160"/>
      <c r="J3109" s="160"/>
    </row>
    <row r="3110" spans="1:10" x14ac:dyDescent="0.2">
      <c r="A3110" s="160"/>
      <c r="B3110" s="160"/>
      <c r="C3110" s="160"/>
      <c r="D3110" s="160"/>
      <c r="E3110" s="160"/>
      <c r="F3110" s="160"/>
      <c r="G3110" s="173"/>
      <c r="H3110" s="160"/>
      <c r="I3110" s="160"/>
      <c r="J3110" s="160"/>
    </row>
    <row r="3111" spans="1:10" x14ac:dyDescent="0.2">
      <c r="A3111" s="160"/>
      <c r="B3111" s="160"/>
      <c r="C3111" s="160"/>
      <c r="D3111" s="160"/>
      <c r="E3111" s="160"/>
      <c r="F3111" s="160"/>
      <c r="G3111" s="173"/>
      <c r="H3111" s="160"/>
      <c r="I3111" s="160"/>
      <c r="J3111" s="160"/>
    </row>
    <row r="3112" spans="1:10" x14ac:dyDescent="0.2">
      <c r="A3112" s="160"/>
      <c r="B3112" s="160"/>
      <c r="C3112" s="160"/>
      <c r="D3112" s="160"/>
      <c r="E3112" s="160"/>
      <c r="F3112" s="160"/>
      <c r="G3112" s="173"/>
      <c r="H3112" s="160"/>
      <c r="I3112" s="160"/>
      <c r="J3112" s="160"/>
    </row>
    <row r="3113" spans="1:10" x14ac:dyDescent="0.2">
      <c r="A3113" s="160"/>
      <c r="B3113" s="160"/>
      <c r="C3113" s="160"/>
      <c r="D3113" s="160"/>
      <c r="E3113" s="160"/>
      <c r="F3113" s="160"/>
      <c r="G3113" s="173"/>
      <c r="H3113" s="160"/>
      <c r="I3113" s="160"/>
      <c r="J3113" s="160"/>
    </row>
    <row r="3114" spans="1:10" x14ac:dyDescent="0.2">
      <c r="A3114" s="160"/>
      <c r="B3114" s="160"/>
      <c r="C3114" s="160"/>
      <c r="D3114" s="160"/>
      <c r="E3114" s="160"/>
      <c r="F3114" s="160"/>
      <c r="G3114" s="173"/>
      <c r="H3114" s="160"/>
      <c r="I3114" s="160"/>
      <c r="J3114" s="160"/>
    </row>
    <row r="3115" spans="1:10" x14ac:dyDescent="0.2">
      <c r="A3115" s="160"/>
      <c r="B3115" s="160"/>
      <c r="C3115" s="160"/>
      <c r="D3115" s="160"/>
      <c r="E3115" s="160"/>
      <c r="F3115" s="160"/>
      <c r="G3115" s="173"/>
      <c r="H3115" s="160"/>
      <c r="I3115" s="160"/>
      <c r="J3115" s="160"/>
    </row>
    <row r="3116" spans="1:10" x14ac:dyDescent="0.2">
      <c r="A3116" s="160"/>
      <c r="B3116" s="160"/>
      <c r="C3116" s="160"/>
      <c r="D3116" s="160"/>
      <c r="E3116" s="160"/>
      <c r="F3116" s="160"/>
      <c r="G3116" s="173"/>
      <c r="H3116" s="160"/>
      <c r="I3116" s="160"/>
      <c r="J3116" s="160"/>
    </row>
    <row r="3117" spans="1:10" x14ac:dyDescent="0.2">
      <c r="A3117" s="160"/>
      <c r="B3117" s="160"/>
      <c r="C3117" s="160"/>
      <c r="D3117" s="160"/>
      <c r="E3117" s="160"/>
      <c r="F3117" s="160"/>
      <c r="G3117" s="173"/>
      <c r="H3117" s="160"/>
      <c r="I3117" s="160"/>
      <c r="J3117" s="160"/>
    </row>
    <row r="3118" spans="1:10" x14ac:dyDescent="0.2">
      <c r="A3118" s="160"/>
      <c r="B3118" s="160"/>
      <c r="C3118" s="160"/>
      <c r="D3118" s="160"/>
      <c r="E3118" s="160"/>
      <c r="F3118" s="160"/>
      <c r="G3118" s="173"/>
      <c r="H3118" s="160"/>
      <c r="I3118" s="160"/>
      <c r="J3118" s="160"/>
    </row>
    <row r="3119" spans="1:10" x14ac:dyDescent="0.2">
      <c r="A3119" s="160"/>
      <c r="B3119" s="160"/>
      <c r="C3119" s="160"/>
      <c r="D3119" s="160"/>
      <c r="E3119" s="160"/>
      <c r="F3119" s="160"/>
      <c r="G3119" s="173"/>
      <c r="H3119" s="160"/>
      <c r="I3119" s="160"/>
      <c r="J3119" s="160"/>
    </row>
    <row r="3120" spans="1:10" x14ac:dyDescent="0.2">
      <c r="A3120" s="160"/>
      <c r="B3120" s="160"/>
      <c r="C3120" s="160"/>
      <c r="D3120" s="160"/>
      <c r="E3120" s="160"/>
      <c r="F3120" s="160"/>
      <c r="G3120" s="173"/>
      <c r="H3120" s="160"/>
      <c r="I3120" s="160"/>
      <c r="J3120" s="160"/>
    </row>
    <row r="3121" spans="1:10" x14ac:dyDescent="0.2">
      <c r="A3121" s="160"/>
      <c r="B3121" s="160"/>
      <c r="C3121" s="160"/>
      <c r="D3121" s="160"/>
      <c r="E3121" s="160"/>
      <c r="F3121" s="160"/>
      <c r="G3121" s="173"/>
      <c r="H3121" s="160"/>
      <c r="I3121" s="160"/>
      <c r="J3121" s="160"/>
    </row>
    <row r="3122" spans="1:10" x14ac:dyDescent="0.2">
      <c r="A3122" s="160"/>
      <c r="B3122" s="160"/>
      <c r="C3122" s="160"/>
      <c r="D3122" s="160"/>
      <c r="E3122" s="160"/>
      <c r="F3122" s="160"/>
      <c r="G3122" s="173"/>
      <c r="H3122" s="160"/>
      <c r="I3122" s="160"/>
      <c r="J3122" s="160"/>
    </row>
    <row r="3123" spans="1:10" x14ac:dyDescent="0.2">
      <c r="A3123" s="160"/>
      <c r="B3123" s="160"/>
      <c r="C3123" s="160"/>
      <c r="D3123" s="160"/>
      <c r="E3123" s="160"/>
      <c r="F3123" s="160"/>
      <c r="G3123" s="173"/>
      <c r="H3123" s="160"/>
      <c r="I3123" s="160"/>
      <c r="J3123" s="160"/>
    </row>
    <row r="3124" spans="1:10" x14ac:dyDescent="0.2">
      <c r="A3124" s="160"/>
      <c r="B3124" s="160"/>
      <c r="C3124" s="160"/>
      <c r="D3124" s="160"/>
      <c r="E3124" s="160"/>
      <c r="F3124" s="160"/>
      <c r="G3124" s="173"/>
      <c r="H3124" s="160"/>
      <c r="I3124" s="160"/>
      <c r="J3124" s="160"/>
    </row>
    <row r="3125" spans="1:10" x14ac:dyDescent="0.2">
      <c r="A3125" s="160"/>
      <c r="B3125" s="160"/>
      <c r="C3125" s="160"/>
      <c r="D3125" s="160"/>
      <c r="E3125" s="160"/>
      <c r="F3125" s="160"/>
      <c r="G3125" s="173"/>
      <c r="H3125" s="160"/>
      <c r="I3125" s="160"/>
      <c r="J3125" s="160"/>
    </row>
    <row r="3126" spans="1:10" x14ac:dyDescent="0.2">
      <c r="A3126" s="160"/>
      <c r="B3126" s="160"/>
      <c r="C3126" s="160"/>
      <c r="D3126" s="160"/>
      <c r="E3126" s="160"/>
      <c r="F3126" s="160"/>
      <c r="G3126" s="173"/>
      <c r="H3126" s="160"/>
      <c r="I3126" s="160"/>
      <c r="J3126" s="160"/>
    </row>
    <row r="3127" spans="1:10" x14ac:dyDescent="0.2">
      <c r="A3127" s="160"/>
      <c r="B3127" s="160"/>
      <c r="C3127" s="160"/>
      <c r="D3127" s="160"/>
      <c r="E3127" s="160"/>
      <c r="F3127" s="160"/>
      <c r="G3127" s="173"/>
      <c r="H3127" s="160"/>
      <c r="I3127" s="160"/>
      <c r="J3127" s="160"/>
    </row>
    <row r="3128" spans="1:10" x14ac:dyDescent="0.2">
      <c r="A3128" s="160"/>
      <c r="B3128" s="160"/>
      <c r="C3128" s="160"/>
      <c r="D3128" s="160"/>
      <c r="E3128" s="160"/>
      <c r="F3128" s="160"/>
      <c r="G3128" s="173"/>
      <c r="H3128" s="160"/>
      <c r="I3128" s="160"/>
      <c r="J3128" s="160"/>
    </row>
    <row r="3129" spans="1:10" x14ac:dyDescent="0.2">
      <c r="A3129" s="160"/>
      <c r="B3129" s="160"/>
      <c r="C3129" s="160"/>
      <c r="D3129" s="160"/>
      <c r="E3129" s="160"/>
      <c r="F3129" s="160"/>
      <c r="G3129" s="173"/>
      <c r="H3129" s="160"/>
      <c r="I3129" s="160"/>
      <c r="J3129" s="160"/>
    </row>
    <row r="3130" spans="1:10" x14ac:dyDescent="0.2">
      <c r="A3130" s="160"/>
      <c r="B3130" s="160"/>
      <c r="C3130" s="160"/>
      <c r="D3130" s="160"/>
      <c r="E3130" s="160"/>
      <c r="F3130" s="160"/>
      <c r="G3130" s="173"/>
      <c r="H3130" s="160"/>
      <c r="I3130" s="160"/>
      <c r="J3130" s="160"/>
    </row>
    <row r="3131" spans="1:10" x14ac:dyDescent="0.2">
      <c r="A3131" s="160"/>
      <c r="B3131" s="160"/>
      <c r="C3131" s="160"/>
      <c r="D3131" s="160"/>
      <c r="E3131" s="160"/>
      <c r="F3131" s="160"/>
      <c r="G3131" s="173"/>
      <c r="H3131" s="160"/>
      <c r="I3131" s="160"/>
      <c r="J3131" s="160"/>
    </row>
    <row r="3132" spans="1:10" x14ac:dyDescent="0.2">
      <c r="A3132" s="160"/>
      <c r="B3132" s="160"/>
      <c r="C3132" s="160"/>
      <c r="D3132" s="160"/>
      <c r="E3132" s="160"/>
      <c r="F3132" s="160"/>
      <c r="G3132" s="173"/>
      <c r="H3132" s="160"/>
      <c r="I3132" s="160"/>
      <c r="J3132" s="160"/>
    </row>
    <row r="3133" spans="1:10" x14ac:dyDescent="0.2">
      <c r="A3133" s="160"/>
      <c r="B3133" s="160"/>
      <c r="C3133" s="160"/>
      <c r="D3133" s="160"/>
      <c r="E3133" s="160"/>
      <c r="F3133" s="160"/>
      <c r="G3133" s="173"/>
      <c r="H3133" s="160"/>
      <c r="I3133" s="160"/>
      <c r="J3133" s="160"/>
    </row>
    <row r="3134" spans="1:10" x14ac:dyDescent="0.2">
      <c r="A3134" s="160"/>
      <c r="B3134" s="160"/>
      <c r="C3134" s="160"/>
      <c r="D3134" s="160"/>
      <c r="E3134" s="160"/>
      <c r="F3134" s="160"/>
      <c r="G3134" s="173"/>
      <c r="H3134" s="160"/>
      <c r="I3134" s="160"/>
      <c r="J3134" s="160"/>
    </row>
    <row r="3135" spans="1:10" x14ac:dyDescent="0.2">
      <c r="A3135" s="160"/>
      <c r="B3135" s="160"/>
      <c r="C3135" s="160"/>
      <c r="D3135" s="160"/>
      <c r="E3135" s="160"/>
      <c r="F3135" s="160"/>
      <c r="G3135" s="173"/>
      <c r="H3135" s="160"/>
      <c r="I3135" s="160"/>
      <c r="J3135" s="160"/>
    </row>
    <row r="3136" spans="1:10" x14ac:dyDescent="0.2">
      <c r="A3136" s="160"/>
      <c r="B3136" s="160"/>
      <c r="C3136" s="160"/>
      <c r="D3136" s="160"/>
      <c r="E3136" s="160"/>
      <c r="F3136" s="160"/>
      <c r="G3136" s="173"/>
      <c r="H3136" s="160"/>
      <c r="I3136" s="160"/>
      <c r="J3136" s="160"/>
    </row>
    <row r="3137" spans="1:10" x14ac:dyDescent="0.2">
      <c r="A3137" s="160"/>
      <c r="B3137" s="160"/>
      <c r="C3137" s="160"/>
      <c r="D3137" s="160"/>
      <c r="E3137" s="160"/>
      <c r="F3137" s="160"/>
      <c r="G3137" s="173"/>
      <c r="H3137" s="160"/>
      <c r="I3137" s="160"/>
      <c r="J3137" s="160"/>
    </row>
    <row r="3138" spans="1:10" x14ac:dyDescent="0.2">
      <c r="A3138" s="160"/>
      <c r="B3138" s="160"/>
      <c r="C3138" s="160"/>
      <c r="D3138" s="160"/>
      <c r="E3138" s="160"/>
      <c r="F3138" s="160"/>
      <c r="G3138" s="173"/>
      <c r="H3138" s="160"/>
      <c r="I3138" s="160"/>
      <c r="J3138" s="160"/>
    </row>
    <row r="3139" spans="1:10" x14ac:dyDescent="0.2">
      <c r="A3139" s="160"/>
      <c r="B3139" s="160"/>
      <c r="C3139" s="160"/>
      <c r="D3139" s="160"/>
      <c r="E3139" s="160"/>
      <c r="F3139" s="160"/>
      <c r="G3139" s="173"/>
      <c r="H3139" s="160"/>
      <c r="I3139" s="160"/>
      <c r="J3139" s="160"/>
    </row>
    <row r="3140" spans="1:10" x14ac:dyDescent="0.2">
      <c r="A3140" s="160"/>
      <c r="B3140" s="160"/>
      <c r="C3140" s="160"/>
      <c r="D3140" s="160"/>
      <c r="E3140" s="160"/>
      <c r="F3140" s="160"/>
      <c r="G3140" s="173"/>
      <c r="H3140" s="160"/>
      <c r="I3140" s="160"/>
      <c r="J3140" s="160"/>
    </row>
    <row r="3141" spans="1:10" x14ac:dyDescent="0.2">
      <c r="A3141" s="160"/>
      <c r="B3141" s="160"/>
      <c r="C3141" s="160"/>
      <c r="D3141" s="160"/>
      <c r="E3141" s="160"/>
      <c r="F3141" s="160"/>
      <c r="G3141" s="173"/>
      <c r="H3141" s="160"/>
      <c r="I3141" s="160"/>
      <c r="J3141" s="160"/>
    </row>
    <row r="3142" spans="1:10" x14ac:dyDescent="0.2">
      <c r="A3142" s="160"/>
      <c r="B3142" s="160"/>
      <c r="C3142" s="160"/>
      <c r="D3142" s="160"/>
      <c r="E3142" s="160"/>
      <c r="F3142" s="160"/>
      <c r="G3142" s="173"/>
      <c r="H3142" s="160"/>
      <c r="I3142" s="160"/>
      <c r="J3142" s="160"/>
    </row>
    <row r="3143" spans="1:10" x14ac:dyDescent="0.2">
      <c r="A3143" s="160"/>
      <c r="B3143" s="160"/>
      <c r="C3143" s="160"/>
      <c r="D3143" s="160"/>
      <c r="E3143" s="160"/>
      <c r="F3143" s="160"/>
      <c r="G3143" s="173"/>
      <c r="H3143" s="160"/>
      <c r="I3143" s="160"/>
      <c r="J3143" s="160"/>
    </row>
    <row r="3144" spans="1:10" x14ac:dyDescent="0.2">
      <c r="A3144" s="160"/>
      <c r="B3144" s="160"/>
      <c r="C3144" s="160"/>
      <c r="D3144" s="160"/>
      <c r="E3144" s="160"/>
      <c r="F3144" s="160"/>
      <c r="G3144" s="173"/>
      <c r="H3144" s="160"/>
      <c r="I3144" s="160"/>
      <c r="J3144" s="160"/>
    </row>
    <row r="3145" spans="1:10" x14ac:dyDescent="0.2">
      <c r="A3145" s="160"/>
      <c r="B3145" s="160"/>
      <c r="C3145" s="160"/>
      <c r="D3145" s="160"/>
      <c r="E3145" s="160"/>
      <c r="F3145" s="160"/>
      <c r="G3145" s="173"/>
      <c r="H3145" s="160"/>
      <c r="I3145" s="160"/>
      <c r="J3145" s="160"/>
    </row>
    <row r="3146" spans="1:10" x14ac:dyDescent="0.2">
      <c r="A3146" s="160"/>
      <c r="B3146" s="160"/>
      <c r="C3146" s="160"/>
      <c r="D3146" s="160"/>
      <c r="E3146" s="160"/>
      <c r="F3146" s="160"/>
      <c r="G3146" s="173"/>
      <c r="H3146" s="160"/>
      <c r="I3146" s="160"/>
      <c r="J3146" s="160"/>
    </row>
    <row r="3147" spans="1:10" x14ac:dyDescent="0.2">
      <c r="A3147" s="160"/>
      <c r="B3147" s="160"/>
      <c r="C3147" s="160"/>
      <c r="D3147" s="160"/>
      <c r="E3147" s="160"/>
      <c r="F3147" s="160"/>
      <c r="G3147" s="173"/>
      <c r="H3147" s="160"/>
      <c r="I3147" s="160"/>
      <c r="J3147" s="160"/>
    </row>
    <row r="3148" spans="1:10" x14ac:dyDescent="0.2">
      <c r="A3148" s="160"/>
      <c r="B3148" s="160"/>
      <c r="C3148" s="160"/>
      <c r="D3148" s="160"/>
      <c r="E3148" s="160"/>
      <c r="F3148" s="160"/>
      <c r="G3148" s="173"/>
      <c r="H3148" s="160"/>
      <c r="I3148" s="160"/>
      <c r="J3148" s="160"/>
    </row>
    <row r="3149" spans="1:10" x14ac:dyDescent="0.2">
      <c r="A3149" s="160"/>
      <c r="B3149" s="160"/>
      <c r="C3149" s="160"/>
      <c r="D3149" s="160"/>
      <c r="E3149" s="160"/>
      <c r="F3149" s="160"/>
      <c r="G3149" s="173"/>
      <c r="H3149" s="160"/>
      <c r="I3149" s="160"/>
      <c r="J3149" s="160"/>
    </row>
    <row r="3150" spans="1:10" x14ac:dyDescent="0.2">
      <c r="A3150" s="160"/>
      <c r="B3150" s="160"/>
      <c r="C3150" s="160"/>
      <c r="D3150" s="160"/>
      <c r="E3150" s="160"/>
      <c r="F3150" s="160"/>
      <c r="G3150" s="173"/>
      <c r="H3150" s="160"/>
      <c r="I3150" s="160"/>
      <c r="J3150" s="160"/>
    </row>
    <row r="3151" spans="1:10" x14ac:dyDescent="0.2">
      <c r="A3151" s="160"/>
      <c r="B3151" s="160"/>
      <c r="C3151" s="160"/>
      <c r="D3151" s="160"/>
      <c r="E3151" s="160"/>
      <c r="F3151" s="160"/>
      <c r="G3151" s="173"/>
      <c r="H3151" s="160"/>
      <c r="I3151" s="160"/>
      <c r="J3151" s="160"/>
    </row>
    <row r="3152" spans="1:10" x14ac:dyDescent="0.2">
      <c r="A3152" s="160"/>
      <c r="B3152" s="160"/>
      <c r="C3152" s="160"/>
      <c r="D3152" s="160"/>
      <c r="E3152" s="160"/>
      <c r="F3152" s="160"/>
      <c r="G3152" s="173"/>
      <c r="H3152" s="160"/>
      <c r="I3152" s="160"/>
      <c r="J3152" s="160"/>
    </row>
    <row r="3153" spans="1:10" x14ac:dyDescent="0.2">
      <c r="A3153" s="160"/>
      <c r="B3153" s="160"/>
      <c r="C3153" s="160"/>
      <c r="D3153" s="160"/>
      <c r="E3153" s="160"/>
      <c r="F3153" s="160"/>
      <c r="G3153" s="173"/>
      <c r="H3153" s="160"/>
      <c r="I3153" s="160"/>
      <c r="J3153" s="160"/>
    </row>
    <row r="3154" spans="1:10" x14ac:dyDescent="0.2">
      <c r="A3154" s="160"/>
      <c r="B3154" s="160"/>
      <c r="C3154" s="160"/>
      <c r="D3154" s="160"/>
      <c r="E3154" s="160"/>
      <c r="F3154" s="160"/>
      <c r="G3154" s="173"/>
      <c r="H3154" s="160"/>
      <c r="I3154" s="160"/>
      <c r="J3154" s="160"/>
    </row>
    <row r="3155" spans="1:10" x14ac:dyDescent="0.2">
      <c r="A3155" s="160"/>
      <c r="B3155" s="160"/>
      <c r="C3155" s="160"/>
      <c r="D3155" s="160"/>
      <c r="E3155" s="160"/>
      <c r="F3155" s="160"/>
      <c r="G3155" s="173"/>
      <c r="H3155" s="160"/>
      <c r="I3155" s="160"/>
      <c r="J3155" s="160"/>
    </row>
    <row r="3156" spans="1:10" x14ac:dyDescent="0.2">
      <c r="A3156" s="160"/>
      <c r="B3156" s="160"/>
      <c r="C3156" s="160"/>
      <c r="D3156" s="160"/>
      <c r="E3156" s="160"/>
      <c r="F3156" s="160"/>
      <c r="G3156" s="173"/>
      <c r="H3156" s="160"/>
      <c r="I3156" s="160"/>
      <c r="J3156" s="160"/>
    </row>
    <row r="3157" spans="1:10" x14ac:dyDescent="0.2">
      <c r="A3157" s="160"/>
      <c r="B3157" s="160"/>
      <c r="C3157" s="160"/>
      <c r="D3157" s="160"/>
      <c r="E3157" s="160"/>
      <c r="F3157" s="160"/>
      <c r="G3157" s="173"/>
      <c r="H3157" s="160"/>
      <c r="I3157" s="160"/>
      <c r="J3157" s="160"/>
    </row>
    <row r="3158" spans="1:10" x14ac:dyDescent="0.2">
      <c r="A3158" s="160"/>
      <c r="B3158" s="160"/>
      <c r="C3158" s="160"/>
      <c r="D3158" s="160"/>
      <c r="E3158" s="160"/>
      <c r="F3158" s="160"/>
      <c r="G3158" s="173"/>
      <c r="H3158" s="160"/>
      <c r="I3158" s="160"/>
      <c r="J3158" s="160"/>
    </row>
    <row r="3159" spans="1:10" x14ac:dyDescent="0.2">
      <c r="A3159" s="160"/>
      <c r="B3159" s="160"/>
      <c r="C3159" s="160"/>
      <c r="D3159" s="160"/>
      <c r="E3159" s="160"/>
      <c r="F3159" s="160"/>
      <c r="G3159" s="173"/>
      <c r="H3159" s="160"/>
      <c r="I3159" s="160"/>
      <c r="J3159" s="160"/>
    </row>
    <row r="3160" spans="1:10" x14ac:dyDescent="0.2">
      <c r="A3160" s="160"/>
      <c r="B3160" s="160"/>
      <c r="C3160" s="160"/>
      <c r="D3160" s="160"/>
      <c r="E3160" s="160"/>
      <c r="F3160" s="160"/>
      <c r="G3160" s="173"/>
      <c r="H3160" s="160"/>
      <c r="I3160" s="160"/>
      <c r="J3160" s="160"/>
    </row>
    <row r="3161" spans="1:10" x14ac:dyDescent="0.2">
      <c r="A3161" s="160"/>
      <c r="B3161" s="160"/>
      <c r="C3161" s="160"/>
      <c r="D3161" s="160"/>
      <c r="E3161" s="160"/>
      <c r="F3161" s="160"/>
      <c r="G3161" s="173"/>
      <c r="H3161" s="160"/>
      <c r="I3161" s="160"/>
      <c r="J3161" s="160"/>
    </row>
    <row r="3162" spans="1:10" x14ac:dyDescent="0.2">
      <c r="A3162" s="160"/>
      <c r="B3162" s="160"/>
      <c r="C3162" s="160"/>
      <c r="D3162" s="160"/>
      <c r="E3162" s="160"/>
      <c r="F3162" s="160"/>
      <c r="G3162" s="173"/>
      <c r="H3162" s="160"/>
      <c r="I3162" s="160"/>
      <c r="J3162" s="160"/>
    </row>
    <row r="3163" spans="1:10" x14ac:dyDescent="0.2">
      <c r="A3163" s="160"/>
      <c r="B3163" s="160"/>
      <c r="C3163" s="160"/>
      <c r="D3163" s="160"/>
      <c r="E3163" s="160"/>
      <c r="F3163" s="160"/>
      <c r="G3163" s="173"/>
      <c r="H3163" s="160"/>
      <c r="I3163" s="160"/>
      <c r="J3163" s="160"/>
    </row>
    <row r="3164" spans="1:10" x14ac:dyDescent="0.2">
      <c r="A3164" s="160"/>
      <c r="B3164" s="160"/>
      <c r="C3164" s="160"/>
      <c r="D3164" s="160"/>
      <c r="E3164" s="160"/>
      <c r="F3164" s="160"/>
      <c r="G3164" s="173"/>
      <c r="H3164" s="160"/>
      <c r="I3164" s="160"/>
      <c r="J3164" s="160"/>
    </row>
    <row r="3165" spans="1:10" x14ac:dyDescent="0.2">
      <c r="A3165" s="160"/>
      <c r="B3165" s="160"/>
      <c r="C3165" s="160"/>
      <c r="D3165" s="160"/>
      <c r="E3165" s="160"/>
      <c r="F3165" s="160"/>
      <c r="G3165" s="173"/>
      <c r="H3165" s="160"/>
      <c r="I3165" s="160"/>
      <c r="J3165" s="160"/>
    </row>
    <row r="3166" spans="1:10" x14ac:dyDescent="0.2">
      <c r="A3166" s="160"/>
      <c r="B3166" s="160"/>
      <c r="C3166" s="160"/>
      <c r="D3166" s="160"/>
      <c r="E3166" s="160"/>
      <c r="F3166" s="160"/>
      <c r="G3166" s="173"/>
      <c r="H3166" s="160"/>
      <c r="I3166" s="160"/>
      <c r="J3166" s="160"/>
    </row>
    <row r="3167" spans="1:10" x14ac:dyDescent="0.2">
      <c r="A3167" s="160"/>
      <c r="B3167" s="160"/>
      <c r="C3167" s="160"/>
      <c r="D3167" s="160"/>
      <c r="E3167" s="160"/>
      <c r="F3167" s="160"/>
      <c r="G3167" s="173"/>
      <c r="H3167" s="160"/>
      <c r="I3167" s="160"/>
      <c r="J3167" s="160"/>
    </row>
    <row r="3168" spans="1:10" x14ac:dyDescent="0.2">
      <c r="A3168" s="160"/>
      <c r="B3168" s="160"/>
      <c r="C3168" s="160"/>
      <c r="D3168" s="160"/>
      <c r="E3168" s="160"/>
      <c r="F3168" s="160"/>
      <c r="G3168" s="173"/>
      <c r="H3168" s="160"/>
      <c r="I3168" s="160"/>
      <c r="J3168" s="160"/>
    </row>
    <row r="3169" spans="1:10" x14ac:dyDescent="0.2">
      <c r="A3169" s="160"/>
      <c r="B3169" s="160"/>
      <c r="C3169" s="160"/>
      <c r="D3169" s="160"/>
      <c r="E3169" s="160"/>
      <c r="F3169" s="160"/>
      <c r="G3169" s="173"/>
      <c r="H3169" s="160"/>
      <c r="I3169" s="160"/>
      <c r="J3169" s="160"/>
    </row>
    <row r="3170" spans="1:10" x14ac:dyDescent="0.2">
      <c r="A3170" s="160"/>
      <c r="B3170" s="160"/>
      <c r="C3170" s="160"/>
      <c r="D3170" s="160"/>
      <c r="E3170" s="160"/>
      <c r="F3170" s="160"/>
      <c r="G3170" s="173"/>
      <c r="H3170" s="160"/>
      <c r="I3170" s="160"/>
      <c r="J3170" s="160"/>
    </row>
    <row r="3171" spans="1:10" x14ac:dyDescent="0.2">
      <c r="A3171" s="160"/>
      <c r="B3171" s="160"/>
      <c r="C3171" s="160"/>
      <c r="D3171" s="160"/>
      <c r="E3171" s="160"/>
      <c r="F3171" s="160"/>
      <c r="G3171" s="173"/>
      <c r="H3171" s="160"/>
      <c r="I3171" s="160"/>
      <c r="J3171" s="160"/>
    </row>
    <row r="3172" spans="1:10" x14ac:dyDescent="0.2">
      <c r="A3172" s="160"/>
      <c r="B3172" s="160"/>
      <c r="C3172" s="160"/>
      <c r="D3172" s="160"/>
      <c r="E3172" s="160"/>
      <c r="F3172" s="160"/>
      <c r="G3172" s="173"/>
      <c r="H3172" s="160"/>
      <c r="I3172" s="160"/>
      <c r="J3172" s="160"/>
    </row>
    <row r="3173" spans="1:10" x14ac:dyDescent="0.2">
      <c r="A3173" s="160"/>
      <c r="B3173" s="160"/>
      <c r="C3173" s="160"/>
      <c r="D3173" s="160"/>
      <c r="E3173" s="160"/>
      <c r="F3173" s="160"/>
      <c r="G3173" s="173"/>
      <c r="H3173" s="160"/>
      <c r="I3173" s="160"/>
      <c r="J3173" s="160"/>
    </row>
    <row r="3174" spans="1:10" x14ac:dyDescent="0.2">
      <c r="A3174" s="160"/>
      <c r="B3174" s="160"/>
      <c r="C3174" s="160"/>
      <c r="D3174" s="160"/>
      <c r="E3174" s="160"/>
      <c r="F3174" s="160"/>
      <c r="G3174" s="173"/>
      <c r="H3174" s="160"/>
      <c r="I3174" s="160"/>
      <c r="J3174" s="160"/>
    </row>
    <row r="3175" spans="1:10" x14ac:dyDescent="0.2">
      <c r="A3175" s="160"/>
      <c r="B3175" s="160"/>
      <c r="C3175" s="160"/>
      <c r="D3175" s="160"/>
      <c r="E3175" s="160"/>
      <c r="F3175" s="160"/>
      <c r="G3175" s="173"/>
      <c r="H3175" s="160"/>
      <c r="I3175" s="160"/>
      <c r="J3175" s="160"/>
    </row>
    <row r="3176" spans="1:10" x14ac:dyDescent="0.2">
      <c r="A3176" s="160"/>
      <c r="B3176" s="160"/>
      <c r="C3176" s="160"/>
      <c r="D3176" s="160"/>
      <c r="E3176" s="160"/>
      <c r="F3176" s="160"/>
      <c r="G3176" s="173"/>
      <c r="H3176" s="160"/>
      <c r="I3176" s="160"/>
      <c r="J3176" s="160"/>
    </row>
    <row r="3177" spans="1:10" x14ac:dyDescent="0.2">
      <c r="A3177" s="160"/>
      <c r="B3177" s="160"/>
      <c r="C3177" s="160"/>
      <c r="D3177" s="160"/>
      <c r="E3177" s="160"/>
      <c r="F3177" s="160"/>
      <c r="G3177" s="173"/>
      <c r="H3177" s="160"/>
      <c r="I3177" s="160"/>
      <c r="J3177" s="160"/>
    </row>
    <row r="3178" spans="1:10" x14ac:dyDescent="0.2">
      <c r="A3178" s="160"/>
      <c r="B3178" s="160"/>
      <c r="C3178" s="160"/>
      <c r="D3178" s="160"/>
      <c r="E3178" s="160"/>
      <c r="F3178" s="160"/>
      <c r="G3178" s="173"/>
      <c r="H3178" s="160"/>
      <c r="I3178" s="160"/>
      <c r="J3178" s="160"/>
    </row>
    <row r="3179" spans="1:10" x14ac:dyDescent="0.2">
      <c r="A3179" s="160"/>
      <c r="B3179" s="160"/>
      <c r="C3179" s="160"/>
      <c r="D3179" s="160"/>
      <c r="E3179" s="160"/>
      <c r="F3179" s="160"/>
      <c r="G3179" s="173"/>
      <c r="H3179" s="160"/>
      <c r="I3179" s="160"/>
      <c r="J3179" s="160"/>
    </row>
    <row r="3180" spans="1:10" x14ac:dyDescent="0.2">
      <c r="A3180" s="160"/>
      <c r="B3180" s="160"/>
      <c r="C3180" s="160"/>
      <c r="D3180" s="160"/>
      <c r="E3180" s="160"/>
      <c r="F3180" s="160"/>
      <c r="G3180" s="173"/>
      <c r="H3180" s="160"/>
      <c r="I3180" s="160"/>
      <c r="J3180" s="160"/>
    </row>
    <row r="3181" spans="1:10" x14ac:dyDescent="0.2">
      <c r="A3181" s="160"/>
      <c r="B3181" s="160"/>
      <c r="C3181" s="160"/>
      <c r="D3181" s="160"/>
      <c r="E3181" s="160"/>
      <c r="F3181" s="160"/>
      <c r="G3181" s="173"/>
      <c r="H3181" s="160"/>
      <c r="I3181" s="160"/>
      <c r="J3181" s="160"/>
    </row>
    <row r="3182" spans="1:10" x14ac:dyDescent="0.2">
      <c r="A3182" s="160"/>
      <c r="B3182" s="160"/>
      <c r="C3182" s="160"/>
      <c r="D3182" s="160"/>
      <c r="E3182" s="160"/>
      <c r="F3182" s="160"/>
      <c r="G3182" s="173"/>
      <c r="H3182" s="160"/>
      <c r="I3182" s="160"/>
      <c r="J3182" s="160"/>
    </row>
    <row r="3183" spans="1:10" x14ac:dyDescent="0.2">
      <c r="A3183" s="160"/>
      <c r="B3183" s="160"/>
      <c r="C3183" s="160"/>
      <c r="D3183" s="160"/>
      <c r="E3183" s="160"/>
      <c r="F3183" s="160"/>
      <c r="G3183" s="173"/>
      <c r="H3183" s="160"/>
      <c r="I3183" s="160"/>
      <c r="J3183" s="160"/>
    </row>
    <row r="3184" spans="1:10" x14ac:dyDescent="0.2">
      <c r="A3184" s="160"/>
      <c r="B3184" s="160"/>
      <c r="C3184" s="160"/>
      <c r="D3184" s="160"/>
      <c r="E3184" s="160"/>
      <c r="F3184" s="160"/>
      <c r="G3184" s="173"/>
      <c r="H3184" s="160"/>
      <c r="I3184" s="160"/>
      <c r="J3184" s="160"/>
    </row>
    <row r="3185" spans="1:10" x14ac:dyDescent="0.2">
      <c r="A3185" s="160"/>
      <c r="B3185" s="160"/>
      <c r="C3185" s="160"/>
      <c r="D3185" s="160"/>
      <c r="E3185" s="160"/>
      <c r="F3185" s="160"/>
      <c r="G3185" s="173"/>
      <c r="H3185" s="160"/>
      <c r="I3185" s="160"/>
      <c r="J3185" s="160"/>
    </row>
    <row r="3186" spans="1:10" x14ac:dyDescent="0.2">
      <c r="A3186" s="160"/>
      <c r="B3186" s="160"/>
      <c r="C3186" s="160"/>
      <c r="D3186" s="160"/>
      <c r="E3186" s="160"/>
      <c r="F3186" s="160"/>
      <c r="G3186" s="173"/>
      <c r="H3186" s="160"/>
      <c r="I3186" s="160"/>
      <c r="J3186" s="160"/>
    </row>
    <row r="3187" spans="1:10" x14ac:dyDescent="0.2">
      <c r="A3187" s="160"/>
      <c r="B3187" s="160"/>
      <c r="C3187" s="160"/>
      <c r="D3187" s="160"/>
      <c r="E3187" s="160"/>
      <c r="F3187" s="160"/>
      <c r="G3187" s="173"/>
      <c r="H3187" s="160"/>
      <c r="I3187" s="160"/>
      <c r="J3187" s="160"/>
    </row>
    <row r="3188" spans="1:10" x14ac:dyDescent="0.2">
      <c r="A3188" s="160"/>
      <c r="B3188" s="160"/>
      <c r="C3188" s="160"/>
      <c r="D3188" s="160"/>
      <c r="E3188" s="160"/>
      <c r="F3188" s="160"/>
      <c r="G3188" s="173"/>
      <c r="H3188" s="160"/>
      <c r="I3188" s="160"/>
      <c r="J3188" s="160"/>
    </row>
    <row r="3189" spans="1:10" x14ac:dyDescent="0.2">
      <c r="A3189" s="160"/>
      <c r="B3189" s="160"/>
      <c r="C3189" s="160"/>
      <c r="D3189" s="160"/>
      <c r="E3189" s="160"/>
      <c r="F3189" s="160"/>
      <c r="G3189" s="173"/>
      <c r="H3189" s="160"/>
      <c r="I3189" s="160"/>
      <c r="J3189" s="160"/>
    </row>
    <row r="3190" spans="1:10" x14ac:dyDescent="0.2">
      <c r="A3190" s="160"/>
      <c r="B3190" s="160"/>
      <c r="C3190" s="160"/>
      <c r="D3190" s="160"/>
      <c r="E3190" s="160"/>
      <c r="F3190" s="160"/>
      <c r="G3190" s="173"/>
      <c r="H3190" s="160"/>
      <c r="I3190" s="160"/>
      <c r="J3190" s="160"/>
    </row>
    <row r="3191" spans="1:10" x14ac:dyDescent="0.2">
      <c r="A3191" s="160"/>
      <c r="B3191" s="160"/>
      <c r="C3191" s="160"/>
      <c r="D3191" s="160"/>
      <c r="E3191" s="160"/>
      <c r="F3191" s="160"/>
      <c r="G3191" s="173"/>
      <c r="H3191" s="160"/>
      <c r="I3191" s="160"/>
      <c r="J3191" s="160"/>
    </row>
    <row r="3192" spans="1:10" x14ac:dyDescent="0.2">
      <c r="A3192" s="160"/>
      <c r="B3192" s="160"/>
      <c r="C3192" s="160"/>
      <c r="D3192" s="160"/>
      <c r="E3192" s="160"/>
      <c r="F3192" s="160"/>
      <c r="G3192" s="173"/>
      <c r="H3192" s="160"/>
      <c r="I3192" s="160"/>
      <c r="J3192" s="160"/>
    </row>
    <row r="3193" spans="1:10" x14ac:dyDescent="0.2">
      <c r="A3193" s="160"/>
      <c r="B3193" s="160"/>
      <c r="C3193" s="160"/>
      <c r="D3193" s="160"/>
      <c r="E3193" s="160"/>
      <c r="F3193" s="160"/>
      <c r="G3193" s="173"/>
      <c r="H3193" s="160"/>
      <c r="I3193" s="160"/>
      <c r="J3193" s="160"/>
    </row>
    <row r="3194" spans="1:10" x14ac:dyDescent="0.2">
      <c r="A3194" s="160"/>
      <c r="B3194" s="160"/>
      <c r="C3194" s="160"/>
      <c r="D3194" s="160"/>
      <c r="E3194" s="160"/>
      <c r="F3194" s="160"/>
      <c r="G3194" s="173"/>
      <c r="H3194" s="160"/>
      <c r="I3194" s="160"/>
      <c r="J3194" s="160"/>
    </row>
    <row r="3195" spans="1:10" x14ac:dyDescent="0.2">
      <c r="A3195" s="160"/>
      <c r="B3195" s="160"/>
      <c r="C3195" s="160"/>
      <c r="D3195" s="160"/>
      <c r="E3195" s="160"/>
      <c r="F3195" s="160"/>
      <c r="G3195" s="173"/>
      <c r="H3195" s="160"/>
      <c r="I3195" s="160"/>
      <c r="J3195" s="160"/>
    </row>
    <row r="3196" spans="1:10" x14ac:dyDescent="0.2">
      <c r="A3196" s="160"/>
      <c r="B3196" s="160"/>
      <c r="C3196" s="160"/>
      <c r="D3196" s="160"/>
      <c r="E3196" s="160"/>
      <c r="F3196" s="160"/>
      <c r="G3196" s="173"/>
      <c r="H3196" s="160"/>
      <c r="I3196" s="160"/>
      <c r="J3196" s="160"/>
    </row>
    <row r="3197" spans="1:10" x14ac:dyDescent="0.2">
      <c r="A3197" s="160"/>
      <c r="B3197" s="160"/>
      <c r="C3197" s="160"/>
      <c r="D3197" s="160"/>
      <c r="E3197" s="160"/>
      <c r="F3197" s="160"/>
      <c r="G3197" s="173"/>
      <c r="H3197" s="160"/>
      <c r="I3197" s="160"/>
      <c r="J3197" s="160"/>
    </row>
    <row r="3198" spans="1:10" x14ac:dyDescent="0.2">
      <c r="A3198" s="160"/>
      <c r="B3198" s="160"/>
      <c r="C3198" s="160"/>
      <c r="D3198" s="160"/>
      <c r="E3198" s="160"/>
      <c r="F3198" s="160"/>
      <c r="G3198" s="173"/>
      <c r="H3198" s="160"/>
      <c r="I3198" s="160"/>
      <c r="J3198" s="160"/>
    </row>
    <row r="3199" spans="1:10" x14ac:dyDescent="0.2">
      <c r="A3199" s="160"/>
      <c r="B3199" s="160"/>
      <c r="C3199" s="160"/>
      <c r="D3199" s="160"/>
      <c r="E3199" s="160"/>
      <c r="F3199" s="160"/>
      <c r="G3199" s="173"/>
      <c r="H3199" s="160"/>
      <c r="I3199" s="160"/>
      <c r="J3199" s="160"/>
    </row>
    <row r="3200" spans="1:10" x14ac:dyDescent="0.2">
      <c r="A3200" s="160"/>
      <c r="B3200" s="160"/>
      <c r="C3200" s="160"/>
      <c r="D3200" s="160"/>
      <c r="E3200" s="160"/>
      <c r="F3200" s="160"/>
      <c r="G3200" s="173"/>
      <c r="H3200" s="160"/>
      <c r="I3200" s="160"/>
      <c r="J3200" s="160"/>
    </row>
    <row r="3201" spans="1:10" x14ac:dyDescent="0.2">
      <c r="A3201" s="160"/>
      <c r="B3201" s="160"/>
      <c r="C3201" s="160"/>
      <c r="D3201" s="160"/>
      <c r="E3201" s="160"/>
      <c r="F3201" s="160"/>
      <c r="G3201" s="173"/>
      <c r="H3201" s="160"/>
      <c r="I3201" s="160"/>
      <c r="J3201" s="160"/>
    </row>
    <row r="3202" spans="1:10" x14ac:dyDescent="0.2">
      <c r="A3202" s="160"/>
      <c r="B3202" s="160"/>
      <c r="C3202" s="160"/>
      <c r="D3202" s="160"/>
      <c r="E3202" s="160"/>
      <c r="F3202" s="160"/>
      <c r="G3202" s="173"/>
      <c r="H3202" s="160"/>
      <c r="I3202" s="160"/>
      <c r="J3202" s="160"/>
    </row>
    <row r="3203" spans="1:10" x14ac:dyDescent="0.2">
      <c r="A3203" s="160"/>
      <c r="B3203" s="160"/>
      <c r="C3203" s="160"/>
      <c r="D3203" s="160"/>
      <c r="E3203" s="160"/>
      <c r="F3203" s="160"/>
      <c r="G3203" s="173"/>
      <c r="H3203" s="160"/>
      <c r="I3203" s="160"/>
      <c r="J3203" s="160"/>
    </row>
    <row r="3204" spans="1:10" x14ac:dyDescent="0.2">
      <c r="A3204" s="160"/>
      <c r="B3204" s="160"/>
      <c r="C3204" s="160"/>
      <c r="D3204" s="160"/>
      <c r="E3204" s="160"/>
      <c r="F3204" s="160"/>
      <c r="G3204" s="173"/>
      <c r="H3204" s="160"/>
      <c r="I3204" s="160"/>
      <c r="J3204" s="160"/>
    </row>
    <row r="3205" spans="1:10" x14ac:dyDescent="0.2">
      <c r="A3205" s="160"/>
      <c r="B3205" s="160"/>
      <c r="C3205" s="160"/>
      <c r="D3205" s="160"/>
      <c r="E3205" s="160"/>
      <c r="F3205" s="160"/>
      <c r="G3205" s="173"/>
      <c r="H3205" s="160"/>
      <c r="I3205" s="160"/>
      <c r="J3205" s="160"/>
    </row>
    <row r="3206" spans="1:10" x14ac:dyDescent="0.2">
      <c r="A3206" s="160"/>
      <c r="B3206" s="160"/>
      <c r="C3206" s="160"/>
      <c r="D3206" s="160"/>
      <c r="E3206" s="160"/>
      <c r="F3206" s="160"/>
      <c r="G3206" s="173"/>
      <c r="H3206" s="160"/>
      <c r="I3206" s="160"/>
      <c r="J3206" s="160"/>
    </row>
    <row r="3207" spans="1:10" x14ac:dyDescent="0.2">
      <c r="A3207" s="160"/>
      <c r="B3207" s="160"/>
      <c r="C3207" s="160"/>
      <c r="D3207" s="160"/>
      <c r="E3207" s="160"/>
      <c r="F3207" s="160"/>
      <c r="G3207" s="173"/>
      <c r="H3207" s="160"/>
      <c r="I3207" s="160"/>
      <c r="J3207" s="160"/>
    </row>
    <row r="3208" spans="1:10" x14ac:dyDescent="0.2">
      <c r="A3208" s="160"/>
      <c r="B3208" s="160"/>
      <c r="C3208" s="160"/>
      <c r="D3208" s="160"/>
      <c r="E3208" s="160"/>
      <c r="F3208" s="160"/>
      <c r="G3208" s="173"/>
      <c r="H3208" s="160"/>
      <c r="I3208" s="160"/>
      <c r="J3208" s="160"/>
    </row>
    <row r="3209" spans="1:10" x14ac:dyDescent="0.2">
      <c r="A3209" s="160"/>
      <c r="B3209" s="160"/>
      <c r="C3209" s="160"/>
      <c r="D3209" s="160"/>
      <c r="E3209" s="160"/>
      <c r="F3209" s="160"/>
      <c r="G3209" s="173"/>
      <c r="H3209" s="160"/>
      <c r="I3209" s="160"/>
      <c r="J3209" s="160"/>
    </row>
    <row r="3210" spans="1:10" x14ac:dyDescent="0.2">
      <c r="A3210" s="160"/>
      <c r="B3210" s="160"/>
      <c r="C3210" s="160"/>
      <c r="D3210" s="160"/>
      <c r="E3210" s="160"/>
      <c r="F3210" s="160"/>
      <c r="G3210" s="173"/>
      <c r="H3210" s="160"/>
      <c r="I3210" s="160"/>
      <c r="J3210" s="160"/>
    </row>
    <row r="3211" spans="1:10" x14ac:dyDescent="0.2">
      <c r="A3211" s="160"/>
      <c r="B3211" s="160"/>
      <c r="C3211" s="160"/>
      <c r="D3211" s="160"/>
      <c r="E3211" s="160"/>
      <c r="F3211" s="160"/>
      <c r="G3211" s="173"/>
      <c r="H3211" s="160"/>
      <c r="I3211" s="160"/>
      <c r="J3211" s="160"/>
    </row>
    <row r="3212" spans="1:10" x14ac:dyDescent="0.2">
      <c r="A3212" s="160"/>
      <c r="B3212" s="160"/>
      <c r="C3212" s="160"/>
      <c r="D3212" s="160"/>
      <c r="E3212" s="160"/>
      <c r="F3212" s="160"/>
      <c r="G3212" s="173"/>
      <c r="H3212" s="160"/>
      <c r="I3212" s="160"/>
      <c r="J3212" s="160"/>
    </row>
    <row r="3213" spans="1:10" x14ac:dyDescent="0.2">
      <c r="A3213" s="160"/>
      <c r="B3213" s="160"/>
      <c r="C3213" s="160"/>
      <c r="D3213" s="160"/>
      <c r="E3213" s="160"/>
      <c r="F3213" s="160"/>
      <c r="G3213" s="173"/>
      <c r="H3213" s="160"/>
      <c r="I3213" s="160"/>
      <c r="J3213" s="160"/>
    </row>
    <row r="3214" spans="1:10" x14ac:dyDescent="0.2">
      <c r="A3214" s="160"/>
      <c r="B3214" s="160"/>
      <c r="C3214" s="160"/>
      <c r="D3214" s="160"/>
      <c r="E3214" s="160"/>
      <c r="F3214" s="160"/>
      <c r="G3214" s="173"/>
      <c r="H3214" s="160"/>
      <c r="I3214" s="160"/>
      <c r="J3214" s="160"/>
    </row>
    <row r="3215" spans="1:10" x14ac:dyDescent="0.2">
      <c r="A3215" s="160"/>
      <c r="B3215" s="160"/>
      <c r="C3215" s="160"/>
      <c r="D3215" s="160"/>
      <c r="E3215" s="160"/>
      <c r="F3215" s="160"/>
      <c r="G3215" s="173"/>
      <c r="H3215" s="160"/>
      <c r="I3215" s="160"/>
      <c r="J3215" s="160"/>
    </row>
    <row r="3216" spans="1:10" x14ac:dyDescent="0.2">
      <c r="A3216" s="160"/>
      <c r="B3216" s="160"/>
      <c r="C3216" s="160"/>
      <c r="D3216" s="160"/>
      <c r="E3216" s="160"/>
      <c r="F3216" s="160"/>
      <c r="G3216" s="173"/>
      <c r="H3216" s="160"/>
      <c r="I3216" s="160"/>
      <c r="J3216" s="160"/>
    </row>
    <row r="3217" spans="1:10" x14ac:dyDescent="0.2">
      <c r="A3217" s="160"/>
      <c r="B3217" s="160"/>
      <c r="C3217" s="160"/>
      <c r="D3217" s="160"/>
      <c r="E3217" s="160"/>
      <c r="F3217" s="160"/>
      <c r="G3217" s="173"/>
      <c r="H3217" s="160"/>
      <c r="I3217" s="160"/>
      <c r="J3217" s="160"/>
    </row>
    <row r="3218" spans="1:10" x14ac:dyDescent="0.2">
      <c r="A3218" s="160"/>
      <c r="B3218" s="160"/>
      <c r="C3218" s="160"/>
      <c r="D3218" s="160"/>
      <c r="E3218" s="160"/>
      <c r="F3218" s="160"/>
      <c r="G3218" s="173"/>
      <c r="H3218" s="160"/>
      <c r="I3218" s="160"/>
      <c r="J3218" s="160"/>
    </row>
    <row r="3219" spans="1:10" x14ac:dyDescent="0.2">
      <c r="A3219" s="160"/>
      <c r="B3219" s="160"/>
      <c r="C3219" s="160"/>
      <c r="D3219" s="160"/>
      <c r="E3219" s="160"/>
      <c r="F3219" s="160"/>
      <c r="G3219" s="173"/>
      <c r="H3219" s="160"/>
      <c r="I3219" s="160"/>
      <c r="J3219" s="160"/>
    </row>
    <row r="3220" spans="1:10" x14ac:dyDescent="0.2">
      <c r="A3220" s="160"/>
      <c r="B3220" s="160"/>
      <c r="C3220" s="160"/>
      <c r="D3220" s="160"/>
      <c r="E3220" s="160"/>
      <c r="F3220" s="160"/>
      <c r="G3220" s="173"/>
      <c r="H3220" s="160"/>
      <c r="I3220" s="160"/>
      <c r="J3220" s="160"/>
    </row>
    <row r="3221" spans="1:10" x14ac:dyDescent="0.2">
      <c r="A3221" s="160"/>
      <c r="B3221" s="160"/>
      <c r="C3221" s="160"/>
      <c r="D3221" s="160"/>
      <c r="E3221" s="160"/>
      <c r="F3221" s="160"/>
      <c r="G3221" s="173"/>
      <c r="H3221" s="160"/>
      <c r="I3221" s="160"/>
      <c r="J3221" s="160"/>
    </row>
    <row r="3222" spans="1:10" x14ac:dyDescent="0.2">
      <c r="A3222" s="160"/>
      <c r="B3222" s="160"/>
      <c r="C3222" s="160"/>
      <c r="D3222" s="160"/>
      <c r="E3222" s="160"/>
      <c r="F3222" s="160"/>
      <c r="G3222" s="173"/>
      <c r="H3222" s="160"/>
      <c r="I3222" s="160"/>
      <c r="J3222" s="160"/>
    </row>
    <row r="3223" spans="1:10" x14ac:dyDescent="0.2">
      <c r="A3223" s="160"/>
      <c r="B3223" s="160"/>
      <c r="C3223" s="160"/>
      <c r="D3223" s="160"/>
      <c r="E3223" s="160"/>
      <c r="F3223" s="160"/>
      <c r="G3223" s="173"/>
      <c r="H3223" s="160"/>
      <c r="I3223" s="160"/>
      <c r="J3223" s="160"/>
    </row>
    <row r="3224" spans="1:10" x14ac:dyDescent="0.2">
      <c r="A3224" s="160"/>
      <c r="B3224" s="160"/>
      <c r="C3224" s="160"/>
      <c r="D3224" s="160"/>
      <c r="E3224" s="160"/>
      <c r="F3224" s="160"/>
      <c r="G3224" s="173"/>
      <c r="H3224" s="160"/>
      <c r="I3224" s="160"/>
      <c r="J3224" s="160"/>
    </row>
    <row r="3225" spans="1:10" x14ac:dyDescent="0.2">
      <c r="A3225" s="160"/>
      <c r="B3225" s="160"/>
      <c r="C3225" s="160"/>
      <c r="D3225" s="160"/>
      <c r="E3225" s="160"/>
      <c r="F3225" s="160"/>
      <c r="G3225" s="173"/>
      <c r="H3225" s="160"/>
      <c r="I3225" s="160"/>
      <c r="J3225" s="160"/>
    </row>
    <row r="3226" spans="1:10" x14ac:dyDescent="0.2">
      <c r="A3226" s="160"/>
      <c r="B3226" s="160"/>
      <c r="C3226" s="160"/>
      <c r="D3226" s="160"/>
      <c r="E3226" s="160"/>
      <c r="F3226" s="160"/>
      <c r="G3226" s="173"/>
      <c r="H3226" s="160"/>
      <c r="I3226" s="160"/>
      <c r="J3226" s="160"/>
    </row>
    <row r="3227" spans="1:10" x14ac:dyDescent="0.2">
      <c r="A3227" s="160"/>
      <c r="B3227" s="160"/>
      <c r="C3227" s="160"/>
      <c r="D3227" s="160"/>
      <c r="E3227" s="160"/>
      <c r="F3227" s="160"/>
      <c r="G3227" s="173"/>
      <c r="H3227" s="160"/>
      <c r="I3227" s="160"/>
      <c r="J3227" s="160"/>
    </row>
    <row r="3228" spans="1:10" x14ac:dyDescent="0.2">
      <c r="A3228" s="160"/>
      <c r="B3228" s="160"/>
      <c r="C3228" s="160"/>
      <c r="D3228" s="160"/>
      <c r="E3228" s="160"/>
      <c r="F3228" s="160"/>
      <c r="G3228" s="173"/>
      <c r="H3228" s="160"/>
      <c r="I3228" s="160"/>
      <c r="J3228" s="160"/>
    </row>
    <row r="3229" spans="1:10" x14ac:dyDescent="0.2">
      <c r="A3229" s="160"/>
      <c r="B3229" s="160"/>
      <c r="C3229" s="160"/>
      <c r="D3229" s="160"/>
      <c r="E3229" s="160"/>
      <c r="F3229" s="160"/>
      <c r="G3229" s="173"/>
      <c r="H3229" s="160"/>
      <c r="I3229" s="160"/>
      <c r="J3229" s="160"/>
    </row>
    <row r="3230" spans="1:10" x14ac:dyDescent="0.2">
      <c r="A3230" s="160"/>
      <c r="B3230" s="160"/>
      <c r="C3230" s="160"/>
      <c r="D3230" s="160"/>
      <c r="E3230" s="160"/>
      <c r="F3230" s="160"/>
      <c r="G3230" s="173"/>
      <c r="H3230" s="160"/>
      <c r="I3230" s="160"/>
      <c r="J3230" s="160"/>
    </row>
    <row r="3231" spans="1:10" x14ac:dyDescent="0.2">
      <c r="A3231" s="160"/>
      <c r="B3231" s="160"/>
      <c r="C3231" s="160"/>
      <c r="D3231" s="160"/>
      <c r="E3231" s="160"/>
      <c r="F3231" s="160"/>
      <c r="G3231" s="173"/>
      <c r="H3231" s="160"/>
      <c r="I3231" s="160"/>
      <c r="J3231" s="160"/>
    </row>
    <row r="3232" spans="1:10" x14ac:dyDescent="0.2">
      <c r="A3232" s="160"/>
      <c r="B3232" s="160"/>
      <c r="C3232" s="160"/>
      <c r="D3232" s="160"/>
      <c r="E3232" s="160"/>
      <c r="F3232" s="160"/>
      <c r="G3232" s="173"/>
      <c r="H3232" s="160"/>
      <c r="I3232" s="160"/>
      <c r="J3232" s="160"/>
    </row>
    <row r="3233" spans="1:10" x14ac:dyDescent="0.2">
      <c r="A3233" s="160"/>
      <c r="B3233" s="160"/>
      <c r="C3233" s="160"/>
      <c r="D3233" s="160"/>
      <c r="E3233" s="160"/>
      <c r="F3233" s="160"/>
      <c r="G3233" s="173"/>
      <c r="H3233" s="160"/>
      <c r="I3233" s="160"/>
      <c r="J3233" s="160"/>
    </row>
    <row r="3234" spans="1:10" x14ac:dyDescent="0.2">
      <c r="A3234" s="160"/>
      <c r="B3234" s="160"/>
      <c r="C3234" s="160"/>
      <c r="D3234" s="160"/>
      <c r="E3234" s="160"/>
      <c r="F3234" s="160"/>
      <c r="G3234" s="173"/>
      <c r="H3234" s="160"/>
      <c r="I3234" s="160"/>
      <c r="J3234" s="160"/>
    </row>
    <row r="3235" spans="1:10" x14ac:dyDescent="0.2">
      <c r="A3235" s="160"/>
      <c r="B3235" s="160"/>
      <c r="C3235" s="160"/>
      <c r="D3235" s="160"/>
      <c r="E3235" s="160"/>
      <c r="F3235" s="160"/>
      <c r="G3235" s="173"/>
      <c r="H3235" s="160"/>
      <c r="I3235" s="160"/>
      <c r="J3235" s="160"/>
    </row>
    <row r="3236" spans="1:10" x14ac:dyDescent="0.2">
      <c r="A3236" s="160"/>
      <c r="B3236" s="160"/>
      <c r="C3236" s="160"/>
      <c r="D3236" s="160"/>
      <c r="E3236" s="160"/>
      <c r="F3236" s="160"/>
      <c r="G3236" s="173"/>
      <c r="H3236" s="160"/>
      <c r="I3236" s="160"/>
      <c r="J3236" s="160"/>
    </row>
    <row r="3237" spans="1:10" x14ac:dyDescent="0.2">
      <c r="A3237" s="160"/>
      <c r="B3237" s="160"/>
      <c r="C3237" s="160"/>
      <c r="D3237" s="160"/>
      <c r="E3237" s="160"/>
      <c r="F3237" s="160"/>
      <c r="G3237" s="173"/>
      <c r="H3237" s="160"/>
      <c r="I3237" s="160"/>
      <c r="J3237" s="160"/>
    </row>
    <row r="3238" spans="1:10" x14ac:dyDescent="0.2">
      <c r="A3238" s="160"/>
      <c r="B3238" s="160"/>
      <c r="C3238" s="160"/>
      <c r="D3238" s="160"/>
      <c r="E3238" s="160"/>
      <c r="F3238" s="160"/>
      <c r="G3238" s="173"/>
      <c r="H3238" s="160"/>
      <c r="I3238" s="160"/>
      <c r="J3238" s="160"/>
    </row>
    <row r="3239" spans="1:10" x14ac:dyDescent="0.2">
      <c r="A3239" s="160"/>
      <c r="B3239" s="160"/>
      <c r="C3239" s="160"/>
      <c r="D3239" s="160"/>
      <c r="E3239" s="160"/>
      <c r="F3239" s="160"/>
      <c r="G3239" s="173"/>
      <c r="H3239" s="160"/>
      <c r="I3239" s="160"/>
      <c r="J3239" s="160"/>
    </row>
    <row r="3240" spans="1:10" x14ac:dyDescent="0.2">
      <c r="A3240" s="160"/>
      <c r="B3240" s="160"/>
      <c r="C3240" s="160"/>
      <c r="D3240" s="160"/>
      <c r="E3240" s="160"/>
      <c r="F3240" s="160"/>
      <c r="G3240" s="173"/>
      <c r="H3240" s="160"/>
      <c r="I3240" s="160"/>
      <c r="J3240" s="160"/>
    </row>
    <row r="3241" spans="1:10" x14ac:dyDescent="0.2">
      <c r="A3241" s="160"/>
      <c r="B3241" s="160"/>
      <c r="C3241" s="160"/>
      <c r="D3241" s="160"/>
      <c r="E3241" s="160"/>
      <c r="F3241" s="160"/>
      <c r="G3241" s="173"/>
      <c r="H3241" s="160"/>
      <c r="I3241" s="160"/>
      <c r="J3241" s="160"/>
    </row>
    <row r="3242" spans="1:10" x14ac:dyDescent="0.2">
      <c r="A3242" s="160"/>
      <c r="B3242" s="160"/>
      <c r="C3242" s="160"/>
      <c r="D3242" s="160"/>
      <c r="E3242" s="160"/>
      <c r="F3242" s="160"/>
      <c r="G3242" s="173"/>
      <c r="H3242" s="160"/>
      <c r="I3242" s="160"/>
      <c r="J3242" s="160"/>
    </row>
    <row r="3243" spans="1:10" x14ac:dyDescent="0.2">
      <c r="A3243" s="160"/>
      <c r="B3243" s="160"/>
      <c r="C3243" s="160"/>
      <c r="D3243" s="160"/>
      <c r="E3243" s="160"/>
      <c r="F3243" s="160"/>
      <c r="G3243" s="173"/>
      <c r="H3243" s="160"/>
      <c r="I3243" s="160"/>
      <c r="J3243" s="160"/>
    </row>
    <row r="3244" spans="1:10" x14ac:dyDescent="0.2">
      <c r="A3244" s="160"/>
      <c r="B3244" s="160"/>
      <c r="C3244" s="160"/>
      <c r="D3244" s="160"/>
      <c r="E3244" s="160"/>
      <c r="F3244" s="160"/>
      <c r="G3244" s="173"/>
      <c r="H3244" s="160"/>
      <c r="I3244" s="160"/>
      <c r="J3244" s="160"/>
    </row>
    <row r="3245" spans="1:10" x14ac:dyDescent="0.2">
      <c r="A3245" s="160"/>
      <c r="B3245" s="160"/>
      <c r="C3245" s="160"/>
      <c r="D3245" s="160"/>
      <c r="E3245" s="160"/>
      <c r="F3245" s="160"/>
      <c r="G3245" s="173"/>
      <c r="H3245" s="160"/>
      <c r="I3245" s="160"/>
      <c r="J3245" s="160"/>
    </row>
    <row r="3246" spans="1:10" x14ac:dyDescent="0.2">
      <c r="A3246" s="160"/>
      <c r="B3246" s="160"/>
      <c r="C3246" s="160"/>
      <c r="D3246" s="160"/>
      <c r="E3246" s="160"/>
      <c r="F3246" s="160"/>
      <c r="G3246" s="173"/>
      <c r="H3246" s="160"/>
      <c r="I3246" s="160"/>
      <c r="J3246" s="160"/>
    </row>
    <row r="3247" spans="1:10" x14ac:dyDescent="0.2">
      <c r="A3247" s="160"/>
      <c r="B3247" s="160"/>
      <c r="C3247" s="160"/>
      <c r="D3247" s="160"/>
      <c r="E3247" s="160"/>
      <c r="F3247" s="160"/>
      <c r="G3247" s="173"/>
      <c r="H3247" s="160"/>
      <c r="I3247" s="160"/>
      <c r="J3247" s="160"/>
    </row>
    <row r="3248" spans="1:10" x14ac:dyDescent="0.2">
      <c r="A3248" s="160"/>
      <c r="B3248" s="160"/>
      <c r="C3248" s="160"/>
      <c r="D3248" s="160"/>
      <c r="E3248" s="160"/>
      <c r="F3248" s="160"/>
      <c r="G3248" s="173"/>
      <c r="H3248" s="160"/>
      <c r="I3248" s="160"/>
      <c r="J3248" s="160"/>
    </row>
    <row r="3249" spans="1:10" x14ac:dyDescent="0.2">
      <c r="A3249" s="160"/>
      <c r="B3249" s="160"/>
      <c r="C3249" s="160"/>
      <c r="D3249" s="160"/>
      <c r="E3249" s="160"/>
      <c r="F3249" s="160"/>
      <c r="G3249" s="173"/>
      <c r="H3249" s="160"/>
      <c r="I3249" s="160"/>
      <c r="J3249" s="160"/>
    </row>
    <row r="3250" spans="1:10" x14ac:dyDescent="0.2">
      <c r="A3250" s="160"/>
      <c r="B3250" s="160"/>
      <c r="C3250" s="160"/>
      <c r="D3250" s="160"/>
      <c r="E3250" s="160"/>
      <c r="F3250" s="160"/>
      <c r="G3250" s="173"/>
      <c r="H3250" s="160"/>
      <c r="I3250" s="160"/>
      <c r="J3250" s="160"/>
    </row>
    <row r="3251" spans="1:10" x14ac:dyDescent="0.2">
      <c r="A3251" s="160"/>
      <c r="B3251" s="160"/>
      <c r="C3251" s="160"/>
      <c r="D3251" s="160"/>
      <c r="E3251" s="160"/>
      <c r="F3251" s="160"/>
      <c r="G3251" s="173"/>
      <c r="H3251" s="160"/>
      <c r="I3251" s="160"/>
      <c r="J3251" s="160"/>
    </row>
    <row r="3252" spans="1:10" x14ac:dyDescent="0.2">
      <c r="A3252" s="160"/>
      <c r="B3252" s="160"/>
      <c r="C3252" s="160"/>
      <c r="D3252" s="160"/>
      <c r="E3252" s="160"/>
      <c r="F3252" s="160"/>
      <c r="G3252" s="173"/>
      <c r="H3252" s="160"/>
      <c r="I3252" s="160"/>
      <c r="J3252" s="160"/>
    </row>
    <row r="3253" spans="1:10" x14ac:dyDescent="0.2">
      <c r="A3253" s="160"/>
      <c r="B3253" s="160"/>
      <c r="C3253" s="160"/>
      <c r="D3253" s="160"/>
      <c r="E3253" s="160"/>
      <c r="F3253" s="160"/>
      <c r="G3253" s="173"/>
      <c r="H3253" s="160"/>
      <c r="I3253" s="160"/>
      <c r="J3253" s="160"/>
    </row>
    <row r="3254" spans="1:10" x14ac:dyDescent="0.2">
      <c r="A3254" s="160"/>
      <c r="B3254" s="160"/>
      <c r="C3254" s="160"/>
      <c r="D3254" s="160"/>
      <c r="E3254" s="160"/>
      <c r="F3254" s="160"/>
      <c r="G3254" s="173"/>
      <c r="H3254" s="160"/>
      <c r="I3254" s="160"/>
      <c r="J3254" s="160"/>
    </row>
    <row r="3255" spans="1:10" x14ac:dyDescent="0.2">
      <c r="A3255" s="160"/>
      <c r="B3255" s="160"/>
      <c r="C3255" s="160"/>
      <c r="D3255" s="160"/>
      <c r="E3255" s="160"/>
      <c r="F3255" s="160"/>
      <c r="G3255" s="173"/>
      <c r="H3255" s="160"/>
      <c r="I3255" s="160"/>
      <c r="J3255" s="160"/>
    </row>
    <row r="3256" spans="1:10" x14ac:dyDescent="0.2">
      <c r="A3256" s="160"/>
      <c r="B3256" s="160"/>
      <c r="C3256" s="160"/>
      <c r="D3256" s="160"/>
      <c r="E3256" s="160"/>
      <c r="F3256" s="160"/>
      <c r="G3256" s="173"/>
      <c r="H3256" s="160"/>
      <c r="I3256" s="160"/>
      <c r="J3256" s="160"/>
    </row>
    <row r="3257" spans="1:10" x14ac:dyDescent="0.2">
      <c r="A3257" s="160"/>
      <c r="B3257" s="160"/>
      <c r="C3257" s="160"/>
      <c r="D3257" s="160"/>
      <c r="E3257" s="160"/>
      <c r="F3257" s="160"/>
      <c r="G3257" s="173"/>
      <c r="H3257" s="160"/>
      <c r="I3257" s="160"/>
      <c r="J3257" s="160"/>
    </row>
    <row r="3258" spans="1:10" x14ac:dyDescent="0.2">
      <c r="A3258" s="160"/>
      <c r="B3258" s="160"/>
      <c r="C3258" s="160"/>
      <c r="D3258" s="160"/>
      <c r="E3258" s="160"/>
      <c r="F3258" s="160"/>
      <c r="G3258" s="173"/>
      <c r="H3258" s="160"/>
      <c r="I3258" s="160"/>
      <c r="J3258" s="160"/>
    </row>
    <row r="3259" spans="1:10" x14ac:dyDescent="0.2">
      <c r="A3259" s="160"/>
      <c r="B3259" s="160"/>
      <c r="C3259" s="160"/>
      <c r="D3259" s="160"/>
      <c r="E3259" s="160"/>
      <c r="F3259" s="160"/>
      <c r="G3259" s="173"/>
      <c r="H3259" s="160"/>
      <c r="I3259" s="160"/>
      <c r="J3259" s="160"/>
    </row>
    <row r="3260" spans="1:10" x14ac:dyDescent="0.2">
      <c r="A3260" s="160"/>
      <c r="B3260" s="160"/>
      <c r="C3260" s="160"/>
      <c r="D3260" s="160"/>
      <c r="E3260" s="160"/>
      <c r="F3260" s="160"/>
      <c r="G3260" s="173"/>
      <c r="H3260" s="160"/>
      <c r="I3260" s="160"/>
      <c r="J3260" s="160"/>
    </row>
    <row r="3261" spans="1:10" x14ac:dyDescent="0.2">
      <c r="A3261" s="160"/>
      <c r="B3261" s="160"/>
      <c r="C3261" s="160"/>
      <c r="D3261" s="160"/>
      <c r="E3261" s="160"/>
      <c r="F3261" s="160"/>
      <c r="G3261" s="173"/>
      <c r="H3261" s="160"/>
      <c r="I3261" s="160"/>
      <c r="J3261" s="160"/>
    </row>
    <row r="3262" spans="1:10" x14ac:dyDescent="0.2">
      <c r="A3262" s="160"/>
      <c r="B3262" s="160"/>
      <c r="C3262" s="160"/>
      <c r="D3262" s="160"/>
      <c r="E3262" s="160"/>
      <c r="F3262" s="160"/>
      <c r="G3262" s="173"/>
      <c r="H3262" s="160"/>
      <c r="I3262" s="160"/>
      <c r="J3262" s="160"/>
    </row>
    <row r="3263" spans="1:10" x14ac:dyDescent="0.2">
      <c r="A3263" s="160"/>
      <c r="B3263" s="160"/>
      <c r="C3263" s="160"/>
      <c r="D3263" s="160"/>
      <c r="E3263" s="160"/>
      <c r="F3263" s="160"/>
      <c r="G3263" s="173"/>
      <c r="H3263" s="160"/>
      <c r="I3263" s="160"/>
      <c r="J3263" s="160"/>
    </row>
    <row r="3264" spans="1:10" x14ac:dyDescent="0.2">
      <c r="A3264" s="160"/>
      <c r="B3264" s="160"/>
      <c r="C3264" s="160"/>
      <c r="D3264" s="160"/>
      <c r="E3264" s="160"/>
      <c r="F3264" s="160"/>
      <c r="G3264" s="173"/>
      <c r="H3264" s="160"/>
      <c r="I3264" s="160"/>
      <c r="J3264" s="160"/>
    </row>
    <row r="3265" spans="1:10" x14ac:dyDescent="0.2">
      <c r="A3265" s="160"/>
      <c r="B3265" s="160"/>
      <c r="C3265" s="160"/>
      <c r="D3265" s="160"/>
      <c r="E3265" s="160"/>
      <c r="F3265" s="160"/>
      <c r="G3265" s="173"/>
      <c r="H3265" s="160"/>
      <c r="I3265" s="160"/>
      <c r="J3265" s="160"/>
    </row>
    <row r="3266" spans="1:10" x14ac:dyDescent="0.2">
      <c r="A3266" s="160"/>
      <c r="B3266" s="160"/>
      <c r="C3266" s="160"/>
      <c r="D3266" s="160"/>
      <c r="E3266" s="160"/>
      <c r="F3266" s="160"/>
      <c r="G3266" s="173"/>
      <c r="H3266" s="160"/>
      <c r="I3266" s="160"/>
      <c r="J3266" s="160"/>
    </row>
    <row r="3267" spans="1:10" x14ac:dyDescent="0.2">
      <c r="A3267" s="160"/>
      <c r="B3267" s="160"/>
      <c r="C3267" s="160"/>
      <c r="D3267" s="160"/>
      <c r="E3267" s="160"/>
      <c r="F3267" s="160"/>
      <c r="G3267" s="173"/>
      <c r="H3267" s="160"/>
      <c r="I3267" s="160"/>
      <c r="J3267" s="160"/>
    </row>
    <row r="3268" spans="1:10" x14ac:dyDescent="0.2">
      <c r="A3268" s="160"/>
      <c r="B3268" s="160"/>
      <c r="C3268" s="160"/>
      <c r="D3268" s="160"/>
      <c r="E3268" s="160"/>
      <c r="F3268" s="160"/>
      <c r="G3268" s="173"/>
      <c r="H3268" s="160"/>
      <c r="I3268" s="160"/>
      <c r="J3268" s="160"/>
    </row>
    <row r="3269" spans="1:10" x14ac:dyDescent="0.2">
      <c r="A3269" s="160"/>
      <c r="B3269" s="160"/>
      <c r="C3269" s="160"/>
      <c r="D3269" s="160"/>
      <c r="E3269" s="160"/>
      <c r="F3269" s="160"/>
      <c r="G3269" s="173"/>
      <c r="H3269" s="160"/>
      <c r="I3269" s="160"/>
      <c r="J3269" s="160"/>
    </row>
    <row r="3270" spans="1:10" x14ac:dyDescent="0.2">
      <c r="A3270" s="160"/>
      <c r="B3270" s="160"/>
      <c r="C3270" s="160"/>
      <c r="D3270" s="160"/>
      <c r="E3270" s="160"/>
      <c r="F3270" s="160"/>
      <c r="G3270" s="173"/>
      <c r="H3270" s="160"/>
      <c r="I3270" s="160"/>
      <c r="J3270" s="160"/>
    </row>
    <row r="3271" spans="1:10" x14ac:dyDescent="0.2">
      <c r="A3271" s="160"/>
      <c r="B3271" s="160"/>
      <c r="C3271" s="160"/>
      <c r="D3271" s="160"/>
      <c r="E3271" s="160"/>
      <c r="F3271" s="160"/>
      <c r="G3271" s="173"/>
      <c r="H3271" s="160"/>
      <c r="I3271" s="160"/>
      <c r="J3271" s="160"/>
    </row>
    <row r="3272" spans="1:10" x14ac:dyDescent="0.2">
      <c r="A3272" s="160"/>
      <c r="B3272" s="160"/>
      <c r="C3272" s="160"/>
      <c r="D3272" s="160"/>
      <c r="E3272" s="160"/>
      <c r="F3272" s="160"/>
      <c r="G3272" s="173"/>
      <c r="H3272" s="160"/>
      <c r="I3272" s="160"/>
      <c r="J3272" s="160"/>
    </row>
    <row r="3273" spans="1:10" x14ac:dyDescent="0.2">
      <c r="A3273" s="160"/>
      <c r="B3273" s="160"/>
      <c r="C3273" s="160"/>
      <c r="D3273" s="160"/>
      <c r="E3273" s="160"/>
      <c r="F3273" s="160"/>
      <c r="G3273" s="173"/>
      <c r="H3273" s="160"/>
      <c r="I3273" s="160"/>
      <c r="J3273" s="160"/>
    </row>
    <row r="3274" spans="1:10" x14ac:dyDescent="0.2">
      <c r="A3274" s="160"/>
      <c r="B3274" s="160"/>
      <c r="C3274" s="160"/>
      <c r="D3274" s="160"/>
      <c r="E3274" s="160"/>
      <c r="F3274" s="160"/>
      <c r="G3274" s="173"/>
      <c r="H3274" s="160"/>
      <c r="I3274" s="160"/>
      <c r="J3274" s="160"/>
    </row>
    <row r="3275" spans="1:10" x14ac:dyDescent="0.2">
      <c r="A3275" s="160"/>
      <c r="B3275" s="160"/>
      <c r="C3275" s="160"/>
      <c r="D3275" s="160"/>
      <c r="E3275" s="160"/>
      <c r="F3275" s="160"/>
      <c r="G3275" s="173"/>
      <c r="H3275" s="160"/>
      <c r="I3275" s="160"/>
      <c r="J3275" s="160"/>
    </row>
    <row r="3276" spans="1:10" x14ac:dyDescent="0.2">
      <c r="A3276" s="160"/>
      <c r="B3276" s="160"/>
      <c r="C3276" s="160"/>
      <c r="D3276" s="160"/>
      <c r="E3276" s="160"/>
      <c r="F3276" s="160"/>
      <c r="G3276" s="173"/>
      <c r="H3276" s="160"/>
      <c r="I3276" s="160"/>
      <c r="J3276" s="160"/>
    </row>
    <row r="3277" spans="1:10" x14ac:dyDescent="0.2">
      <c r="A3277" s="160"/>
      <c r="B3277" s="160"/>
      <c r="C3277" s="160"/>
      <c r="D3277" s="160"/>
      <c r="E3277" s="160"/>
      <c r="F3277" s="160"/>
      <c r="G3277" s="173"/>
      <c r="H3277" s="160"/>
      <c r="I3277" s="160"/>
      <c r="J3277" s="160"/>
    </row>
    <row r="3278" spans="1:10" x14ac:dyDescent="0.2">
      <c r="A3278" s="160"/>
      <c r="B3278" s="160"/>
      <c r="C3278" s="160"/>
      <c r="D3278" s="160"/>
      <c r="E3278" s="160"/>
      <c r="F3278" s="160"/>
      <c r="G3278" s="173"/>
      <c r="H3278" s="160"/>
      <c r="I3278" s="160"/>
      <c r="J3278" s="160"/>
    </row>
    <row r="3279" spans="1:10" x14ac:dyDescent="0.2">
      <c r="A3279" s="160"/>
      <c r="B3279" s="160"/>
      <c r="C3279" s="160"/>
      <c r="D3279" s="160"/>
      <c r="E3279" s="160"/>
      <c r="F3279" s="160"/>
      <c r="G3279" s="173"/>
      <c r="H3279" s="160"/>
      <c r="I3279" s="160"/>
      <c r="J3279" s="160"/>
    </row>
    <row r="3280" spans="1:10" x14ac:dyDescent="0.2">
      <c r="A3280" s="160"/>
      <c r="B3280" s="160"/>
      <c r="C3280" s="160"/>
      <c r="D3280" s="160"/>
      <c r="E3280" s="160"/>
      <c r="F3280" s="160"/>
      <c r="G3280" s="173"/>
      <c r="H3280" s="160"/>
      <c r="I3280" s="160"/>
      <c r="J3280" s="160"/>
    </row>
    <row r="3281" spans="1:10" x14ac:dyDescent="0.2">
      <c r="A3281" s="160"/>
      <c r="B3281" s="160"/>
      <c r="C3281" s="160"/>
      <c r="D3281" s="160"/>
      <c r="E3281" s="160"/>
      <c r="F3281" s="160"/>
      <c r="G3281" s="173"/>
      <c r="H3281" s="160"/>
      <c r="I3281" s="160"/>
      <c r="J3281" s="160"/>
    </row>
    <row r="3282" spans="1:10" x14ac:dyDescent="0.2">
      <c r="A3282" s="160"/>
      <c r="B3282" s="160"/>
      <c r="C3282" s="160"/>
      <c r="D3282" s="160"/>
      <c r="E3282" s="160"/>
      <c r="F3282" s="160"/>
      <c r="G3282" s="173"/>
      <c r="H3282" s="160"/>
      <c r="I3282" s="160"/>
      <c r="J3282" s="160"/>
    </row>
    <row r="3283" spans="1:10" x14ac:dyDescent="0.2">
      <c r="A3283" s="160"/>
      <c r="B3283" s="160"/>
      <c r="C3283" s="160"/>
      <c r="D3283" s="160"/>
      <c r="E3283" s="160"/>
      <c r="F3283" s="160"/>
      <c r="G3283" s="173"/>
      <c r="H3283" s="160"/>
      <c r="I3283" s="160"/>
      <c r="J3283" s="160"/>
    </row>
    <row r="3284" spans="1:10" x14ac:dyDescent="0.2">
      <c r="A3284" s="160"/>
      <c r="B3284" s="160"/>
      <c r="C3284" s="160"/>
      <c r="D3284" s="160"/>
      <c r="E3284" s="160"/>
      <c r="F3284" s="160"/>
      <c r="G3284" s="173"/>
      <c r="H3284" s="160"/>
      <c r="I3284" s="160"/>
      <c r="J3284" s="160"/>
    </row>
    <row r="3285" spans="1:10" x14ac:dyDescent="0.2">
      <c r="A3285" s="160"/>
      <c r="B3285" s="160"/>
      <c r="C3285" s="160"/>
      <c r="D3285" s="160"/>
      <c r="E3285" s="160"/>
      <c r="F3285" s="160"/>
      <c r="G3285" s="173"/>
      <c r="H3285" s="160"/>
      <c r="I3285" s="160"/>
      <c r="J3285" s="160"/>
    </row>
    <row r="3286" spans="1:10" x14ac:dyDescent="0.2">
      <c r="A3286" s="160"/>
      <c r="B3286" s="160"/>
      <c r="C3286" s="160"/>
      <c r="D3286" s="160"/>
      <c r="E3286" s="160"/>
      <c r="F3286" s="160"/>
      <c r="G3286" s="173"/>
      <c r="H3286" s="160"/>
      <c r="I3286" s="160"/>
      <c r="J3286" s="160"/>
    </row>
    <row r="3287" spans="1:10" x14ac:dyDescent="0.2">
      <c r="A3287" s="160"/>
      <c r="B3287" s="160"/>
      <c r="C3287" s="160"/>
      <c r="D3287" s="160"/>
      <c r="E3287" s="160"/>
      <c r="F3287" s="160"/>
      <c r="G3287" s="173"/>
      <c r="H3287" s="160"/>
      <c r="I3287" s="160"/>
      <c r="J3287" s="160"/>
    </row>
    <row r="3288" spans="1:10" x14ac:dyDescent="0.2">
      <c r="A3288" s="160"/>
      <c r="B3288" s="160"/>
      <c r="C3288" s="160"/>
      <c r="D3288" s="160"/>
      <c r="E3288" s="160"/>
      <c r="F3288" s="160"/>
      <c r="G3288" s="173"/>
      <c r="H3288" s="160"/>
      <c r="I3288" s="160"/>
      <c r="J3288" s="160"/>
    </row>
    <row r="3289" spans="1:10" x14ac:dyDescent="0.2">
      <c r="A3289" s="160"/>
      <c r="B3289" s="160"/>
      <c r="C3289" s="160"/>
      <c r="D3289" s="160"/>
      <c r="E3289" s="160"/>
      <c r="F3289" s="160"/>
      <c r="G3289" s="173"/>
      <c r="H3289" s="160"/>
      <c r="I3289" s="160"/>
      <c r="J3289" s="160"/>
    </row>
    <row r="3290" spans="1:10" x14ac:dyDescent="0.2">
      <c r="A3290" s="160"/>
      <c r="B3290" s="160"/>
      <c r="C3290" s="160"/>
      <c r="D3290" s="160"/>
      <c r="E3290" s="160"/>
      <c r="F3290" s="160"/>
      <c r="G3290" s="173"/>
      <c r="H3290" s="160"/>
      <c r="I3290" s="160"/>
      <c r="J3290" s="160"/>
    </row>
    <row r="3291" spans="1:10" x14ac:dyDescent="0.2">
      <c r="A3291" s="160"/>
      <c r="B3291" s="160"/>
      <c r="C3291" s="160"/>
      <c r="D3291" s="160"/>
      <c r="E3291" s="160"/>
      <c r="F3291" s="160"/>
      <c r="G3291" s="173"/>
      <c r="H3291" s="160"/>
      <c r="I3291" s="160"/>
      <c r="J3291" s="160"/>
    </row>
    <row r="3292" spans="1:10" x14ac:dyDescent="0.2">
      <c r="A3292" s="160"/>
      <c r="B3292" s="160"/>
      <c r="C3292" s="160"/>
      <c r="D3292" s="160"/>
      <c r="E3292" s="160"/>
      <c r="F3292" s="160"/>
      <c r="G3292" s="173"/>
      <c r="H3292" s="160"/>
      <c r="I3292" s="160"/>
      <c r="J3292" s="160"/>
    </row>
    <row r="3293" spans="1:10" x14ac:dyDescent="0.2">
      <c r="A3293" s="160"/>
      <c r="B3293" s="160"/>
      <c r="C3293" s="160"/>
      <c r="D3293" s="160"/>
      <c r="E3293" s="160"/>
      <c r="F3293" s="160"/>
      <c r="G3293" s="173"/>
      <c r="H3293" s="160"/>
      <c r="I3293" s="160"/>
      <c r="J3293" s="160"/>
    </row>
    <row r="3294" spans="1:10" x14ac:dyDescent="0.2">
      <c r="A3294" s="160"/>
      <c r="B3294" s="160"/>
      <c r="C3294" s="160"/>
      <c r="D3294" s="160"/>
      <c r="E3294" s="160"/>
      <c r="F3294" s="160"/>
      <c r="G3294" s="173"/>
      <c r="H3294" s="160"/>
      <c r="I3294" s="160"/>
      <c r="J3294" s="160"/>
    </row>
    <row r="3295" spans="1:10" x14ac:dyDescent="0.2">
      <c r="A3295" s="160"/>
      <c r="B3295" s="160"/>
      <c r="C3295" s="160"/>
      <c r="D3295" s="160"/>
      <c r="E3295" s="160"/>
      <c r="F3295" s="160"/>
      <c r="G3295" s="173"/>
      <c r="H3295" s="160"/>
      <c r="I3295" s="160"/>
      <c r="J3295" s="160"/>
    </row>
    <row r="3296" spans="1:10" x14ac:dyDescent="0.2">
      <c r="A3296" s="160"/>
      <c r="B3296" s="160"/>
      <c r="C3296" s="160"/>
      <c r="D3296" s="160"/>
      <c r="E3296" s="160"/>
      <c r="F3296" s="160"/>
      <c r="G3296" s="173"/>
      <c r="H3296" s="160"/>
      <c r="I3296" s="160"/>
      <c r="J3296" s="160"/>
    </row>
    <row r="3297" spans="1:10" x14ac:dyDescent="0.2">
      <c r="A3297" s="160"/>
      <c r="B3297" s="160"/>
      <c r="C3297" s="160"/>
      <c r="D3297" s="160"/>
      <c r="E3297" s="160"/>
      <c r="F3297" s="160"/>
      <c r="G3297" s="173"/>
      <c r="H3297" s="160"/>
      <c r="I3297" s="160"/>
      <c r="J3297" s="160"/>
    </row>
    <row r="3298" spans="1:10" x14ac:dyDescent="0.2">
      <c r="A3298" s="160"/>
      <c r="B3298" s="160"/>
      <c r="C3298" s="160"/>
      <c r="D3298" s="160"/>
      <c r="E3298" s="160"/>
      <c r="F3298" s="160"/>
      <c r="G3298" s="173"/>
      <c r="H3298" s="160"/>
      <c r="I3298" s="160"/>
      <c r="J3298" s="160"/>
    </row>
    <row r="3299" spans="1:10" x14ac:dyDescent="0.2">
      <c r="A3299" s="160"/>
      <c r="B3299" s="160"/>
      <c r="C3299" s="160"/>
      <c r="D3299" s="160"/>
      <c r="E3299" s="160"/>
      <c r="F3299" s="160"/>
      <c r="G3299" s="173"/>
      <c r="H3299" s="160"/>
      <c r="I3299" s="160"/>
      <c r="J3299" s="160"/>
    </row>
    <row r="3300" spans="1:10" x14ac:dyDescent="0.2">
      <c r="A3300" s="160"/>
      <c r="B3300" s="160"/>
      <c r="C3300" s="160"/>
      <c r="D3300" s="160"/>
      <c r="E3300" s="160"/>
      <c r="F3300" s="160"/>
      <c r="G3300" s="173"/>
      <c r="H3300" s="160"/>
      <c r="I3300" s="160"/>
      <c r="J3300" s="160"/>
    </row>
    <row r="3301" spans="1:10" x14ac:dyDescent="0.2">
      <c r="A3301" s="160"/>
      <c r="B3301" s="160"/>
      <c r="C3301" s="160"/>
      <c r="D3301" s="160"/>
      <c r="E3301" s="160"/>
      <c r="F3301" s="160"/>
      <c r="G3301" s="173"/>
      <c r="H3301" s="160"/>
      <c r="I3301" s="160"/>
      <c r="J3301" s="160"/>
    </row>
    <row r="3302" spans="1:10" x14ac:dyDescent="0.2">
      <c r="A3302" s="160"/>
      <c r="B3302" s="160"/>
      <c r="C3302" s="160"/>
      <c r="D3302" s="160"/>
      <c r="E3302" s="160"/>
      <c r="F3302" s="160"/>
      <c r="G3302" s="173"/>
      <c r="H3302" s="160"/>
      <c r="I3302" s="160"/>
      <c r="J3302" s="160"/>
    </row>
    <row r="3303" spans="1:10" x14ac:dyDescent="0.2">
      <c r="A3303" s="160"/>
      <c r="B3303" s="160"/>
      <c r="C3303" s="160"/>
      <c r="D3303" s="160"/>
      <c r="E3303" s="160"/>
      <c r="F3303" s="160"/>
      <c r="G3303" s="173"/>
      <c r="H3303" s="160"/>
      <c r="I3303" s="160"/>
      <c r="J3303" s="160"/>
    </row>
    <row r="3304" spans="1:10" x14ac:dyDescent="0.2">
      <c r="A3304" s="160"/>
      <c r="B3304" s="160"/>
      <c r="C3304" s="160"/>
      <c r="D3304" s="160"/>
      <c r="E3304" s="160"/>
      <c r="F3304" s="160"/>
      <c r="G3304" s="173"/>
      <c r="H3304" s="160"/>
      <c r="I3304" s="160"/>
      <c r="J3304" s="160"/>
    </row>
    <row r="3305" spans="1:10" x14ac:dyDescent="0.2">
      <c r="A3305" s="160"/>
      <c r="B3305" s="160"/>
      <c r="C3305" s="160"/>
      <c r="D3305" s="160"/>
      <c r="E3305" s="160"/>
      <c r="F3305" s="160"/>
      <c r="G3305" s="173"/>
      <c r="H3305" s="160"/>
      <c r="I3305" s="160"/>
      <c r="J3305" s="160"/>
    </row>
    <row r="3306" spans="1:10" x14ac:dyDescent="0.2">
      <c r="A3306" s="160"/>
      <c r="B3306" s="160"/>
      <c r="C3306" s="160"/>
      <c r="D3306" s="160"/>
      <c r="E3306" s="160"/>
      <c r="F3306" s="160"/>
      <c r="G3306" s="173"/>
      <c r="H3306" s="160"/>
      <c r="I3306" s="160"/>
      <c r="J3306" s="160"/>
    </row>
    <row r="3307" spans="1:10" x14ac:dyDescent="0.2">
      <c r="A3307" s="160"/>
      <c r="B3307" s="160"/>
      <c r="C3307" s="160"/>
      <c r="D3307" s="160"/>
      <c r="E3307" s="160"/>
      <c r="F3307" s="160"/>
      <c r="G3307" s="173"/>
      <c r="H3307" s="160"/>
      <c r="I3307" s="160"/>
      <c r="J3307" s="160"/>
    </row>
    <row r="3308" spans="1:10" x14ac:dyDescent="0.2">
      <c r="A3308" s="160"/>
      <c r="B3308" s="160"/>
      <c r="C3308" s="160"/>
      <c r="D3308" s="160"/>
      <c r="E3308" s="160"/>
      <c r="F3308" s="160"/>
      <c r="G3308" s="173"/>
      <c r="H3308" s="160"/>
      <c r="I3308" s="160"/>
      <c r="J3308" s="160"/>
    </row>
    <row r="3309" spans="1:10" x14ac:dyDescent="0.2">
      <c r="A3309" s="160"/>
      <c r="B3309" s="160"/>
      <c r="C3309" s="160"/>
      <c r="D3309" s="160"/>
      <c r="E3309" s="160"/>
      <c r="F3309" s="160"/>
      <c r="G3309" s="173"/>
      <c r="H3309" s="160"/>
      <c r="I3309" s="160"/>
      <c r="J3309" s="160"/>
    </row>
    <row r="3310" spans="1:10" x14ac:dyDescent="0.2">
      <c r="A3310" s="160"/>
      <c r="B3310" s="160"/>
      <c r="C3310" s="160"/>
      <c r="D3310" s="160"/>
      <c r="E3310" s="160"/>
      <c r="F3310" s="160"/>
      <c r="G3310" s="173"/>
      <c r="H3310" s="160"/>
      <c r="I3310" s="160"/>
      <c r="J3310" s="160"/>
    </row>
    <row r="3311" spans="1:10" x14ac:dyDescent="0.2">
      <c r="A3311" s="160"/>
      <c r="B3311" s="160"/>
      <c r="C3311" s="160"/>
      <c r="D3311" s="160"/>
      <c r="E3311" s="160"/>
      <c r="F3311" s="160"/>
      <c r="G3311" s="173"/>
      <c r="H3311" s="160"/>
      <c r="I3311" s="160"/>
      <c r="J3311" s="160"/>
    </row>
    <row r="3312" spans="1:10" x14ac:dyDescent="0.2">
      <c r="A3312" s="160"/>
      <c r="B3312" s="160"/>
      <c r="C3312" s="160"/>
      <c r="D3312" s="160"/>
      <c r="E3312" s="160"/>
      <c r="F3312" s="160"/>
      <c r="G3312" s="173"/>
      <c r="H3312" s="160"/>
      <c r="I3312" s="160"/>
      <c r="J3312" s="160"/>
    </row>
    <row r="3313" spans="1:10" x14ac:dyDescent="0.2">
      <c r="A3313" s="160"/>
      <c r="B3313" s="160"/>
      <c r="C3313" s="160"/>
      <c r="D3313" s="160"/>
      <c r="E3313" s="160"/>
      <c r="F3313" s="160"/>
      <c r="G3313" s="173"/>
      <c r="H3313" s="160"/>
      <c r="I3313" s="160"/>
      <c r="J3313" s="160"/>
    </row>
    <row r="3314" spans="1:10" x14ac:dyDescent="0.2">
      <c r="A3314" s="160"/>
      <c r="B3314" s="160"/>
      <c r="C3314" s="160"/>
      <c r="D3314" s="160"/>
      <c r="E3314" s="160"/>
      <c r="F3314" s="160"/>
      <c r="G3314" s="173"/>
      <c r="H3314" s="160"/>
      <c r="I3314" s="160"/>
      <c r="J3314" s="160"/>
    </row>
    <row r="3315" spans="1:10" x14ac:dyDescent="0.2">
      <c r="A3315" s="160"/>
      <c r="B3315" s="160"/>
      <c r="C3315" s="160"/>
      <c r="D3315" s="160"/>
      <c r="E3315" s="160"/>
      <c r="F3315" s="160"/>
      <c r="G3315" s="173"/>
      <c r="H3315" s="160"/>
      <c r="I3315" s="160"/>
      <c r="J3315" s="160"/>
    </row>
    <row r="3316" spans="1:10" x14ac:dyDescent="0.2">
      <c r="A3316" s="160"/>
      <c r="B3316" s="160"/>
      <c r="C3316" s="160"/>
      <c r="D3316" s="160"/>
      <c r="E3316" s="160"/>
      <c r="F3316" s="160"/>
      <c r="G3316" s="173"/>
      <c r="H3316" s="160"/>
      <c r="I3316" s="160"/>
      <c r="J3316" s="160"/>
    </row>
    <row r="3317" spans="1:10" x14ac:dyDescent="0.2">
      <c r="A3317" s="160"/>
      <c r="B3317" s="160"/>
      <c r="C3317" s="160"/>
      <c r="D3317" s="160"/>
      <c r="E3317" s="160"/>
      <c r="F3317" s="160"/>
      <c r="G3317" s="173"/>
      <c r="H3317" s="160"/>
      <c r="I3317" s="160"/>
      <c r="J3317" s="160"/>
    </row>
    <row r="3318" spans="1:10" x14ac:dyDescent="0.2">
      <c r="A3318" s="160"/>
      <c r="B3318" s="160"/>
      <c r="C3318" s="160"/>
      <c r="D3318" s="160"/>
      <c r="E3318" s="160"/>
      <c r="F3318" s="160"/>
      <c r="G3318" s="173"/>
      <c r="H3318" s="160"/>
      <c r="I3318" s="160"/>
      <c r="J3318" s="160"/>
    </row>
    <row r="3319" spans="1:10" x14ac:dyDescent="0.2">
      <c r="A3319" s="160"/>
      <c r="B3319" s="160"/>
      <c r="C3319" s="160"/>
      <c r="D3319" s="160"/>
      <c r="E3319" s="160"/>
      <c r="F3319" s="160"/>
      <c r="G3319" s="173"/>
      <c r="H3319" s="160"/>
      <c r="I3319" s="160"/>
      <c r="J3319" s="160"/>
    </row>
    <row r="3320" spans="1:10" x14ac:dyDescent="0.2">
      <c r="A3320" s="160"/>
      <c r="B3320" s="160"/>
      <c r="C3320" s="160"/>
      <c r="D3320" s="160"/>
      <c r="E3320" s="160"/>
      <c r="F3320" s="160"/>
      <c r="G3320" s="173"/>
      <c r="H3320" s="160"/>
      <c r="I3320" s="160"/>
      <c r="J3320" s="160"/>
    </row>
    <row r="3321" spans="1:10" x14ac:dyDescent="0.2">
      <c r="A3321" s="160"/>
      <c r="B3321" s="160"/>
      <c r="C3321" s="160"/>
      <c r="D3321" s="160"/>
      <c r="E3321" s="160"/>
      <c r="F3321" s="160"/>
      <c r="G3321" s="173"/>
      <c r="H3321" s="160"/>
      <c r="I3321" s="160"/>
      <c r="J3321" s="160"/>
    </row>
    <row r="3322" spans="1:10" x14ac:dyDescent="0.2">
      <c r="A3322" s="160"/>
      <c r="B3322" s="160"/>
      <c r="C3322" s="160"/>
      <c r="D3322" s="160"/>
      <c r="E3322" s="160"/>
      <c r="F3322" s="160"/>
      <c r="G3322" s="173"/>
      <c r="H3322" s="160"/>
      <c r="I3322" s="160"/>
      <c r="J3322" s="160"/>
    </row>
    <row r="3323" spans="1:10" x14ac:dyDescent="0.2">
      <c r="A3323" s="160"/>
      <c r="B3323" s="160"/>
      <c r="C3323" s="160"/>
      <c r="D3323" s="160"/>
      <c r="E3323" s="160"/>
      <c r="F3323" s="160"/>
      <c r="G3323" s="173"/>
      <c r="H3323" s="160"/>
      <c r="I3323" s="160"/>
      <c r="J3323" s="160"/>
    </row>
    <row r="3324" spans="1:10" x14ac:dyDescent="0.2">
      <c r="A3324" s="160"/>
      <c r="B3324" s="160"/>
      <c r="C3324" s="160"/>
      <c r="D3324" s="160"/>
      <c r="E3324" s="160"/>
      <c r="F3324" s="160"/>
      <c r="G3324" s="173"/>
      <c r="H3324" s="160"/>
      <c r="I3324" s="160"/>
      <c r="J3324" s="160"/>
    </row>
    <row r="3325" spans="1:10" x14ac:dyDescent="0.2">
      <c r="A3325" s="160"/>
      <c r="B3325" s="160"/>
      <c r="C3325" s="160"/>
      <c r="D3325" s="160"/>
      <c r="E3325" s="160"/>
      <c r="F3325" s="160"/>
      <c r="G3325" s="173"/>
      <c r="H3325" s="160"/>
      <c r="I3325" s="160"/>
      <c r="J3325" s="160"/>
    </row>
    <row r="3326" spans="1:10" x14ac:dyDescent="0.2">
      <c r="A3326" s="160"/>
      <c r="B3326" s="160"/>
      <c r="C3326" s="160"/>
      <c r="D3326" s="160"/>
      <c r="E3326" s="160"/>
      <c r="F3326" s="160"/>
      <c r="G3326" s="173"/>
      <c r="H3326" s="160"/>
      <c r="I3326" s="160"/>
      <c r="J3326" s="160"/>
    </row>
    <row r="3327" spans="1:10" x14ac:dyDescent="0.2">
      <c r="A3327" s="160"/>
      <c r="B3327" s="160"/>
      <c r="C3327" s="160"/>
      <c r="D3327" s="160"/>
      <c r="E3327" s="160"/>
      <c r="F3327" s="160"/>
      <c r="G3327" s="173"/>
      <c r="H3327" s="160"/>
      <c r="I3327" s="160"/>
      <c r="J3327" s="160"/>
    </row>
    <row r="3328" spans="1:10" x14ac:dyDescent="0.2">
      <c r="A3328" s="160"/>
      <c r="B3328" s="160"/>
      <c r="C3328" s="160"/>
      <c r="D3328" s="160"/>
      <c r="E3328" s="160"/>
      <c r="F3328" s="160"/>
      <c r="G3328" s="173"/>
      <c r="H3328" s="160"/>
      <c r="I3328" s="160"/>
      <c r="J3328" s="160"/>
    </row>
    <row r="3329" spans="1:10" x14ac:dyDescent="0.2">
      <c r="A3329" s="160"/>
      <c r="B3329" s="160"/>
      <c r="C3329" s="160"/>
      <c r="D3329" s="160"/>
      <c r="E3329" s="160"/>
      <c r="F3329" s="160"/>
      <c r="G3329" s="173"/>
      <c r="H3329" s="160"/>
      <c r="I3329" s="160"/>
      <c r="J3329" s="160"/>
    </row>
    <row r="3330" spans="1:10" x14ac:dyDescent="0.2">
      <c r="A3330" s="160"/>
      <c r="B3330" s="160"/>
      <c r="C3330" s="160"/>
      <c r="D3330" s="160"/>
      <c r="E3330" s="160"/>
      <c r="F3330" s="160"/>
      <c r="G3330" s="173"/>
      <c r="H3330" s="160"/>
      <c r="I3330" s="160"/>
      <c r="J3330" s="160"/>
    </row>
    <row r="3331" spans="1:10" x14ac:dyDescent="0.2">
      <c r="A3331" s="160"/>
      <c r="B3331" s="160"/>
      <c r="C3331" s="160"/>
      <c r="D3331" s="160"/>
      <c r="E3331" s="160"/>
      <c r="F3331" s="160"/>
      <c r="G3331" s="173"/>
      <c r="H3331" s="160"/>
      <c r="I3331" s="160"/>
      <c r="J3331" s="160"/>
    </row>
    <row r="3332" spans="1:10" x14ac:dyDescent="0.2">
      <c r="A3332" s="160"/>
      <c r="B3332" s="160"/>
      <c r="C3332" s="160"/>
      <c r="D3332" s="160"/>
      <c r="E3332" s="160"/>
      <c r="F3332" s="160"/>
      <c r="G3332" s="173"/>
      <c r="H3332" s="160"/>
      <c r="I3332" s="160"/>
      <c r="J3332" s="160"/>
    </row>
    <row r="3333" spans="1:10" x14ac:dyDescent="0.2">
      <c r="A3333" s="160"/>
      <c r="B3333" s="160"/>
      <c r="C3333" s="160"/>
      <c r="D3333" s="160"/>
      <c r="E3333" s="160"/>
      <c r="F3333" s="160"/>
      <c r="G3333" s="173"/>
      <c r="H3333" s="160"/>
      <c r="I3333" s="160"/>
      <c r="J3333" s="160"/>
    </row>
    <row r="3334" spans="1:10" x14ac:dyDescent="0.2">
      <c r="A3334" s="160"/>
      <c r="B3334" s="160"/>
      <c r="C3334" s="160"/>
      <c r="D3334" s="160"/>
      <c r="E3334" s="160"/>
      <c r="F3334" s="160"/>
      <c r="G3334" s="173"/>
      <c r="H3334" s="160"/>
      <c r="I3334" s="160"/>
      <c r="J3334" s="160"/>
    </row>
    <row r="3335" spans="1:10" x14ac:dyDescent="0.2">
      <c r="A3335" s="160"/>
      <c r="B3335" s="160"/>
      <c r="C3335" s="160"/>
      <c r="D3335" s="160"/>
      <c r="E3335" s="160"/>
      <c r="F3335" s="160"/>
      <c r="G3335" s="173"/>
      <c r="H3335" s="160"/>
      <c r="I3335" s="160"/>
      <c r="J3335" s="160"/>
    </row>
    <row r="3336" spans="1:10" x14ac:dyDescent="0.2">
      <c r="A3336" s="160"/>
      <c r="B3336" s="160"/>
      <c r="C3336" s="160"/>
      <c r="D3336" s="160"/>
      <c r="E3336" s="160"/>
      <c r="F3336" s="160"/>
      <c r="G3336" s="173"/>
      <c r="H3336" s="160"/>
      <c r="I3336" s="160"/>
      <c r="J3336" s="160"/>
    </row>
    <row r="3337" spans="1:10" x14ac:dyDescent="0.2">
      <c r="A3337" s="160"/>
      <c r="B3337" s="160"/>
      <c r="C3337" s="160"/>
      <c r="D3337" s="160"/>
      <c r="E3337" s="160"/>
      <c r="F3337" s="160"/>
      <c r="G3337" s="173"/>
      <c r="H3337" s="160"/>
      <c r="I3337" s="160"/>
      <c r="J3337" s="160"/>
    </row>
    <row r="3338" spans="1:10" x14ac:dyDescent="0.2">
      <c r="A3338" s="160"/>
      <c r="B3338" s="160"/>
      <c r="C3338" s="160"/>
      <c r="D3338" s="160"/>
      <c r="E3338" s="160"/>
      <c r="F3338" s="160"/>
      <c r="G3338" s="173"/>
      <c r="H3338" s="160"/>
      <c r="I3338" s="160"/>
      <c r="J3338" s="160"/>
    </row>
    <row r="3339" spans="1:10" x14ac:dyDescent="0.2">
      <c r="A3339" s="160"/>
      <c r="B3339" s="160"/>
      <c r="C3339" s="160"/>
      <c r="D3339" s="160"/>
      <c r="E3339" s="160"/>
      <c r="F3339" s="160"/>
      <c r="G3339" s="173"/>
      <c r="H3339" s="160"/>
      <c r="I3339" s="160"/>
      <c r="J3339" s="160"/>
    </row>
    <row r="3340" spans="1:10" x14ac:dyDescent="0.2">
      <c r="A3340" s="160"/>
      <c r="B3340" s="160"/>
      <c r="C3340" s="160"/>
      <c r="D3340" s="160"/>
      <c r="E3340" s="160"/>
      <c r="F3340" s="160"/>
      <c r="G3340" s="173"/>
      <c r="H3340" s="160"/>
      <c r="I3340" s="160"/>
      <c r="J3340" s="160"/>
    </row>
    <row r="3341" spans="1:10" x14ac:dyDescent="0.2">
      <c r="A3341" s="160"/>
      <c r="B3341" s="160"/>
      <c r="C3341" s="160"/>
      <c r="D3341" s="160"/>
      <c r="E3341" s="160"/>
      <c r="F3341" s="160"/>
      <c r="G3341" s="173"/>
      <c r="H3341" s="160"/>
      <c r="I3341" s="160"/>
      <c r="J3341" s="160"/>
    </row>
    <row r="3342" spans="1:10" x14ac:dyDescent="0.2">
      <c r="A3342" s="160"/>
      <c r="B3342" s="160"/>
      <c r="C3342" s="160"/>
      <c r="D3342" s="160"/>
      <c r="E3342" s="160"/>
      <c r="F3342" s="160"/>
      <c r="G3342" s="173"/>
      <c r="H3342" s="160"/>
      <c r="I3342" s="160"/>
      <c r="J3342" s="160"/>
    </row>
    <row r="3343" spans="1:10" x14ac:dyDescent="0.2">
      <c r="A3343" s="160"/>
      <c r="B3343" s="160"/>
      <c r="C3343" s="160"/>
      <c r="D3343" s="160"/>
      <c r="E3343" s="160"/>
      <c r="F3343" s="160"/>
      <c r="G3343" s="173"/>
      <c r="H3343" s="160"/>
      <c r="I3343" s="160"/>
      <c r="J3343" s="160"/>
    </row>
    <row r="3344" spans="1:10" x14ac:dyDescent="0.2">
      <c r="A3344" s="160"/>
      <c r="B3344" s="160"/>
      <c r="C3344" s="160"/>
      <c r="D3344" s="160"/>
      <c r="E3344" s="160"/>
      <c r="F3344" s="160"/>
      <c r="G3344" s="173"/>
      <c r="H3344" s="160"/>
      <c r="I3344" s="160"/>
      <c r="J3344" s="160"/>
    </row>
    <row r="3345" spans="1:10" x14ac:dyDescent="0.2">
      <c r="A3345" s="160"/>
      <c r="B3345" s="160"/>
      <c r="C3345" s="160"/>
      <c r="D3345" s="160"/>
      <c r="E3345" s="160"/>
      <c r="F3345" s="160"/>
      <c r="G3345" s="173"/>
      <c r="H3345" s="160"/>
      <c r="I3345" s="160"/>
      <c r="J3345" s="160"/>
    </row>
    <row r="3346" spans="1:10" x14ac:dyDescent="0.2">
      <c r="A3346" s="160"/>
      <c r="B3346" s="160"/>
      <c r="C3346" s="160"/>
      <c r="D3346" s="160"/>
      <c r="E3346" s="160"/>
      <c r="F3346" s="160"/>
      <c r="G3346" s="173"/>
      <c r="H3346" s="160"/>
      <c r="I3346" s="160"/>
      <c r="J3346" s="160"/>
    </row>
    <row r="3347" spans="1:10" x14ac:dyDescent="0.2">
      <c r="A3347" s="160"/>
      <c r="B3347" s="160"/>
      <c r="C3347" s="160"/>
      <c r="D3347" s="160"/>
      <c r="E3347" s="160"/>
      <c r="F3347" s="160"/>
      <c r="G3347" s="173"/>
      <c r="H3347" s="160"/>
      <c r="I3347" s="160"/>
      <c r="J3347" s="160"/>
    </row>
    <row r="3348" spans="1:10" x14ac:dyDescent="0.2">
      <c r="A3348" s="160"/>
      <c r="B3348" s="160"/>
      <c r="C3348" s="160"/>
      <c r="D3348" s="160"/>
      <c r="E3348" s="160"/>
      <c r="F3348" s="160"/>
      <c r="G3348" s="173"/>
      <c r="H3348" s="160"/>
      <c r="I3348" s="160"/>
      <c r="J3348" s="160"/>
    </row>
    <row r="3349" spans="1:10" x14ac:dyDescent="0.2">
      <c r="A3349" s="160"/>
      <c r="B3349" s="160"/>
      <c r="C3349" s="160"/>
      <c r="D3349" s="160"/>
      <c r="E3349" s="160"/>
      <c r="F3349" s="160"/>
      <c r="G3349" s="173"/>
      <c r="H3349" s="160"/>
      <c r="I3349" s="160"/>
      <c r="J3349" s="160"/>
    </row>
    <row r="3350" spans="1:10" x14ac:dyDescent="0.2">
      <c r="A3350" s="160"/>
      <c r="B3350" s="160"/>
      <c r="C3350" s="160"/>
      <c r="D3350" s="160"/>
      <c r="E3350" s="160"/>
      <c r="F3350" s="160"/>
      <c r="G3350" s="173"/>
      <c r="H3350" s="160"/>
      <c r="I3350" s="160"/>
      <c r="J3350" s="160"/>
    </row>
    <row r="3351" spans="1:10" x14ac:dyDescent="0.2">
      <c r="A3351" s="160"/>
      <c r="B3351" s="160"/>
      <c r="C3351" s="160"/>
      <c r="D3351" s="160"/>
      <c r="E3351" s="160"/>
      <c r="F3351" s="160"/>
      <c r="G3351" s="173"/>
      <c r="H3351" s="160"/>
      <c r="I3351" s="160"/>
      <c r="J3351" s="160"/>
    </row>
    <row r="3352" spans="1:10" x14ac:dyDescent="0.2">
      <c r="A3352" s="160"/>
      <c r="B3352" s="160"/>
      <c r="C3352" s="160"/>
      <c r="D3352" s="160"/>
      <c r="E3352" s="160"/>
      <c r="F3352" s="160"/>
      <c r="G3352" s="173"/>
      <c r="H3352" s="160"/>
      <c r="I3352" s="160"/>
      <c r="J3352" s="160"/>
    </row>
    <row r="3353" spans="1:10" x14ac:dyDescent="0.2">
      <c r="A3353" s="160"/>
      <c r="B3353" s="160"/>
      <c r="C3353" s="160"/>
      <c r="D3353" s="160"/>
      <c r="E3353" s="160"/>
      <c r="F3353" s="160"/>
      <c r="G3353" s="173"/>
      <c r="H3353" s="160"/>
      <c r="I3353" s="160"/>
      <c r="J3353" s="160"/>
    </row>
    <row r="3354" spans="1:10" x14ac:dyDescent="0.2">
      <c r="A3354" s="160"/>
      <c r="B3354" s="160"/>
      <c r="C3354" s="160"/>
      <c r="D3354" s="160"/>
      <c r="E3354" s="160"/>
      <c r="F3354" s="160"/>
      <c r="G3354" s="173"/>
      <c r="H3354" s="160"/>
      <c r="I3354" s="160"/>
      <c r="J3354" s="160"/>
    </row>
    <row r="3355" spans="1:10" x14ac:dyDescent="0.2">
      <c r="A3355" s="160"/>
      <c r="B3355" s="160"/>
      <c r="C3355" s="160"/>
      <c r="D3355" s="160"/>
      <c r="E3355" s="160"/>
      <c r="F3355" s="160"/>
      <c r="G3355" s="173"/>
      <c r="H3355" s="160"/>
      <c r="I3355" s="160"/>
      <c r="J3355" s="160"/>
    </row>
    <row r="3356" spans="1:10" x14ac:dyDescent="0.2">
      <c r="A3356" s="160"/>
      <c r="B3356" s="160"/>
      <c r="C3356" s="160"/>
      <c r="D3356" s="160"/>
      <c r="E3356" s="160"/>
      <c r="F3356" s="160"/>
      <c r="G3356" s="173"/>
      <c r="H3356" s="160"/>
      <c r="I3356" s="160"/>
      <c r="J3356" s="160"/>
    </row>
    <row r="3357" spans="1:10" x14ac:dyDescent="0.2">
      <c r="A3357" s="160"/>
      <c r="B3357" s="160"/>
      <c r="C3357" s="160"/>
      <c r="D3357" s="160"/>
      <c r="E3357" s="160"/>
      <c r="F3357" s="160"/>
      <c r="G3357" s="173"/>
      <c r="H3357" s="160"/>
      <c r="I3357" s="160"/>
      <c r="J3357" s="160"/>
    </row>
    <row r="3358" spans="1:10" x14ac:dyDescent="0.2">
      <c r="A3358" s="160"/>
      <c r="B3358" s="160"/>
      <c r="C3358" s="160"/>
      <c r="D3358" s="160"/>
      <c r="E3358" s="160"/>
      <c r="F3358" s="160"/>
      <c r="G3358" s="173"/>
      <c r="H3358" s="160"/>
      <c r="I3358" s="160"/>
      <c r="J3358" s="160"/>
    </row>
    <row r="3359" spans="1:10" x14ac:dyDescent="0.2">
      <c r="A3359" s="160"/>
      <c r="B3359" s="160"/>
      <c r="C3359" s="160"/>
      <c r="D3359" s="160"/>
      <c r="E3359" s="160"/>
      <c r="F3359" s="160"/>
      <c r="G3359" s="173"/>
      <c r="H3359" s="160"/>
      <c r="I3359" s="160"/>
      <c r="J3359" s="160"/>
    </row>
    <row r="3360" spans="1:10" x14ac:dyDescent="0.2">
      <c r="A3360" s="160"/>
      <c r="B3360" s="160"/>
      <c r="C3360" s="160"/>
      <c r="D3360" s="160"/>
      <c r="E3360" s="160"/>
      <c r="F3360" s="160"/>
      <c r="G3360" s="173"/>
      <c r="H3360" s="160"/>
      <c r="I3360" s="160"/>
      <c r="J3360" s="160"/>
    </row>
    <row r="3361" spans="1:10" x14ac:dyDescent="0.2">
      <c r="A3361" s="160"/>
      <c r="B3361" s="160"/>
      <c r="C3361" s="160"/>
      <c r="D3361" s="160"/>
      <c r="E3361" s="160"/>
      <c r="F3361" s="160"/>
      <c r="G3361" s="173"/>
      <c r="H3361" s="160"/>
      <c r="I3361" s="160"/>
      <c r="J3361" s="160"/>
    </row>
    <row r="3362" spans="1:10" x14ac:dyDescent="0.2">
      <c r="A3362" s="160"/>
      <c r="B3362" s="160"/>
      <c r="C3362" s="160"/>
      <c r="D3362" s="160"/>
      <c r="E3362" s="160"/>
      <c r="F3362" s="160"/>
      <c r="G3362" s="173"/>
      <c r="H3362" s="160"/>
      <c r="I3362" s="160"/>
      <c r="J3362" s="160"/>
    </row>
    <row r="3363" spans="1:10" x14ac:dyDescent="0.2">
      <c r="A3363" s="160"/>
      <c r="B3363" s="160"/>
      <c r="C3363" s="160"/>
      <c r="D3363" s="160"/>
      <c r="E3363" s="160"/>
      <c r="F3363" s="160"/>
      <c r="G3363" s="173"/>
      <c r="H3363" s="160"/>
      <c r="I3363" s="160"/>
      <c r="J3363" s="160"/>
    </row>
    <row r="3364" spans="1:10" x14ac:dyDescent="0.2">
      <c r="A3364" s="160"/>
      <c r="B3364" s="160"/>
      <c r="C3364" s="160"/>
      <c r="D3364" s="160"/>
      <c r="E3364" s="160"/>
      <c r="F3364" s="160"/>
      <c r="G3364" s="173"/>
      <c r="H3364" s="160"/>
      <c r="I3364" s="160"/>
      <c r="J3364" s="160"/>
    </row>
    <row r="3365" spans="1:10" x14ac:dyDescent="0.2">
      <c r="A3365" s="160"/>
      <c r="B3365" s="160"/>
      <c r="C3365" s="160"/>
      <c r="D3365" s="160"/>
      <c r="E3365" s="160"/>
      <c r="F3365" s="160"/>
      <c r="G3365" s="173"/>
      <c r="H3365" s="160"/>
      <c r="I3365" s="160"/>
      <c r="J3365" s="160"/>
    </row>
    <row r="3366" spans="1:10" x14ac:dyDescent="0.2">
      <c r="A3366" s="160"/>
      <c r="B3366" s="160"/>
      <c r="C3366" s="160"/>
      <c r="D3366" s="160"/>
      <c r="E3366" s="160"/>
      <c r="F3366" s="160"/>
      <c r="G3366" s="173"/>
      <c r="H3366" s="160"/>
      <c r="I3366" s="160"/>
      <c r="J3366" s="160"/>
    </row>
    <row r="3367" spans="1:10" x14ac:dyDescent="0.2">
      <c r="A3367" s="160"/>
      <c r="B3367" s="160"/>
      <c r="C3367" s="160"/>
      <c r="D3367" s="160"/>
      <c r="E3367" s="160"/>
      <c r="F3367" s="160"/>
      <c r="G3367" s="173"/>
      <c r="H3367" s="160"/>
      <c r="I3367" s="160"/>
      <c r="J3367" s="160"/>
    </row>
    <row r="3368" spans="1:10" x14ac:dyDescent="0.2">
      <c r="A3368" s="160"/>
      <c r="B3368" s="160"/>
      <c r="C3368" s="160"/>
      <c r="D3368" s="160"/>
      <c r="E3368" s="160"/>
      <c r="F3368" s="160"/>
      <c r="G3368" s="173"/>
      <c r="H3368" s="160"/>
      <c r="I3368" s="160"/>
      <c r="J3368" s="160"/>
    </row>
    <row r="3369" spans="1:10" x14ac:dyDescent="0.2">
      <c r="A3369" s="160"/>
      <c r="B3369" s="160"/>
      <c r="C3369" s="160"/>
      <c r="D3369" s="160"/>
      <c r="E3369" s="160"/>
      <c r="F3369" s="160"/>
      <c r="G3369" s="173"/>
      <c r="H3369" s="160"/>
      <c r="I3369" s="160"/>
      <c r="J3369" s="160"/>
    </row>
    <row r="3370" spans="1:10" x14ac:dyDescent="0.2">
      <c r="A3370" s="160"/>
      <c r="B3370" s="160"/>
      <c r="C3370" s="160"/>
      <c r="D3370" s="160"/>
      <c r="E3370" s="160"/>
      <c r="F3370" s="160"/>
      <c r="G3370" s="173"/>
      <c r="H3370" s="160"/>
      <c r="I3370" s="160"/>
      <c r="J3370" s="160"/>
    </row>
    <row r="3371" spans="1:10" x14ac:dyDescent="0.2">
      <c r="A3371" s="160"/>
      <c r="B3371" s="160"/>
      <c r="C3371" s="160"/>
      <c r="D3371" s="160"/>
      <c r="E3371" s="160"/>
      <c r="F3371" s="160"/>
      <c r="G3371" s="173"/>
      <c r="H3371" s="160"/>
      <c r="I3371" s="160"/>
      <c r="J3371" s="160"/>
    </row>
    <row r="3372" spans="1:10" x14ac:dyDescent="0.2">
      <c r="A3372" s="160"/>
      <c r="B3372" s="160"/>
      <c r="C3372" s="160"/>
      <c r="D3372" s="160"/>
      <c r="E3372" s="160"/>
      <c r="F3372" s="160"/>
      <c r="G3372" s="173"/>
      <c r="H3372" s="160"/>
      <c r="I3372" s="160"/>
      <c r="J3372" s="160"/>
    </row>
    <row r="3373" spans="1:10" x14ac:dyDescent="0.2">
      <c r="A3373" s="160"/>
      <c r="B3373" s="160"/>
      <c r="C3373" s="160"/>
      <c r="D3373" s="160"/>
      <c r="E3373" s="160"/>
      <c r="F3373" s="160"/>
      <c r="G3373" s="173"/>
      <c r="H3373" s="160"/>
      <c r="I3373" s="160"/>
      <c r="J3373" s="160"/>
    </row>
    <row r="3374" spans="1:10" x14ac:dyDescent="0.2">
      <c r="A3374" s="160"/>
      <c r="B3374" s="160"/>
      <c r="C3374" s="160"/>
      <c r="D3374" s="160"/>
      <c r="E3374" s="160"/>
      <c r="F3374" s="160"/>
      <c r="G3374" s="173"/>
      <c r="H3374" s="160"/>
      <c r="I3374" s="160"/>
      <c r="J3374" s="160"/>
    </row>
    <row r="3375" spans="1:10" x14ac:dyDescent="0.2">
      <c r="A3375" s="160"/>
      <c r="B3375" s="160"/>
      <c r="C3375" s="160"/>
      <c r="D3375" s="160"/>
      <c r="E3375" s="160"/>
      <c r="F3375" s="160"/>
      <c r="G3375" s="173"/>
      <c r="H3375" s="160"/>
      <c r="I3375" s="160"/>
      <c r="J3375" s="160"/>
    </row>
    <row r="3376" spans="1:10" x14ac:dyDescent="0.2">
      <c r="A3376" s="160"/>
      <c r="B3376" s="160"/>
      <c r="C3376" s="160"/>
      <c r="D3376" s="160"/>
      <c r="E3376" s="160"/>
      <c r="F3376" s="160"/>
      <c r="G3376" s="173"/>
      <c r="H3376" s="160"/>
      <c r="I3376" s="160"/>
      <c r="J3376" s="160"/>
    </row>
    <row r="3377" spans="1:10" x14ac:dyDescent="0.2">
      <c r="A3377" s="160"/>
      <c r="B3377" s="160"/>
      <c r="C3377" s="160"/>
      <c r="D3377" s="160"/>
      <c r="E3377" s="160"/>
      <c r="F3377" s="160"/>
      <c r="G3377" s="173"/>
      <c r="H3377" s="160"/>
      <c r="I3377" s="160"/>
      <c r="J3377" s="160"/>
    </row>
    <row r="3378" spans="1:10" x14ac:dyDescent="0.2">
      <c r="A3378" s="160"/>
      <c r="B3378" s="160"/>
      <c r="C3378" s="160"/>
      <c r="D3378" s="160"/>
      <c r="E3378" s="160"/>
      <c r="F3378" s="160"/>
      <c r="G3378" s="173"/>
      <c r="H3378" s="160"/>
      <c r="I3378" s="160"/>
      <c r="J3378" s="160"/>
    </row>
    <row r="3379" spans="1:10" x14ac:dyDescent="0.2">
      <c r="A3379" s="160"/>
      <c r="B3379" s="160"/>
      <c r="C3379" s="160"/>
      <c r="D3379" s="160"/>
      <c r="E3379" s="160"/>
      <c r="F3379" s="160"/>
      <c r="G3379" s="173"/>
      <c r="H3379" s="160"/>
      <c r="I3379" s="160"/>
      <c r="J3379" s="160"/>
    </row>
    <row r="3380" spans="1:10" x14ac:dyDescent="0.2">
      <c r="A3380" s="160"/>
      <c r="B3380" s="160"/>
      <c r="C3380" s="160"/>
      <c r="D3380" s="160"/>
      <c r="E3380" s="160"/>
      <c r="F3380" s="160"/>
      <c r="G3380" s="173"/>
      <c r="H3380" s="160"/>
      <c r="I3380" s="160"/>
      <c r="J3380" s="160"/>
    </row>
    <row r="3381" spans="1:10" x14ac:dyDescent="0.2">
      <c r="A3381" s="160"/>
      <c r="B3381" s="160"/>
      <c r="C3381" s="160"/>
      <c r="D3381" s="160"/>
      <c r="E3381" s="160"/>
      <c r="F3381" s="160"/>
      <c r="G3381" s="173"/>
      <c r="H3381" s="160"/>
      <c r="I3381" s="160"/>
      <c r="J3381" s="160"/>
    </row>
    <row r="3382" spans="1:10" x14ac:dyDescent="0.2">
      <c r="A3382" s="160"/>
      <c r="B3382" s="160"/>
      <c r="C3382" s="160"/>
      <c r="D3382" s="160"/>
      <c r="E3382" s="160"/>
      <c r="F3382" s="160"/>
      <c r="G3382" s="173"/>
      <c r="H3382" s="160"/>
      <c r="I3382" s="160"/>
      <c r="J3382" s="160"/>
    </row>
    <row r="3383" spans="1:10" x14ac:dyDescent="0.2">
      <c r="A3383" s="160"/>
      <c r="B3383" s="160"/>
      <c r="C3383" s="160"/>
      <c r="D3383" s="160"/>
      <c r="E3383" s="160"/>
      <c r="F3383" s="160"/>
      <c r="G3383" s="173"/>
      <c r="H3383" s="160"/>
      <c r="I3383" s="160"/>
      <c r="J3383" s="160"/>
    </row>
    <row r="3384" spans="1:10" x14ac:dyDescent="0.2">
      <c r="A3384" s="160"/>
      <c r="B3384" s="160"/>
      <c r="C3384" s="160"/>
      <c r="D3384" s="160"/>
      <c r="E3384" s="160"/>
      <c r="F3384" s="160"/>
      <c r="G3384" s="173"/>
      <c r="H3384" s="160"/>
      <c r="I3384" s="160"/>
      <c r="J3384" s="160"/>
    </row>
    <row r="3385" spans="1:10" x14ac:dyDescent="0.2">
      <c r="A3385" s="160"/>
      <c r="B3385" s="160"/>
      <c r="C3385" s="160"/>
      <c r="D3385" s="160"/>
      <c r="E3385" s="160"/>
      <c r="F3385" s="160"/>
      <c r="G3385" s="173"/>
      <c r="H3385" s="160"/>
      <c r="I3385" s="160"/>
      <c r="J3385" s="160"/>
    </row>
    <row r="3386" spans="1:10" x14ac:dyDescent="0.2">
      <c r="A3386" s="160"/>
      <c r="B3386" s="160"/>
      <c r="C3386" s="160"/>
      <c r="D3386" s="160"/>
      <c r="E3386" s="160"/>
      <c r="F3386" s="160"/>
      <c r="G3386" s="173"/>
      <c r="H3386" s="160"/>
      <c r="I3386" s="160"/>
      <c r="J3386" s="160"/>
    </row>
    <row r="3387" spans="1:10" x14ac:dyDescent="0.2">
      <c r="A3387" s="160"/>
      <c r="B3387" s="160"/>
      <c r="C3387" s="160"/>
      <c r="D3387" s="160"/>
      <c r="E3387" s="160"/>
      <c r="F3387" s="160"/>
      <c r="G3387" s="173"/>
      <c r="H3387" s="160"/>
      <c r="I3387" s="160"/>
      <c r="J3387" s="160"/>
    </row>
    <row r="3388" spans="1:10" x14ac:dyDescent="0.2">
      <c r="A3388" s="160"/>
      <c r="B3388" s="160"/>
      <c r="C3388" s="160"/>
      <c r="D3388" s="160"/>
      <c r="E3388" s="160"/>
      <c r="F3388" s="160"/>
      <c r="G3388" s="173"/>
      <c r="H3388" s="160"/>
      <c r="I3388" s="160"/>
      <c r="J3388" s="160"/>
    </row>
    <row r="3389" spans="1:10" x14ac:dyDescent="0.2">
      <c r="A3389" s="160"/>
      <c r="B3389" s="160"/>
      <c r="C3389" s="160"/>
      <c r="D3389" s="160"/>
      <c r="E3389" s="160"/>
      <c r="F3389" s="160"/>
      <c r="G3389" s="173"/>
      <c r="H3389" s="160"/>
      <c r="I3389" s="160"/>
      <c r="J3389" s="160"/>
    </row>
    <row r="3390" spans="1:10" x14ac:dyDescent="0.2">
      <c r="A3390" s="160"/>
      <c r="B3390" s="160"/>
      <c r="C3390" s="160"/>
      <c r="D3390" s="160"/>
      <c r="E3390" s="160"/>
      <c r="F3390" s="160"/>
      <c r="G3390" s="173"/>
      <c r="H3390" s="160"/>
      <c r="I3390" s="160"/>
      <c r="J3390" s="160"/>
    </row>
    <row r="3391" spans="1:10" x14ac:dyDescent="0.2">
      <c r="A3391" s="160"/>
      <c r="B3391" s="160"/>
      <c r="C3391" s="160"/>
      <c r="D3391" s="160"/>
      <c r="E3391" s="160"/>
      <c r="F3391" s="160"/>
      <c r="G3391" s="173"/>
      <c r="H3391" s="160"/>
      <c r="I3391" s="160"/>
      <c r="J3391" s="160"/>
    </row>
    <row r="3392" spans="1:10" x14ac:dyDescent="0.2">
      <c r="A3392" s="160"/>
      <c r="B3392" s="160"/>
      <c r="C3392" s="160"/>
      <c r="D3392" s="160"/>
      <c r="E3392" s="160"/>
      <c r="F3392" s="160"/>
      <c r="G3392" s="173"/>
      <c r="H3392" s="160"/>
      <c r="I3392" s="160"/>
      <c r="J3392" s="160"/>
    </row>
    <row r="3393" spans="1:10" x14ac:dyDescent="0.2">
      <c r="A3393" s="160"/>
      <c r="B3393" s="160"/>
      <c r="C3393" s="160"/>
      <c r="D3393" s="160"/>
      <c r="E3393" s="160"/>
      <c r="F3393" s="160"/>
      <c r="G3393" s="173"/>
      <c r="H3393" s="160"/>
      <c r="I3393" s="160"/>
      <c r="J3393" s="160"/>
    </row>
    <row r="3394" spans="1:10" x14ac:dyDescent="0.2">
      <c r="A3394" s="160"/>
      <c r="B3394" s="160"/>
      <c r="C3394" s="160"/>
      <c r="D3394" s="160"/>
      <c r="E3394" s="160"/>
      <c r="F3394" s="160"/>
      <c r="G3394" s="173"/>
      <c r="H3394" s="160"/>
      <c r="I3394" s="160"/>
      <c r="J3394" s="160"/>
    </row>
    <row r="3395" spans="1:10" x14ac:dyDescent="0.2">
      <c r="A3395" s="160"/>
      <c r="B3395" s="160"/>
      <c r="C3395" s="160"/>
      <c r="D3395" s="160"/>
      <c r="E3395" s="160"/>
      <c r="F3395" s="160"/>
      <c r="G3395" s="173"/>
      <c r="H3395" s="160"/>
      <c r="I3395" s="160"/>
      <c r="J3395" s="160"/>
    </row>
    <row r="3396" spans="1:10" x14ac:dyDescent="0.2">
      <c r="A3396" s="160"/>
      <c r="B3396" s="160"/>
      <c r="C3396" s="160"/>
      <c r="D3396" s="160"/>
      <c r="E3396" s="160"/>
      <c r="F3396" s="160"/>
      <c r="G3396" s="173"/>
      <c r="H3396" s="160"/>
      <c r="I3396" s="160"/>
      <c r="J3396" s="160"/>
    </row>
    <row r="3397" spans="1:10" x14ac:dyDescent="0.2">
      <c r="A3397" s="160"/>
      <c r="B3397" s="160"/>
      <c r="C3397" s="160"/>
      <c r="D3397" s="160"/>
      <c r="E3397" s="160"/>
      <c r="F3397" s="160"/>
      <c r="G3397" s="173"/>
      <c r="H3397" s="160"/>
      <c r="I3397" s="160"/>
      <c r="J3397" s="160"/>
    </row>
    <row r="3398" spans="1:10" x14ac:dyDescent="0.2">
      <c r="A3398" s="160"/>
      <c r="B3398" s="160"/>
      <c r="C3398" s="160"/>
      <c r="D3398" s="160"/>
      <c r="E3398" s="160"/>
      <c r="F3398" s="160"/>
      <c r="G3398" s="173"/>
      <c r="H3398" s="160"/>
      <c r="I3398" s="160"/>
      <c r="J3398" s="160"/>
    </row>
    <row r="3399" spans="1:10" x14ac:dyDescent="0.2">
      <c r="A3399" s="160"/>
      <c r="B3399" s="160"/>
      <c r="C3399" s="160"/>
      <c r="D3399" s="160"/>
      <c r="E3399" s="160"/>
      <c r="F3399" s="160"/>
      <c r="G3399" s="173"/>
      <c r="H3399" s="160"/>
      <c r="I3399" s="160"/>
      <c r="J3399" s="160"/>
    </row>
    <row r="3400" spans="1:10" x14ac:dyDescent="0.2">
      <c r="A3400" s="160"/>
      <c r="B3400" s="160"/>
      <c r="C3400" s="160"/>
      <c r="D3400" s="160"/>
      <c r="E3400" s="160"/>
      <c r="F3400" s="160"/>
      <c r="G3400" s="173"/>
      <c r="H3400" s="160"/>
      <c r="I3400" s="160"/>
      <c r="J3400" s="160"/>
    </row>
    <row r="3401" spans="1:10" x14ac:dyDescent="0.2">
      <c r="A3401" s="160"/>
      <c r="B3401" s="160"/>
      <c r="C3401" s="160"/>
      <c r="D3401" s="160"/>
      <c r="E3401" s="160"/>
      <c r="F3401" s="160"/>
      <c r="G3401" s="173"/>
      <c r="H3401" s="160"/>
      <c r="I3401" s="160"/>
      <c r="J3401" s="160"/>
    </row>
    <row r="3402" spans="1:10" x14ac:dyDescent="0.2">
      <c r="A3402" s="160"/>
      <c r="B3402" s="160"/>
      <c r="C3402" s="160"/>
      <c r="D3402" s="160"/>
      <c r="E3402" s="160"/>
      <c r="F3402" s="160"/>
      <c r="G3402" s="173"/>
      <c r="H3402" s="160"/>
      <c r="I3402" s="160"/>
      <c r="J3402" s="160"/>
    </row>
    <row r="3403" spans="1:10" x14ac:dyDescent="0.2">
      <c r="A3403" s="160"/>
      <c r="B3403" s="160"/>
      <c r="C3403" s="160"/>
      <c r="D3403" s="160"/>
      <c r="E3403" s="160"/>
      <c r="F3403" s="160"/>
      <c r="G3403" s="173"/>
      <c r="H3403" s="160"/>
      <c r="I3403" s="160"/>
      <c r="J3403" s="160"/>
    </row>
    <row r="3404" spans="1:10" x14ac:dyDescent="0.2">
      <c r="A3404" s="160"/>
      <c r="B3404" s="160"/>
      <c r="C3404" s="160"/>
      <c r="D3404" s="160"/>
      <c r="E3404" s="160"/>
      <c r="F3404" s="160"/>
      <c r="G3404" s="173"/>
      <c r="H3404" s="160"/>
      <c r="I3404" s="160"/>
      <c r="J3404" s="160"/>
    </row>
    <row r="3405" spans="1:10" x14ac:dyDescent="0.2">
      <c r="A3405" s="160"/>
      <c r="B3405" s="160"/>
      <c r="C3405" s="160"/>
      <c r="D3405" s="160"/>
      <c r="E3405" s="160"/>
      <c r="F3405" s="160"/>
      <c r="G3405" s="173"/>
      <c r="H3405" s="160"/>
      <c r="I3405" s="160"/>
      <c r="J3405" s="160"/>
    </row>
    <row r="3406" spans="1:10" x14ac:dyDescent="0.2">
      <c r="A3406" s="160"/>
      <c r="B3406" s="160"/>
      <c r="C3406" s="160"/>
      <c r="D3406" s="160"/>
      <c r="E3406" s="160"/>
      <c r="F3406" s="160"/>
      <c r="G3406" s="173"/>
      <c r="H3406" s="160"/>
      <c r="I3406" s="160"/>
      <c r="J3406" s="160"/>
    </row>
    <row r="3407" spans="1:10" x14ac:dyDescent="0.2">
      <c r="A3407" s="160"/>
      <c r="B3407" s="160"/>
      <c r="C3407" s="160"/>
      <c r="D3407" s="160"/>
      <c r="E3407" s="160"/>
      <c r="F3407" s="160"/>
      <c r="G3407" s="173"/>
      <c r="H3407" s="160"/>
      <c r="I3407" s="160"/>
      <c r="J3407" s="160"/>
    </row>
    <row r="3408" spans="1:10" x14ac:dyDescent="0.2">
      <c r="A3408" s="160"/>
      <c r="B3408" s="160"/>
      <c r="C3408" s="160"/>
      <c r="D3408" s="160"/>
      <c r="E3408" s="160"/>
      <c r="F3408" s="160"/>
      <c r="G3408" s="173"/>
      <c r="H3408" s="160"/>
      <c r="I3408" s="160"/>
      <c r="J3408" s="160"/>
    </row>
    <row r="3409" spans="1:10" x14ac:dyDescent="0.2">
      <c r="A3409" s="160"/>
      <c r="B3409" s="160"/>
      <c r="C3409" s="160"/>
      <c r="D3409" s="160"/>
      <c r="E3409" s="160"/>
      <c r="F3409" s="160"/>
      <c r="G3409" s="173"/>
      <c r="H3409" s="160"/>
      <c r="I3409" s="160"/>
      <c r="J3409" s="160"/>
    </row>
    <row r="3410" spans="1:10" x14ac:dyDescent="0.2">
      <c r="A3410" s="160"/>
      <c r="B3410" s="160"/>
      <c r="C3410" s="160"/>
      <c r="D3410" s="160"/>
      <c r="E3410" s="160"/>
      <c r="F3410" s="160"/>
      <c r="G3410" s="173"/>
      <c r="H3410" s="160"/>
      <c r="I3410" s="160"/>
      <c r="J3410" s="160"/>
    </row>
    <row r="3411" spans="1:10" x14ac:dyDescent="0.2">
      <c r="A3411" s="160"/>
      <c r="B3411" s="160"/>
      <c r="C3411" s="160"/>
      <c r="D3411" s="160"/>
      <c r="E3411" s="160"/>
      <c r="F3411" s="160"/>
      <c r="G3411" s="173"/>
      <c r="H3411" s="160"/>
      <c r="I3411" s="160"/>
      <c r="J3411" s="160"/>
    </row>
    <row r="3412" spans="1:10" x14ac:dyDescent="0.2">
      <c r="A3412" s="160"/>
      <c r="B3412" s="160"/>
      <c r="C3412" s="160"/>
      <c r="D3412" s="160"/>
      <c r="E3412" s="160"/>
      <c r="F3412" s="160"/>
      <c r="G3412" s="173"/>
      <c r="H3412" s="160"/>
      <c r="I3412" s="160"/>
      <c r="J3412" s="160"/>
    </row>
    <row r="3413" spans="1:10" x14ac:dyDescent="0.2">
      <c r="A3413" s="160"/>
      <c r="B3413" s="160"/>
      <c r="C3413" s="160"/>
      <c r="D3413" s="160"/>
      <c r="E3413" s="160"/>
      <c r="F3413" s="160"/>
      <c r="G3413" s="173"/>
      <c r="H3413" s="160"/>
      <c r="I3413" s="160"/>
      <c r="J3413" s="160"/>
    </row>
    <row r="3414" spans="1:10" x14ac:dyDescent="0.2">
      <c r="A3414" s="160"/>
      <c r="B3414" s="160"/>
      <c r="C3414" s="160"/>
      <c r="D3414" s="160"/>
      <c r="E3414" s="160"/>
      <c r="F3414" s="160"/>
      <c r="G3414" s="173"/>
      <c r="H3414" s="160"/>
      <c r="I3414" s="160"/>
      <c r="J3414" s="160"/>
    </row>
    <row r="3415" spans="1:10" x14ac:dyDescent="0.2">
      <c r="A3415" s="160"/>
      <c r="B3415" s="160"/>
      <c r="C3415" s="160"/>
      <c r="D3415" s="160"/>
      <c r="E3415" s="160"/>
      <c r="F3415" s="160"/>
      <c r="G3415" s="173"/>
      <c r="H3415" s="160"/>
      <c r="I3415" s="160"/>
      <c r="J3415" s="160"/>
    </row>
    <row r="3416" spans="1:10" x14ac:dyDescent="0.2">
      <c r="A3416" s="160"/>
      <c r="B3416" s="160"/>
      <c r="C3416" s="160"/>
      <c r="D3416" s="160"/>
      <c r="E3416" s="160"/>
      <c r="F3416" s="160"/>
      <c r="G3416" s="173"/>
      <c r="H3416" s="160"/>
      <c r="I3416" s="160"/>
      <c r="J3416" s="160"/>
    </row>
    <row r="3417" spans="1:10" x14ac:dyDescent="0.2">
      <c r="A3417" s="160"/>
      <c r="B3417" s="160"/>
      <c r="C3417" s="160"/>
      <c r="D3417" s="160"/>
      <c r="E3417" s="160"/>
      <c r="F3417" s="160"/>
      <c r="G3417" s="173"/>
      <c r="H3417" s="160"/>
      <c r="I3417" s="160"/>
      <c r="J3417" s="160"/>
    </row>
    <row r="3418" spans="1:10" x14ac:dyDescent="0.2">
      <c r="A3418" s="160"/>
      <c r="B3418" s="160"/>
      <c r="C3418" s="160"/>
      <c r="D3418" s="160"/>
      <c r="E3418" s="160"/>
      <c r="F3418" s="160"/>
      <c r="G3418" s="173"/>
      <c r="H3418" s="160"/>
      <c r="I3418" s="160"/>
      <c r="J3418" s="160"/>
    </row>
    <row r="3419" spans="1:10" x14ac:dyDescent="0.2">
      <c r="A3419" s="160"/>
      <c r="B3419" s="160"/>
      <c r="C3419" s="160"/>
      <c r="D3419" s="160"/>
      <c r="E3419" s="160"/>
      <c r="F3419" s="160"/>
      <c r="G3419" s="173"/>
      <c r="H3419" s="160"/>
      <c r="I3419" s="160"/>
      <c r="J3419" s="160"/>
    </row>
    <row r="3420" spans="1:10" x14ac:dyDescent="0.2">
      <c r="A3420" s="160"/>
      <c r="B3420" s="160"/>
      <c r="C3420" s="160"/>
      <c r="D3420" s="160"/>
      <c r="E3420" s="160"/>
      <c r="F3420" s="160"/>
      <c r="G3420" s="173"/>
      <c r="H3420" s="160"/>
      <c r="I3420" s="160"/>
      <c r="J3420" s="160"/>
    </row>
    <row r="3421" spans="1:10" x14ac:dyDescent="0.2">
      <c r="A3421" s="160"/>
      <c r="B3421" s="160"/>
      <c r="C3421" s="160"/>
      <c r="D3421" s="160"/>
      <c r="E3421" s="160"/>
      <c r="F3421" s="160"/>
      <c r="G3421" s="173"/>
      <c r="H3421" s="160"/>
      <c r="I3421" s="160"/>
      <c r="J3421" s="160"/>
    </row>
    <row r="3422" spans="1:10" x14ac:dyDescent="0.2">
      <c r="A3422" s="160"/>
      <c r="B3422" s="160"/>
      <c r="C3422" s="160"/>
      <c r="D3422" s="160"/>
      <c r="E3422" s="160"/>
      <c r="F3422" s="160"/>
      <c r="G3422" s="173"/>
      <c r="H3422" s="160"/>
      <c r="I3422" s="160"/>
      <c r="J3422" s="160"/>
    </row>
    <row r="3423" spans="1:10" x14ac:dyDescent="0.2">
      <c r="A3423" s="160"/>
      <c r="B3423" s="160"/>
      <c r="C3423" s="160"/>
      <c r="D3423" s="160"/>
      <c r="E3423" s="160"/>
      <c r="F3423" s="160"/>
      <c r="G3423" s="173"/>
      <c r="H3423" s="160"/>
      <c r="I3423" s="160"/>
      <c r="J3423" s="160"/>
    </row>
    <row r="3424" spans="1:10" x14ac:dyDescent="0.2">
      <c r="A3424" s="160"/>
      <c r="B3424" s="160"/>
      <c r="C3424" s="160"/>
      <c r="D3424" s="160"/>
      <c r="E3424" s="160"/>
      <c r="F3424" s="160"/>
      <c r="G3424" s="173"/>
      <c r="H3424" s="160"/>
      <c r="I3424" s="160"/>
      <c r="J3424" s="160"/>
    </row>
    <row r="3425" spans="1:10" x14ac:dyDescent="0.2">
      <c r="A3425" s="160"/>
      <c r="B3425" s="160"/>
      <c r="C3425" s="160"/>
      <c r="D3425" s="160"/>
      <c r="E3425" s="160"/>
      <c r="F3425" s="160"/>
      <c r="G3425" s="173"/>
      <c r="H3425" s="160"/>
      <c r="I3425" s="160"/>
      <c r="J3425" s="160"/>
    </row>
    <row r="3426" spans="1:10" x14ac:dyDescent="0.2">
      <c r="A3426" s="160"/>
      <c r="B3426" s="160"/>
      <c r="C3426" s="160"/>
      <c r="D3426" s="160"/>
      <c r="E3426" s="160"/>
      <c r="F3426" s="160"/>
      <c r="G3426" s="173"/>
      <c r="H3426" s="160"/>
      <c r="I3426" s="160"/>
      <c r="J3426" s="160"/>
    </row>
    <row r="3427" spans="1:10" x14ac:dyDescent="0.2">
      <c r="A3427" s="160"/>
      <c r="B3427" s="160"/>
      <c r="C3427" s="160"/>
      <c r="D3427" s="160"/>
      <c r="E3427" s="160"/>
      <c r="F3427" s="160"/>
      <c r="G3427" s="173"/>
      <c r="H3427" s="160"/>
      <c r="I3427" s="160"/>
      <c r="J3427" s="160"/>
    </row>
    <row r="3428" spans="1:10" x14ac:dyDescent="0.2">
      <c r="A3428" s="160"/>
      <c r="B3428" s="160"/>
      <c r="C3428" s="160"/>
      <c r="D3428" s="160"/>
      <c r="E3428" s="160"/>
      <c r="F3428" s="160"/>
      <c r="G3428" s="173"/>
      <c r="H3428" s="160"/>
      <c r="I3428" s="160"/>
      <c r="J3428" s="160"/>
    </row>
    <row r="3429" spans="1:10" x14ac:dyDescent="0.2">
      <c r="A3429" s="160"/>
      <c r="B3429" s="160"/>
      <c r="C3429" s="160"/>
      <c r="D3429" s="160"/>
      <c r="E3429" s="160"/>
      <c r="F3429" s="160"/>
      <c r="G3429" s="173"/>
      <c r="H3429" s="160"/>
      <c r="I3429" s="160"/>
      <c r="J3429" s="160"/>
    </row>
    <row r="3430" spans="1:10" x14ac:dyDescent="0.2">
      <c r="A3430" s="160"/>
      <c r="B3430" s="160"/>
      <c r="C3430" s="160"/>
      <c r="D3430" s="160"/>
      <c r="E3430" s="160"/>
      <c r="F3430" s="160"/>
      <c r="G3430" s="173"/>
      <c r="H3430" s="160"/>
      <c r="I3430" s="160"/>
      <c r="J3430" s="160"/>
    </row>
    <row r="3431" spans="1:10" x14ac:dyDescent="0.2">
      <c r="A3431" s="160"/>
      <c r="B3431" s="160"/>
      <c r="C3431" s="160"/>
      <c r="D3431" s="160"/>
      <c r="E3431" s="160"/>
      <c r="F3431" s="160"/>
      <c r="G3431" s="173"/>
      <c r="H3431" s="160"/>
      <c r="I3431" s="160"/>
      <c r="J3431" s="160"/>
    </row>
    <row r="3432" spans="1:10" x14ac:dyDescent="0.2">
      <c r="A3432" s="160"/>
      <c r="B3432" s="160"/>
      <c r="C3432" s="160"/>
      <c r="D3432" s="160"/>
      <c r="E3432" s="160"/>
      <c r="F3432" s="160"/>
      <c r="G3432" s="173"/>
      <c r="H3432" s="160"/>
      <c r="I3432" s="160"/>
      <c r="J3432" s="160"/>
    </row>
    <row r="3433" spans="1:10" x14ac:dyDescent="0.2">
      <c r="A3433" s="160"/>
      <c r="B3433" s="160"/>
      <c r="C3433" s="160"/>
      <c r="D3433" s="160"/>
      <c r="E3433" s="160"/>
      <c r="F3433" s="160"/>
      <c r="G3433" s="173"/>
      <c r="H3433" s="160"/>
      <c r="I3433" s="160"/>
      <c r="J3433" s="160"/>
    </row>
    <row r="3434" spans="1:10" x14ac:dyDescent="0.2">
      <c r="A3434" s="160"/>
      <c r="B3434" s="160"/>
      <c r="C3434" s="160"/>
      <c r="D3434" s="160"/>
      <c r="E3434" s="160"/>
      <c r="F3434" s="160"/>
      <c r="G3434" s="173"/>
      <c r="H3434" s="160"/>
      <c r="I3434" s="160"/>
      <c r="J3434" s="160"/>
    </row>
    <row r="3435" spans="1:10" x14ac:dyDescent="0.2">
      <c r="A3435" s="160"/>
      <c r="B3435" s="160"/>
      <c r="C3435" s="160"/>
      <c r="D3435" s="160"/>
      <c r="E3435" s="160"/>
      <c r="F3435" s="160"/>
      <c r="G3435" s="173"/>
      <c r="H3435" s="160"/>
      <c r="I3435" s="160"/>
      <c r="J3435" s="160"/>
    </row>
    <row r="3436" spans="1:10" x14ac:dyDescent="0.2">
      <c r="A3436" s="160"/>
      <c r="B3436" s="160"/>
      <c r="C3436" s="160"/>
      <c r="D3436" s="160"/>
      <c r="E3436" s="160"/>
      <c r="F3436" s="160"/>
      <c r="G3436" s="173"/>
      <c r="H3436" s="160"/>
      <c r="I3436" s="160"/>
      <c r="J3436" s="160"/>
    </row>
    <row r="3437" spans="1:10" x14ac:dyDescent="0.2">
      <c r="A3437" s="160"/>
      <c r="B3437" s="160"/>
      <c r="C3437" s="160"/>
      <c r="D3437" s="160"/>
      <c r="E3437" s="160"/>
      <c r="F3437" s="160"/>
      <c r="G3437" s="173"/>
      <c r="H3437" s="160"/>
      <c r="I3437" s="160"/>
      <c r="J3437" s="160"/>
    </row>
    <row r="3438" spans="1:10" x14ac:dyDescent="0.2">
      <c r="A3438" s="160"/>
      <c r="B3438" s="160"/>
      <c r="C3438" s="160"/>
      <c r="D3438" s="160"/>
      <c r="E3438" s="160"/>
      <c r="F3438" s="160"/>
      <c r="G3438" s="173"/>
      <c r="H3438" s="160"/>
      <c r="I3438" s="160"/>
      <c r="J3438" s="160"/>
    </row>
    <row r="3439" spans="1:10" x14ac:dyDescent="0.2">
      <c r="A3439" s="160"/>
      <c r="B3439" s="160"/>
      <c r="C3439" s="160"/>
      <c r="D3439" s="160"/>
      <c r="E3439" s="160"/>
      <c r="F3439" s="160"/>
      <c r="G3439" s="173"/>
      <c r="H3439" s="160"/>
      <c r="I3439" s="160"/>
      <c r="J3439" s="160"/>
    </row>
    <row r="3440" spans="1:10" x14ac:dyDescent="0.2">
      <c r="A3440" s="160"/>
      <c r="B3440" s="160"/>
      <c r="C3440" s="160"/>
      <c r="D3440" s="160"/>
      <c r="E3440" s="160"/>
      <c r="F3440" s="160"/>
      <c r="G3440" s="173"/>
      <c r="H3440" s="160"/>
      <c r="I3440" s="160"/>
      <c r="J3440" s="160"/>
    </row>
    <row r="3441" spans="1:10" x14ac:dyDescent="0.2">
      <c r="A3441" s="160"/>
      <c r="B3441" s="160"/>
      <c r="C3441" s="160"/>
      <c r="D3441" s="160"/>
      <c r="E3441" s="160"/>
      <c r="F3441" s="160"/>
      <c r="G3441" s="173"/>
      <c r="H3441" s="160"/>
      <c r="I3441" s="160"/>
      <c r="J3441" s="160"/>
    </row>
    <row r="3442" spans="1:10" x14ac:dyDescent="0.2">
      <c r="A3442" s="160"/>
      <c r="B3442" s="160"/>
      <c r="C3442" s="160"/>
      <c r="D3442" s="160"/>
      <c r="E3442" s="160"/>
      <c r="F3442" s="160"/>
      <c r="G3442" s="173"/>
      <c r="H3442" s="160"/>
      <c r="I3442" s="160"/>
      <c r="J3442" s="160"/>
    </row>
    <row r="3443" spans="1:10" x14ac:dyDescent="0.2">
      <c r="A3443" s="160"/>
      <c r="B3443" s="160"/>
      <c r="C3443" s="160"/>
      <c r="D3443" s="160"/>
      <c r="E3443" s="160"/>
      <c r="F3443" s="160"/>
      <c r="G3443" s="173"/>
      <c r="H3443" s="160"/>
      <c r="I3443" s="160"/>
      <c r="J3443" s="160"/>
    </row>
    <row r="3444" spans="1:10" x14ac:dyDescent="0.2">
      <c r="A3444" s="160"/>
      <c r="B3444" s="160"/>
      <c r="C3444" s="160"/>
      <c r="D3444" s="160"/>
      <c r="E3444" s="160"/>
      <c r="F3444" s="160"/>
      <c r="G3444" s="173"/>
      <c r="H3444" s="160"/>
      <c r="I3444" s="160"/>
      <c r="J3444" s="160"/>
    </row>
    <row r="3445" spans="1:10" x14ac:dyDescent="0.2">
      <c r="A3445" s="160"/>
      <c r="B3445" s="160"/>
      <c r="C3445" s="160"/>
      <c r="D3445" s="160"/>
      <c r="E3445" s="160"/>
      <c r="F3445" s="160"/>
      <c r="G3445" s="173"/>
      <c r="H3445" s="160"/>
      <c r="I3445" s="160"/>
      <c r="J3445" s="160"/>
    </row>
    <row r="3446" spans="1:10" x14ac:dyDescent="0.2">
      <c r="A3446" s="160"/>
      <c r="B3446" s="160"/>
      <c r="C3446" s="160"/>
      <c r="D3446" s="160"/>
      <c r="E3446" s="160"/>
      <c r="F3446" s="160"/>
      <c r="G3446" s="173"/>
      <c r="H3446" s="160"/>
      <c r="I3446" s="160"/>
      <c r="J3446" s="160"/>
    </row>
    <row r="3447" spans="1:10" x14ac:dyDescent="0.2">
      <c r="A3447" s="160"/>
      <c r="B3447" s="160"/>
      <c r="C3447" s="160"/>
      <c r="D3447" s="160"/>
      <c r="E3447" s="160"/>
      <c r="F3447" s="160"/>
      <c r="G3447" s="173"/>
      <c r="H3447" s="160"/>
      <c r="I3447" s="160"/>
      <c r="J3447" s="160"/>
    </row>
    <row r="3448" spans="1:10" x14ac:dyDescent="0.2">
      <c r="A3448" s="160"/>
      <c r="B3448" s="160"/>
      <c r="C3448" s="160"/>
      <c r="D3448" s="160"/>
      <c r="E3448" s="160"/>
      <c r="F3448" s="160"/>
      <c r="G3448" s="173"/>
      <c r="H3448" s="160"/>
      <c r="I3448" s="160"/>
      <c r="J3448" s="160"/>
    </row>
    <row r="3449" spans="1:10" x14ac:dyDescent="0.2">
      <c r="A3449" s="160"/>
      <c r="B3449" s="160"/>
      <c r="C3449" s="160"/>
      <c r="D3449" s="160"/>
      <c r="E3449" s="160"/>
      <c r="F3449" s="160"/>
      <c r="G3449" s="173"/>
      <c r="H3449" s="160"/>
      <c r="I3449" s="160"/>
      <c r="J3449" s="160"/>
    </row>
    <row r="3450" spans="1:10" x14ac:dyDescent="0.2">
      <c r="A3450" s="160"/>
      <c r="B3450" s="160"/>
      <c r="C3450" s="160"/>
      <c r="D3450" s="160"/>
      <c r="E3450" s="160"/>
      <c r="F3450" s="160"/>
      <c r="G3450" s="173"/>
      <c r="H3450" s="160"/>
      <c r="I3450" s="160"/>
      <c r="J3450" s="160"/>
    </row>
    <row r="3451" spans="1:10" x14ac:dyDescent="0.2">
      <c r="A3451" s="160"/>
      <c r="B3451" s="160"/>
      <c r="C3451" s="160"/>
      <c r="D3451" s="160"/>
      <c r="E3451" s="160"/>
      <c r="F3451" s="160"/>
      <c r="G3451" s="173"/>
      <c r="H3451" s="160"/>
      <c r="I3451" s="160"/>
      <c r="J3451" s="160"/>
    </row>
    <row r="3452" spans="1:10" x14ac:dyDescent="0.2">
      <c r="A3452" s="160"/>
      <c r="B3452" s="160"/>
      <c r="C3452" s="160"/>
      <c r="D3452" s="160"/>
      <c r="E3452" s="160"/>
      <c r="F3452" s="160"/>
      <c r="G3452" s="173"/>
      <c r="H3452" s="160"/>
      <c r="I3452" s="160"/>
      <c r="J3452" s="160"/>
    </row>
    <row r="3453" spans="1:10" x14ac:dyDescent="0.2">
      <c r="A3453" s="160"/>
      <c r="B3453" s="160"/>
      <c r="C3453" s="160"/>
      <c r="D3453" s="160"/>
      <c r="E3453" s="160"/>
      <c r="F3453" s="160"/>
      <c r="G3453" s="173"/>
      <c r="H3453" s="160"/>
      <c r="I3453" s="160"/>
      <c r="J3453" s="160"/>
    </row>
    <row r="3454" spans="1:10" x14ac:dyDescent="0.2">
      <c r="A3454" s="160"/>
      <c r="B3454" s="160"/>
      <c r="C3454" s="160"/>
      <c r="D3454" s="160"/>
      <c r="E3454" s="160"/>
      <c r="F3454" s="160"/>
      <c r="G3454" s="173"/>
      <c r="H3454" s="160"/>
      <c r="I3454" s="160"/>
      <c r="J3454" s="160"/>
    </row>
    <row r="3455" spans="1:10" x14ac:dyDescent="0.2">
      <c r="A3455" s="160"/>
      <c r="B3455" s="160"/>
      <c r="C3455" s="160"/>
      <c r="D3455" s="160"/>
      <c r="E3455" s="160"/>
      <c r="F3455" s="160"/>
      <c r="G3455" s="173"/>
      <c r="H3455" s="160"/>
      <c r="I3455" s="160"/>
      <c r="J3455" s="160"/>
    </row>
    <row r="3456" spans="1:10" x14ac:dyDescent="0.2">
      <c r="A3456" s="160"/>
      <c r="B3456" s="160"/>
      <c r="C3456" s="160"/>
      <c r="D3456" s="160"/>
      <c r="E3456" s="160"/>
      <c r="F3456" s="160"/>
      <c r="G3456" s="173"/>
      <c r="H3456" s="160"/>
      <c r="I3456" s="160"/>
      <c r="J3456" s="160"/>
    </row>
    <row r="3457" spans="1:10" x14ac:dyDescent="0.2">
      <c r="A3457" s="160"/>
      <c r="B3457" s="160"/>
      <c r="C3457" s="160"/>
      <c r="D3457" s="160"/>
      <c r="E3457" s="160"/>
      <c r="F3457" s="160"/>
      <c r="G3457" s="173"/>
      <c r="H3457" s="160"/>
      <c r="I3457" s="160"/>
      <c r="J3457" s="160"/>
    </row>
    <row r="3458" spans="1:10" x14ac:dyDescent="0.2">
      <c r="A3458" s="160"/>
      <c r="B3458" s="160"/>
      <c r="C3458" s="160"/>
      <c r="D3458" s="160"/>
      <c r="E3458" s="160"/>
      <c r="F3458" s="160"/>
      <c r="G3458" s="173"/>
      <c r="H3458" s="160"/>
      <c r="I3458" s="160"/>
      <c r="J3458" s="160"/>
    </row>
    <row r="3459" spans="1:10" x14ac:dyDescent="0.2">
      <c r="A3459" s="160"/>
      <c r="B3459" s="160"/>
      <c r="C3459" s="160"/>
      <c r="D3459" s="160"/>
      <c r="E3459" s="160"/>
      <c r="F3459" s="160"/>
      <c r="G3459" s="173"/>
      <c r="H3459" s="160"/>
      <c r="I3459" s="160"/>
      <c r="J3459" s="160"/>
    </row>
    <row r="3460" spans="1:10" x14ac:dyDescent="0.2">
      <c r="A3460" s="160"/>
      <c r="B3460" s="160"/>
      <c r="C3460" s="160"/>
      <c r="D3460" s="160"/>
      <c r="E3460" s="160"/>
      <c r="F3460" s="160"/>
      <c r="G3460" s="173"/>
      <c r="H3460" s="160"/>
      <c r="I3460" s="160"/>
      <c r="J3460" s="160"/>
    </row>
    <row r="3461" spans="1:10" x14ac:dyDescent="0.2">
      <c r="A3461" s="160"/>
      <c r="B3461" s="160"/>
      <c r="C3461" s="160"/>
      <c r="D3461" s="160"/>
      <c r="E3461" s="160"/>
      <c r="F3461" s="160"/>
      <c r="G3461" s="173"/>
      <c r="H3461" s="160"/>
      <c r="I3461" s="160"/>
      <c r="J3461" s="160"/>
    </row>
    <row r="3462" spans="1:10" x14ac:dyDescent="0.2">
      <c r="A3462" s="160"/>
      <c r="B3462" s="160"/>
      <c r="C3462" s="160"/>
      <c r="D3462" s="160"/>
      <c r="E3462" s="160"/>
      <c r="F3462" s="160"/>
      <c r="G3462" s="173"/>
      <c r="H3462" s="160"/>
      <c r="I3462" s="160"/>
      <c r="J3462" s="160"/>
    </row>
    <row r="3463" spans="1:10" x14ac:dyDescent="0.2">
      <c r="A3463" s="160"/>
      <c r="B3463" s="160"/>
      <c r="C3463" s="160"/>
      <c r="D3463" s="160"/>
      <c r="E3463" s="160"/>
      <c r="F3463" s="160"/>
      <c r="G3463" s="173"/>
      <c r="H3463" s="160"/>
      <c r="I3463" s="160"/>
      <c r="J3463" s="160"/>
    </row>
    <row r="3464" spans="1:10" x14ac:dyDescent="0.2">
      <c r="A3464" s="160"/>
      <c r="B3464" s="160"/>
      <c r="C3464" s="160"/>
      <c r="D3464" s="160"/>
      <c r="E3464" s="160"/>
      <c r="F3464" s="160"/>
      <c r="G3464" s="173"/>
      <c r="H3464" s="160"/>
      <c r="I3464" s="160"/>
      <c r="J3464" s="160"/>
    </row>
    <row r="3465" spans="1:10" x14ac:dyDescent="0.2">
      <c r="A3465" s="160"/>
      <c r="B3465" s="160"/>
      <c r="C3465" s="160"/>
      <c r="D3465" s="160"/>
      <c r="E3465" s="160"/>
      <c r="F3465" s="160"/>
      <c r="G3465" s="173"/>
      <c r="H3465" s="160"/>
      <c r="I3465" s="160"/>
      <c r="J3465" s="160"/>
    </row>
    <row r="3466" spans="1:10" x14ac:dyDescent="0.2">
      <c r="A3466" s="160"/>
      <c r="B3466" s="160"/>
      <c r="C3466" s="160"/>
      <c r="D3466" s="160"/>
      <c r="E3466" s="160"/>
      <c r="F3466" s="160"/>
      <c r="G3466" s="173"/>
      <c r="H3466" s="160"/>
      <c r="I3466" s="160"/>
      <c r="J3466" s="160"/>
    </row>
    <row r="3467" spans="1:10" x14ac:dyDescent="0.2">
      <c r="A3467" s="160"/>
      <c r="B3467" s="160"/>
      <c r="C3467" s="160"/>
      <c r="D3467" s="160"/>
      <c r="E3467" s="160"/>
      <c r="F3467" s="160"/>
      <c r="G3467" s="173"/>
      <c r="H3467" s="160"/>
      <c r="I3467" s="160"/>
      <c r="J3467" s="160"/>
    </row>
    <row r="3468" spans="1:10" x14ac:dyDescent="0.2">
      <c r="A3468" s="160"/>
      <c r="B3468" s="160"/>
      <c r="C3468" s="160"/>
      <c r="D3468" s="160"/>
      <c r="E3468" s="160"/>
      <c r="F3468" s="160"/>
      <c r="G3468" s="173"/>
      <c r="H3468" s="160"/>
      <c r="I3468" s="160"/>
      <c r="J3468" s="160"/>
    </row>
    <row r="3469" spans="1:10" x14ac:dyDescent="0.2">
      <c r="A3469" s="160"/>
      <c r="B3469" s="160"/>
      <c r="C3469" s="160"/>
      <c r="D3469" s="160"/>
      <c r="E3469" s="160"/>
      <c r="F3469" s="160"/>
      <c r="G3469" s="173"/>
      <c r="H3469" s="160"/>
      <c r="I3469" s="160"/>
      <c r="J3469" s="160"/>
    </row>
    <row r="3470" spans="1:10" x14ac:dyDescent="0.2">
      <c r="A3470" s="160"/>
      <c r="B3470" s="160"/>
      <c r="C3470" s="160"/>
      <c r="D3470" s="160"/>
      <c r="E3470" s="160"/>
      <c r="F3470" s="160"/>
      <c r="G3470" s="173"/>
      <c r="H3470" s="160"/>
      <c r="I3470" s="160"/>
      <c r="J3470" s="160"/>
    </row>
    <row r="3471" spans="1:10" x14ac:dyDescent="0.2">
      <c r="A3471" s="160"/>
      <c r="B3471" s="160"/>
      <c r="C3471" s="160"/>
      <c r="D3471" s="160"/>
      <c r="E3471" s="160"/>
      <c r="F3471" s="160"/>
      <c r="G3471" s="173"/>
      <c r="H3471" s="160"/>
      <c r="I3471" s="160"/>
      <c r="J3471" s="160"/>
    </row>
    <row r="3472" spans="1:10" x14ac:dyDescent="0.2">
      <c r="A3472" s="160"/>
      <c r="B3472" s="160"/>
      <c r="C3472" s="160"/>
      <c r="D3472" s="160"/>
      <c r="E3472" s="160"/>
      <c r="F3472" s="160"/>
      <c r="G3472" s="173"/>
      <c r="H3472" s="160"/>
      <c r="I3472" s="160"/>
      <c r="J3472" s="160"/>
    </row>
    <row r="3473" spans="1:10" x14ac:dyDescent="0.2">
      <c r="A3473" s="160"/>
      <c r="B3473" s="160"/>
      <c r="C3473" s="160"/>
      <c r="D3473" s="160"/>
      <c r="E3473" s="160"/>
      <c r="F3473" s="160"/>
      <c r="G3473" s="173"/>
      <c r="H3473" s="160"/>
      <c r="I3473" s="160"/>
      <c r="J3473" s="160"/>
    </row>
    <row r="3474" spans="1:10" x14ac:dyDescent="0.2">
      <c r="A3474" s="160"/>
      <c r="B3474" s="160"/>
      <c r="C3474" s="160"/>
      <c r="D3474" s="160"/>
      <c r="E3474" s="160"/>
      <c r="F3474" s="160"/>
      <c r="G3474" s="173"/>
      <c r="H3474" s="160"/>
      <c r="I3474" s="160"/>
      <c r="J3474" s="160"/>
    </row>
    <row r="3475" spans="1:10" x14ac:dyDescent="0.2">
      <c r="A3475" s="160"/>
      <c r="B3475" s="160"/>
      <c r="C3475" s="160"/>
      <c r="D3475" s="160"/>
      <c r="E3475" s="160"/>
      <c r="F3475" s="160"/>
      <c r="G3475" s="173"/>
      <c r="H3475" s="160"/>
      <c r="I3475" s="160"/>
      <c r="J3475" s="160"/>
    </row>
    <row r="3476" spans="1:10" x14ac:dyDescent="0.2">
      <c r="A3476" s="160"/>
      <c r="B3476" s="160"/>
      <c r="C3476" s="160"/>
      <c r="D3476" s="160"/>
      <c r="E3476" s="160"/>
      <c r="F3476" s="160"/>
      <c r="G3476" s="173"/>
      <c r="H3476" s="160"/>
      <c r="I3476" s="160"/>
      <c r="J3476" s="160"/>
    </row>
    <row r="3477" spans="1:10" x14ac:dyDescent="0.2">
      <c r="A3477" s="160"/>
      <c r="B3477" s="160"/>
      <c r="C3477" s="160"/>
      <c r="D3477" s="160"/>
      <c r="E3477" s="160"/>
      <c r="F3477" s="160"/>
      <c r="G3477" s="173"/>
      <c r="H3477" s="160"/>
      <c r="I3477" s="160"/>
      <c r="J3477" s="160"/>
    </row>
    <row r="3478" spans="1:10" x14ac:dyDescent="0.2">
      <c r="A3478" s="160"/>
      <c r="B3478" s="160"/>
      <c r="C3478" s="160"/>
      <c r="D3478" s="160"/>
      <c r="E3478" s="160"/>
      <c r="F3478" s="160"/>
      <c r="G3478" s="173"/>
      <c r="H3478" s="160"/>
      <c r="I3478" s="160"/>
      <c r="J3478" s="160"/>
    </row>
    <row r="3479" spans="1:10" x14ac:dyDescent="0.2">
      <c r="A3479" s="160"/>
      <c r="B3479" s="160"/>
      <c r="C3479" s="160"/>
      <c r="D3479" s="160"/>
      <c r="E3479" s="160"/>
      <c r="F3479" s="160"/>
      <c r="G3479" s="173"/>
      <c r="H3479" s="160"/>
      <c r="I3479" s="160"/>
      <c r="J3479" s="160"/>
    </row>
    <row r="3480" spans="1:10" x14ac:dyDescent="0.2">
      <c r="A3480" s="160"/>
      <c r="B3480" s="160"/>
      <c r="C3480" s="160"/>
      <c r="D3480" s="160"/>
      <c r="E3480" s="160"/>
      <c r="F3480" s="160"/>
      <c r="G3480" s="173"/>
      <c r="H3480" s="160"/>
      <c r="I3480" s="160"/>
      <c r="J3480" s="160"/>
    </row>
    <row r="3481" spans="1:10" x14ac:dyDescent="0.2">
      <c r="A3481" s="160"/>
      <c r="B3481" s="160"/>
      <c r="C3481" s="160"/>
      <c r="D3481" s="160"/>
      <c r="E3481" s="160"/>
      <c r="F3481" s="160"/>
      <c r="G3481" s="173"/>
      <c r="H3481" s="160"/>
      <c r="I3481" s="160"/>
      <c r="J3481" s="160"/>
    </row>
    <row r="3482" spans="1:10" x14ac:dyDescent="0.2">
      <c r="A3482" s="160"/>
      <c r="B3482" s="160"/>
      <c r="C3482" s="160"/>
      <c r="D3482" s="160"/>
      <c r="E3482" s="160"/>
      <c r="F3482" s="160"/>
      <c r="G3482" s="173"/>
      <c r="H3482" s="160"/>
      <c r="I3482" s="160"/>
      <c r="J3482" s="160"/>
    </row>
    <row r="3483" spans="1:10" x14ac:dyDescent="0.2">
      <c r="A3483" s="160"/>
      <c r="B3483" s="160"/>
      <c r="C3483" s="160"/>
      <c r="D3483" s="160"/>
      <c r="E3483" s="160"/>
      <c r="F3483" s="160"/>
      <c r="G3483" s="173"/>
      <c r="H3483" s="160"/>
      <c r="I3483" s="160"/>
      <c r="J3483" s="160"/>
    </row>
    <row r="3484" spans="1:10" x14ac:dyDescent="0.2">
      <c r="A3484" s="160"/>
      <c r="B3484" s="160"/>
      <c r="C3484" s="160"/>
      <c r="D3484" s="160"/>
      <c r="E3484" s="160"/>
      <c r="F3484" s="160"/>
      <c r="G3484" s="173"/>
      <c r="H3484" s="160"/>
      <c r="I3484" s="160"/>
      <c r="J3484" s="160"/>
    </row>
    <row r="3485" spans="1:10" x14ac:dyDescent="0.2">
      <c r="A3485" s="160"/>
      <c r="B3485" s="160"/>
      <c r="C3485" s="160"/>
      <c r="D3485" s="160"/>
      <c r="E3485" s="160"/>
      <c r="F3485" s="160"/>
      <c r="G3485" s="173"/>
      <c r="H3485" s="160"/>
      <c r="I3485" s="160"/>
      <c r="J3485" s="160"/>
    </row>
    <row r="3486" spans="1:10" x14ac:dyDescent="0.2">
      <c r="A3486" s="160"/>
      <c r="B3486" s="160"/>
      <c r="C3486" s="160"/>
      <c r="D3486" s="160"/>
      <c r="E3486" s="160"/>
      <c r="F3486" s="160"/>
      <c r="G3486" s="173"/>
      <c r="H3486" s="160"/>
      <c r="I3486" s="160"/>
      <c r="J3486" s="160"/>
    </row>
    <row r="3487" spans="1:10" x14ac:dyDescent="0.2">
      <c r="A3487" s="160"/>
      <c r="B3487" s="160"/>
      <c r="C3487" s="160"/>
      <c r="D3487" s="160"/>
      <c r="E3487" s="160"/>
      <c r="F3487" s="160"/>
      <c r="G3487" s="173"/>
      <c r="H3487" s="160"/>
      <c r="I3487" s="160"/>
      <c r="J3487" s="160"/>
    </row>
    <row r="3488" spans="1:10" x14ac:dyDescent="0.2">
      <c r="A3488" s="160"/>
      <c r="B3488" s="160"/>
      <c r="C3488" s="160"/>
      <c r="D3488" s="160"/>
      <c r="E3488" s="160"/>
      <c r="F3488" s="160"/>
      <c r="G3488" s="173"/>
      <c r="H3488" s="160"/>
      <c r="I3488" s="160"/>
      <c r="J3488" s="160"/>
    </row>
    <row r="3489" spans="1:10" x14ac:dyDescent="0.2">
      <c r="A3489" s="160"/>
      <c r="B3489" s="160"/>
      <c r="C3489" s="160"/>
      <c r="D3489" s="160"/>
      <c r="E3489" s="160"/>
      <c r="F3489" s="160"/>
      <c r="G3489" s="173"/>
      <c r="H3489" s="160"/>
      <c r="I3489" s="160"/>
      <c r="J3489" s="160"/>
    </row>
    <row r="3490" spans="1:10" x14ac:dyDescent="0.2">
      <c r="A3490" s="160"/>
      <c r="B3490" s="160"/>
      <c r="C3490" s="160"/>
      <c r="D3490" s="160"/>
      <c r="E3490" s="160"/>
      <c r="F3490" s="160"/>
      <c r="G3490" s="173"/>
      <c r="H3490" s="160"/>
      <c r="I3490" s="160"/>
      <c r="J3490" s="160"/>
    </row>
    <row r="3491" spans="1:10" x14ac:dyDescent="0.2">
      <c r="A3491" s="160"/>
      <c r="B3491" s="160"/>
      <c r="C3491" s="160"/>
      <c r="D3491" s="160"/>
      <c r="E3491" s="160"/>
      <c r="F3491" s="160"/>
      <c r="G3491" s="173"/>
      <c r="H3491" s="160"/>
      <c r="I3491" s="160"/>
      <c r="J3491" s="160"/>
    </row>
    <row r="3492" spans="1:10" x14ac:dyDescent="0.2">
      <c r="A3492" s="160"/>
      <c r="B3492" s="160"/>
      <c r="C3492" s="160"/>
      <c r="D3492" s="160"/>
      <c r="E3492" s="160"/>
      <c r="F3492" s="160"/>
      <c r="G3492" s="173"/>
      <c r="H3492" s="160"/>
      <c r="I3492" s="160"/>
      <c r="J3492" s="160"/>
    </row>
    <row r="3493" spans="1:10" x14ac:dyDescent="0.2">
      <c r="A3493" s="160"/>
      <c r="B3493" s="160"/>
      <c r="C3493" s="160"/>
      <c r="D3493" s="160"/>
      <c r="E3493" s="160"/>
      <c r="F3493" s="160"/>
      <c r="G3493" s="173"/>
      <c r="H3493" s="160"/>
      <c r="I3493" s="160"/>
      <c r="J3493" s="160"/>
    </row>
    <row r="3494" spans="1:10" x14ac:dyDescent="0.2">
      <c r="A3494" s="160"/>
      <c r="B3494" s="160"/>
      <c r="C3494" s="160"/>
      <c r="D3494" s="160"/>
      <c r="E3494" s="160"/>
      <c r="F3494" s="160"/>
      <c r="G3494" s="173"/>
      <c r="H3494" s="160"/>
      <c r="I3494" s="160"/>
      <c r="J3494" s="160"/>
    </row>
    <row r="3495" spans="1:10" x14ac:dyDescent="0.2">
      <c r="A3495" s="160"/>
      <c r="B3495" s="160"/>
      <c r="C3495" s="160"/>
      <c r="D3495" s="160"/>
      <c r="E3495" s="160"/>
      <c r="F3495" s="160"/>
      <c r="G3495" s="173"/>
      <c r="H3495" s="160"/>
      <c r="I3495" s="160"/>
      <c r="J3495" s="160"/>
    </row>
    <row r="3496" spans="1:10" x14ac:dyDescent="0.2">
      <c r="A3496" s="160"/>
      <c r="B3496" s="160"/>
      <c r="C3496" s="160"/>
      <c r="D3496" s="160"/>
      <c r="E3496" s="160"/>
      <c r="F3496" s="160"/>
      <c r="G3496" s="173"/>
      <c r="H3496" s="160"/>
      <c r="I3496" s="160"/>
      <c r="J3496" s="160"/>
    </row>
    <row r="3497" spans="1:10" x14ac:dyDescent="0.2">
      <c r="A3497" s="160"/>
      <c r="B3497" s="160"/>
      <c r="C3497" s="160"/>
      <c r="D3497" s="160"/>
      <c r="E3497" s="160"/>
      <c r="F3497" s="160"/>
      <c r="G3497" s="173"/>
      <c r="H3497" s="160"/>
      <c r="I3497" s="160"/>
      <c r="J3497" s="160"/>
    </row>
    <row r="3498" spans="1:10" x14ac:dyDescent="0.2">
      <c r="A3498" s="160"/>
      <c r="B3498" s="160"/>
      <c r="C3498" s="160"/>
      <c r="D3498" s="160"/>
      <c r="E3498" s="160"/>
      <c r="F3498" s="160"/>
      <c r="G3498" s="173"/>
      <c r="H3498" s="160"/>
      <c r="I3498" s="160"/>
      <c r="J3498" s="160"/>
    </row>
    <row r="3499" spans="1:10" x14ac:dyDescent="0.2">
      <c r="A3499" s="160"/>
      <c r="B3499" s="160"/>
      <c r="C3499" s="160"/>
      <c r="D3499" s="160"/>
      <c r="E3499" s="160"/>
      <c r="F3499" s="160"/>
      <c r="G3499" s="173"/>
      <c r="H3499" s="160"/>
      <c r="I3499" s="160"/>
      <c r="J3499" s="160"/>
    </row>
    <row r="3500" spans="1:10" x14ac:dyDescent="0.2">
      <c r="A3500" s="160"/>
      <c r="B3500" s="160"/>
      <c r="C3500" s="160"/>
      <c r="D3500" s="160"/>
      <c r="E3500" s="160"/>
      <c r="F3500" s="160"/>
      <c r="G3500" s="173"/>
      <c r="H3500" s="160"/>
      <c r="I3500" s="160"/>
      <c r="J3500" s="160"/>
    </row>
    <row r="3501" spans="1:10" x14ac:dyDescent="0.2">
      <c r="A3501" s="160"/>
      <c r="B3501" s="160"/>
      <c r="C3501" s="160"/>
      <c r="D3501" s="160"/>
      <c r="E3501" s="160"/>
      <c r="F3501" s="160"/>
      <c r="G3501" s="173"/>
      <c r="H3501" s="160"/>
      <c r="I3501" s="160"/>
      <c r="J3501" s="160"/>
    </row>
    <row r="3502" spans="1:10" x14ac:dyDescent="0.2">
      <c r="A3502" s="160"/>
      <c r="B3502" s="160"/>
      <c r="C3502" s="160"/>
      <c r="D3502" s="160"/>
      <c r="E3502" s="160"/>
      <c r="F3502" s="160"/>
      <c r="G3502" s="173"/>
      <c r="H3502" s="160"/>
      <c r="I3502" s="160"/>
      <c r="J3502" s="160"/>
    </row>
    <row r="3503" spans="1:10" x14ac:dyDescent="0.2">
      <c r="A3503" s="160"/>
      <c r="B3503" s="160"/>
      <c r="C3503" s="160"/>
      <c r="D3503" s="160"/>
      <c r="E3503" s="160"/>
      <c r="F3503" s="160"/>
      <c r="G3503" s="173"/>
      <c r="H3503" s="160"/>
      <c r="I3503" s="160"/>
      <c r="J3503" s="160"/>
    </row>
    <row r="3504" spans="1:10" x14ac:dyDescent="0.2">
      <c r="A3504" s="160"/>
      <c r="B3504" s="160"/>
      <c r="C3504" s="160"/>
      <c r="D3504" s="160"/>
      <c r="E3504" s="160"/>
      <c r="F3504" s="160"/>
      <c r="G3504" s="173"/>
      <c r="H3504" s="160"/>
      <c r="I3504" s="160"/>
      <c r="J3504" s="160"/>
    </row>
    <row r="3505" spans="1:10" x14ac:dyDescent="0.2">
      <c r="A3505" s="160"/>
      <c r="B3505" s="160"/>
      <c r="C3505" s="160"/>
      <c r="D3505" s="160"/>
      <c r="E3505" s="160"/>
      <c r="F3505" s="160"/>
      <c r="G3505" s="173"/>
      <c r="H3505" s="160"/>
      <c r="I3505" s="160"/>
      <c r="J3505" s="160"/>
    </row>
    <row r="3506" spans="1:10" x14ac:dyDescent="0.2">
      <c r="A3506" s="160"/>
      <c r="B3506" s="160"/>
      <c r="C3506" s="160"/>
      <c r="D3506" s="160"/>
      <c r="E3506" s="160"/>
      <c r="F3506" s="160"/>
      <c r="G3506" s="173"/>
      <c r="H3506" s="160"/>
      <c r="I3506" s="160"/>
      <c r="J3506" s="160"/>
    </row>
    <row r="3507" spans="1:10" x14ac:dyDescent="0.2">
      <c r="A3507" s="160"/>
      <c r="B3507" s="160"/>
      <c r="C3507" s="160"/>
      <c r="D3507" s="160"/>
      <c r="E3507" s="160"/>
      <c r="F3507" s="160"/>
      <c r="G3507" s="173"/>
      <c r="H3507" s="160"/>
      <c r="I3507" s="160"/>
      <c r="J3507" s="160"/>
    </row>
    <row r="3508" spans="1:10" x14ac:dyDescent="0.2">
      <c r="A3508" s="160"/>
      <c r="B3508" s="160"/>
      <c r="C3508" s="160"/>
      <c r="D3508" s="160"/>
      <c r="E3508" s="160"/>
      <c r="F3508" s="160"/>
      <c r="G3508" s="173"/>
      <c r="H3508" s="160"/>
      <c r="I3508" s="160"/>
      <c r="J3508" s="160"/>
    </row>
    <row r="3509" spans="1:10" x14ac:dyDescent="0.2">
      <c r="A3509" s="160"/>
      <c r="B3509" s="160"/>
      <c r="C3509" s="160"/>
      <c r="D3509" s="160"/>
      <c r="E3509" s="160"/>
      <c r="F3509" s="160"/>
      <c r="G3509" s="173"/>
      <c r="H3509" s="160"/>
      <c r="I3509" s="160"/>
      <c r="J3509" s="160"/>
    </row>
    <row r="3510" spans="1:10" x14ac:dyDescent="0.2">
      <c r="A3510" s="160"/>
      <c r="B3510" s="160"/>
      <c r="C3510" s="160"/>
      <c r="D3510" s="160"/>
      <c r="E3510" s="160"/>
      <c r="F3510" s="160"/>
      <c r="G3510" s="173"/>
      <c r="H3510" s="160"/>
      <c r="I3510" s="160"/>
      <c r="J3510" s="160"/>
    </row>
    <row r="3511" spans="1:10" x14ac:dyDescent="0.2">
      <c r="A3511" s="160"/>
      <c r="B3511" s="160"/>
      <c r="C3511" s="160"/>
      <c r="D3511" s="160"/>
      <c r="E3511" s="160"/>
      <c r="F3511" s="160"/>
      <c r="G3511" s="173"/>
      <c r="H3511" s="160"/>
      <c r="I3511" s="160"/>
      <c r="J3511" s="160"/>
    </row>
    <row r="3512" spans="1:10" x14ac:dyDescent="0.2">
      <c r="A3512" s="160"/>
      <c r="B3512" s="160"/>
      <c r="C3512" s="160"/>
      <c r="D3512" s="160"/>
      <c r="E3512" s="160"/>
      <c r="F3512" s="160"/>
      <c r="G3512" s="173"/>
      <c r="H3512" s="160"/>
      <c r="I3512" s="160"/>
      <c r="J3512" s="160"/>
    </row>
    <row r="3513" spans="1:10" x14ac:dyDescent="0.2">
      <c r="A3513" s="160"/>
      <c r="B3513" s="160"/>
      <c r="C3513" s="160"/>
      <c r="D3513" s="160"/>
      <c r="E3513" s="160"/>
      <c r="F3513" s="160"/>
      <c r="G3513" s="173"/>
      <c r="H3513" s="160"/>
      <c r="I3513" s="160"/>
      <c r="J3513" s="160"/>
    </row>
    <row r="3514" spans="1:10" x14ac:dyDescent="0.2">
      <c r="A3514" s="160"/>
      <c r="B3514" s="160"/>
      <c r="C3514" s="160"/>
      <c r="D3514" s="160"/>
      <c r="E3514" s="160"/>
      <c r="F3514" s="160"/>
      <c r="G3514" s="173"/>
      <c r="H3514" s="160"/>
      <c r="I3514" s="160"/>
      <c r="J3514" s="160"/>
    </row>
    <row r="3515" spans="1:10" x14ac:dyDescent="0.2">
      <c r="A3515" s="160"/>
      <c r="B3515" s="160"/>
      <c r="C3515" s="160"/>
      <c r="D3515" s="160"/>
      <c r="E3515" s="160"/>
      <c r="F3515" s="160"/>
      <c r="G3515" s="173"/>
      <c r="H3515" s="160"/>
      <c r="I3515" s="160"/>
      <c r="J3515" s="160"/>
    </row>
    <row r="3516" spans="1:10" x14ac:dyDescent="0.2">
      <c r="A3516" s="160"/>
      <c r="B3516" s="160"/>
      <c r="C3516" s="160"/>
      <c r="D3516" s="160"/>
      <c r="E3516" s="160"/>
      <c r="F3516" s="160"/>
      <c r="G3516" s="173"/>
      <c r="H3516" s="160"/>
      <c r="I3516" s="160"/>
      <c r="J3516" s="160"/>
    </row>
    <row r="3517" spans="1:10" x14ac:dyDescent="0.2">
      <c r="A3517" s="160"/>
      <c r="B3517" s="160"/>
      <c r="C3517" s="160"/>
      <c r="D3517" s="160"/>
      <c r="E3517" s="160"/>
      <c r="F3517" s="160"/>
      <c r="G3517" s="173"/>
      <c r="H3517" s="160"/>
      <c r="I3517" s="160"/>
      <c r="J3517" s="160"/>
    </row>
    <row r="3518" spans="1:10" x14ac:dyDescent="0.2">
      <c r="A3518" s="160"/>
      <c r="B3518" s="160"/>
      <c r="C3518" s="160"/>
      <c r="D3518" s="160"/>
      <c r="E3518" s="160"/>
      <c r="F3518" s="160"/>
      <c r="G3518" s="173"/>
      <c r="H3518" s="160"/>
      <c r="I3518" s="160"/>
      <c r="J3518" s="160"/>
    </row>
    <row r="3519" spans="1:10" x14ac:dyDescent="0.2">
      <c r="A3519" s="160"/>
      <c r="B3519" s="160"/>
      <c r="C3519" s="160"/>
      <c r="D3519" s="160"/>
      <c r="E3519" s="160"/>
      <c r="F3519" s="160"/>
      <c r="G3519" s="173"/>
      <c r="H3519" s="160"/>
      <c r="I3519" s="160"/>
      <c r="J3519" s="160"/>
    </row>
    <row r="3520" spans="1:10" x14ac:dyDescent="0.2">
      <c r="A3520" s="160"/>
      <c r="B3520" s="160"/>
      <c r="C3520" s="160"/>
      <c r="D3520" s="160"/>
      <c r="E3520" s="160"/>
      <c r="F3520" s="160"/>
      <c r="G3520" s="173"/>
      <c r="H3520" s="160"/>
      <c r="I3520" s="160"/>
      <c r="J3520" s="160"/>
    </row>
    <row r="3521" spans="1:10" x14ac:dyDescent="0.2">
      <c r="A3521" s="160"/>
      <c r="B3521" s="160"/>
      <c r="C3521" s="160"/>
      <c r="D3521" s="160"/>
      <c r="E3521" s="160"/>
      <c r="F3521" s="160"/>
      <c r="G3521" s="173"/>
      <c r="H3521" s="160"/>
      <c r="I3521" s="160"/>
      <c r="J3521" s="160"/>
    </row>
    <row r="3522" spans="1:10" x14ac:dyDescent="0.2">
      <c r="A3522" s="160"/>
      <c r="B3522" s="160"/>
      <c r="C3522" s="160"/>
      <c r="D3522" s="160"/>
      <c r="E3522" s="160"/>
      <c r="F3522" s="160"/>
      <c r="G3522" s="173"/>
      <c r="H3522" s="160"/>
      <c r="I3522" s="160"/>
      <c r="J3522" s="160"/>
    </row>
    <row r="3523" spans="1:10" x14ac:dyDescent="0.2">
      <c r="A3523" s="160"/>
      <c r="B3523" s="160"/>
      <c r="C3523" s="160"/>
      <c r="D3523" s="160"/>
      <c r="E3523" s="160"/>
      <c r="F3523" s="160"/>
      <c r="G3523" s="173"/>
      <c r="H3523" s="160"/>
      <c r="I3523" s="160"/>
      <c r="J3523" s="160"/>
    </row>
    <row r="3524" spans="1:10" x14ac:dyDescent="0.2">
      <c r="A3524" s="160"/>
      <c r="B3524" s="160"/>
      <c r="C3524" s="160"/>
      <c r="D3524" s="160"/>
      <c r="E3524" s="160"/>
      <c r="F3524" s="160"/>
      <c r="G3524" s="173"/>
      <c r="H3524" s="160"/>
      <c r="I3524" s="160"/>
      <c r="J3524" s="160"/>
    </row>
    <row r="3525" spans="1:10" x14ac:dyDescent="0.2">
      <c r="A3525" s="160"/>
      <c r="B3525" s="160"/>
      <c r="C3525" s="160"/>
      <c r="D3525" s="160"/>
      <c r="E3525" s="160"/>
      <c r="F3525" s="160"/>
      <c r="G3525" s="173"/>
      <c r="H3525" s="160"/>
      <c r="I3525" s="160"/>
      <c r="J3525" s="160"/>
    </row>
    <row r="3526" spans="1:10" x14ac:dyDescent="0.2">
      <c r="A3526" s="160"/>
      <c r="B3526" s="160"/>
      <c r="C3526" s="160"/>
      <c r="D3526" s="160"/>
      <c r="E3526" s="160"/>
      <c r="F3526" s="160"/>
      <c r="G3526" s="173"/>
      <c r="H3526" s="160"/>
      <c r="I3526" s="160"/>
      <c r="J3526" s="160"/>
    </row>
    <row r="3527" spans="1:10" x14ac:dyDescent="0.2">
      <c r="A3527" s="160"/>
      <c r="B3527" s="160"/>
      <c r="C3527" s="160"/>
      <c r="D3527" s="160"/>
      <c r="E3527" s="160"/>
      <c r="F3527" s="160"/>
      <c r="G3527" s="173"/>
      <c r="H3527" s="160"/>
      <c r="I3527" s="160"/>
      <c r="J3527" s="160"/>
    </row>
    <row r="3528" spans="1:10" x14ac:dyDescent="0.2">
      <c r="A3528" s="160"/>
      <c r="B3528" s="160"/>
      <c r="C3528" s="160"/>
      <c r="D3528" s="160"/>
      <c r="E3528" s="160"/>
      <c r="F3528" s="160"/>
      <c r="G3528" s="173"/>
      <c r="H3528" s="160"/>
      <c r="I3528" s="160"/>
      <c r="J3528" s="160"/>
    </row>
    <row r="3529" spans="1:10" x14ac:dyDescent="0.2">
      <c r="A3529" s="160"/>
      <c r="B3529" s="160"/>
      <c r="C3529" s="160"/>
      <c r="D3529" s="160"/>
      <c r="E3529" s="160"/>
      <c r="F3529" s="160"/>
      <c r="G3529" s="173"/>
      <c r="H3529" s="160"/>
      <c r="I3529" s="160"/>
      <c r="J3529" s="160"/>
    </row>
    <row r="3530" spans="1:10" x14ac:dyDescent="0.2">
      <c r="A3530" s="160"/>
      <c r="B3530" s="160"/>
      <c r="C3530" s="160"/>
      <c r="D3530" s="160"/>
      <c r="E3530" s="160"/>
      <c r="F3530" s="160"/>
      <c r="G3530" s="173"/>
      <c r="H3530" s="160"/>
      <c r="I3530" s="160"/>
      <c r="J3530" s="160"/>
    </row>
    <row r="3531" spans="1:10" x14ac:dyDescent="0.2">
      <c r="A3531" s="160"/>
      <c r="B3531" s="160"/>
      <c r="C3531" s="160"/>
      <c r="D3531" s="160"/>
      <c r="E3531" s="160"/>
      <c r="F3531" s="160"/>
      <c r="G3531" s="173"/>
      <c r="H3531" s="160"/>
      <c r="I3531" s="160"/>
      <c r="J3531" s="160"/>
    </row>
    <row r="3532" spans="1:10" x14ac:dyDescent="0.2">
      <c r="A3532" s="160"/>
      <c r="B3532" s="160"/>
      <c r="C3532" s="160"/>
      <c r="D3532" s="160"/>
      <c r="E3532" s="160"/>
      <c r="F3532" s="160"/>
      <c r="G3532" s="173"/>
      <c r="H3532" s="160"/>
      <c r="I3532" s="160"/>
      <c r="J3532" s="160"/>
    </row>
    <row r="3533" spans="1:10" x14ac:dyDescent="0.2">
      <c r="A3533" s="160"/>
      <c r="B3533" s="160"/>
      <c r="C3533" s="160"/>
      <c r="D3533" s="160"/>
      <c r="E3533" s="160"/>
      <c r="F3533" s="160"/>
      <c r="G3533" s="173"/>
      <c r="H3533" s="160"/>
      <c r="I3533" s="160"/>
      <c r="J3533" s="160"/>
    </row>
    <row r="3534" spans="1:10" x14ac:dyDescent="0.2">
      <c r="A3534" s="160"/>
      <c r="B3534" s="160"/>
      <c r="C3534" s="160"/>
      <c r="D3534" s="160"/>
      <c r="E3534" s="160"/>
      <c r="F3534" s="160"/>
      <c r="G3534" s="173"/>
      <c r="H3534" s="160"/>
      <c r="I3534" s="160"/>
      <c r="J3534" s="160"/>
    </row>
    <row r="3535" spans="1:10" x14ac:dyDescent="0.2">
      <c r="A3535" s="160"/>
      <c r="B3535" s="160"/>
      <c r="C3535" s="160"/>
      <c r="D3535" s="160"/>
      <c r="E3535" s="160"/>
      <c r="F3535" s="160"/>
      <c r="G3535" s="173"/>
      <c r="H3535" s="160"/>
      <c r="I3535" s="160"/>
      <c r="J3535" s="160"/>
    </row>
    <row r="3536" spans="1:10" x14ac:dyDescent="0.2">
      <c r="A3536" s="160"/>
      <c r="B3536" s="160"/>
      <c r="C3536" s="160"/>
      <c r="D3536" s="160"/>
      <c r="E3536" s="160"/>
      <c r="F3536" s="160"/>
      <c r="G3536" s="173"/>
      <c r="H3536" s="160"/>
      <c r="I3536" s="160"/>
      <c r="J3536" s="160"/>
    </row>
    <row r="3537" spans="1:10" x14ac:dyDescent="0.2">
      <c r="A3537" s="160"/>
      <c r="B3537" s="160"/>
      <c r="C3537" s="160"/>
      <c r="D3537" s="160"/>
      <c r="E3537" s="160"/>
      <c r="F3537" s="160"/>
      <c r="G3537" s="173"/>
      <c r="H3537" s="160"/>
      <c r="I3537" s="160"/>
      <c r="J3537" s="160"/>
    </row>
    <row r="3538" spans="1:10" x14ac:dyDescent="0.2">
      <c r="A3538" s="160"/>
      <c r="B3538" s="160"/>
      <c r="C3538" s="160"/>
      <c r="D3538" s="160"/>
      <c r="E3538" s="160"/>
      <c r="F3538" s="160"/>
      <c r="G3538" s="173"/>
      <c r="H3538" s="160"/>
      <c r="I3538" s="160"/>
      <c r="J3538" s="160"/>
    </row>
    <row r="3539" spans="1:10" x14ac:dyDescent="0.2">
      <c r="A3539" s="160"/>
      <c r="B3539" s="160"/>
      <c r="C3539" s="160"/>
      <c r="D3539" s="160"/>
      <c r="E3539" s="160"/>
      <c r="F3539" s="160"/>
      <c r="G3539" s="173"/>
      <c r="H3539" s="160"/>
      <c r="I3539" s="160"/>
      <c r="J3539" s="160"/>
    </row>
    <row r="3540" spans="1:10" x14ac:dyDescent="0.2">
      <c r="A3540" s="160"/>
      <c r="B3540" s="160"/>
      <c r="C3540" s="160"/>
      <c r="D3540" s="160"/>
      <c r="E3540" s="160"/>
      <c r="F3540" s="160"/>
      <c r="G3540" s="173"/>
      <c r="H3540" s="160"/>
      <c r="I3540" s="160"/>
      <c r="J3540" s="160"/>
    </row>
    <row r="3541" spans="1:10" x14ac:dyDescent="0.2">
      <c r="A3541" s="160"/>
      <c r="B3541" s="160"/>
      <c r="C3541" s="160"/>
      <c r="D3541" s="160"/>
      <c r="E3541" s="160"/>
      <c r="F3541" s="160"/>
      <c r="G3541" s="173"/>
      <c r="H3541" s="160"/>
      <c r="I3541" s="160"/>
      <c r="J3541" s="160"/>
    </row>
    <row r="3542" spans="1:10" x14ac:dyDescent="0.2">
      <c r="A3542" s="160"/>
      <c r="B3542" s="160"/>
      <c r="C3542" s="160"/>
      <c r="D3542" s="160"/>
      <c r="E3542" s="160"/>
      <c r="F3542" s="160"/>
      <c r="G3542" s="173"/>
      <c r="H3542" s="160"/>
      <c r="I3542" s="160"/>
      <c r="J3542" s="160"/>
    </row>
    <row r="3543" spans="1:10" x14ac:dyDescent="0.2">
      <c r="A3543" s="160"/>
      <c r="B3543" s="160"/>
      <c r="C3543" s="160"/>
      <c r="D3543" s="160"/>
      <c r="E3543" s="160"/>
      <c r="F3543" s="160"/>
      <c r="G3543" s="173"/>
      <c r="H3543" s="160"/>
      <c r="I3543" s="160"/>
      <c r="J3543" s="160"/>
    </row>
    <row r="3544" spans="1:10" x14ac:dyDescent="0.2">
      <c r="A3544" s="160"/>
      <c r="B3544" s="160"/>
      <c r="C3544" s="160"/>
      <c r="D3544" s="160"/>
      <c r="E3544" s="160"/>
      <c r="F3544" s="160"/>
      <c r="G3544" s="173"/>
      <c r="H3544" s="160"/>
      <c r="I3544" s="160"/>
      <c r="J3544" s="160"/>
    </row>
    <row r="3545" spans="1:10" x14ac:dyDescent="0.2">
      <c r="A3545" s="160"/>
      <c r="B3545" s="160"/>
      <c r="C3545" s="160"/>
      <c r="D3545" s="160"/>
      <c r="E3545" s="160"/>
      <c r="F3545" s="160"/>
      <c r="G3545" s="173"/>
      <c r="H3545" s="160"/>
      <c r="I3545" s="160"/>
      <c r="J3545" s="160"/>
    </row>
    <row r="3546" spans="1:10" x14ac:dyDescent="0.2">
      <c r="A3546" s="160"/>
      <c r="B3546" s="160"/>
      <c r="C3546" s="160"/>
      <c r="D3546" s="160"/>
      <c r="E3546" s="160"/>
      <c r="F3546" s="160"/>
      <c r="G3546" s="173"/>
      <c r="H3546" s="160"/>
      <c r="I3546" s="160"/>
      <c r="J3546" s="160"/>
    </row>
    <row r="3547" spans="1:10" x14ac:dyDescent="0.2">
      <c r="A3547" s="160"/>
      <c r="B3547" s="160"/>
      <c r="C3547" s="160"/>
      <c r="D3547" s="160"/>
      <c r="E3547" s="160"/>
      <c r="F3547" s="160"/>
      <c r="G3547" s="173"/>
      <c r="H3547" s="160"/>
      <c r="I3547" s="160"/>
      <c r="J3547" s="160"/>
    </row>
    <row r="3548" spans="1:10" x14ac:dyDescent="0.2">
      <c r="A3548" s="160"/>
      <c r="B3548" s="160"/>
      <c r="C3548" s="160"/>
      <c r="D3548" s="160"/>
      <c r="E3548" s="160"/>
      <c r="F3548" s="160"/>
      <c r="G3548" s="173"/>
      <c r="H3548" s="160"/>
      <c r="I3548" s="160"/>
      <c r="J3548" s="160"/>
    </row>
    <row r="3549" spans="1:10" x14ac:dyDescent="0.2">
      <c r="A3549" s="160"/>
      <c r="B3549" s="160"/>
      <c r="C3549" s="160"/>
      <c r="D3549" s="160"/>
      <c r="E3549" s="160"/>
      <c r="F3549" s="160"/>
      <c r="G3549" s="173"/>
      <c r="H3549" s="160"/>
      <c r="I3549" s="160"/>
      <c r="J3549" s="160"/>
    </row>
    <row r="3550" spans="1:10" x14ac:dyDescent="0.2">
      <c r="A3550" s="160"/>
      <c r="B3550" s="160"/>
      <c r="C3550" s="160"/>
      <c r="D3550" s="160"/>
      <c r="E3550" s="160"/>
      <c r="F3550" s="160"/>
      <c r="G3550" s="173"/>
      <c r="H3550" s="160"/>
      <c r="I3550" s="160"/>
      <c r="J3550" s="160"/>
    </row>
    <row r="3551" spans="1:10" x14ac:dyDescent="0.2">
      <c r="A3551" s="160"/>
      <c r="B3551" s="160"/>
      <c r="C3551" s="160"/>
      <c r="D3551" s="160"/>
      <c r="E3551" s="160"/>
      <c r="F3551" s="160"/>
      <c r="G3551" s="173"/>
      <c r="H3551" s="160"/>
      <c r="I3551" s="160"/>
      <c r="J3551" s="160"/>
    </row>
    <row r="3552" spans="1:10" x14ac:dyDescent="0.2">
      <c r="A3552" s="160"/>
      <c r="B3552" s="160"/>
      <c r="C3552" s="160"/>
      <c r="D3552" s="160"/>
      <c r="E3552" s="160"/>
      <c r="F3552" s="160"/>
      <c r="G3552" s="173"/>
      <c r="H3552" s="160"/>
      <c r="I3552" s="160"/>
      <c r="J3552" s="160"/>
    </row>
    <row r="3553" spans="1:10" x14ac:dyDescent="0.2">
      <c r="A3553" s="160"/>
      <c r="B3553" s="160"/>
      <c r="C3553" s="160"/>
      <c r="D3553" s="160"/>
      <c r="E3553" s="160"/>
      <c r="F3553" s="160"/>
      <c r="G3553" s="173"/>
      <c r="H3553" s="160"/>
      <c r="I3553" s="160"/>
      <c r="J3553" s="160"/>
    </row>
    <row r="3554" spans="1:10" x14ac:dyDescent="0.2">
      <c r="A3554" s="160"/>
      <c r="B3554" s="160"/>
      <c r="C3554" s="160"/>
      <c r="D3554" s="160"/>
      <c r="E3554" s="160"/>
      <c r="F3554" s="160"/>
      <c r="G3554" s="173"/>
      <c r="H3554" s="160"/>
      <c r="I3554" s="160"/>
      <c r="J3554" s="160"/>
    </row>
    <row r="3555" spans="1:10" x14ac:dyDescent="0.2">
      <c r="A3555" s="160"/>
      <c r="B3555" s="160"/>
      <c r="C3555" s="160"/>
      <c r="D3555" s="160"/>
      <c r="E3555" s="160"/>
      <c r="F3555" s="160"/>
      <c r="G3555" s="173"/>
      <c r="H3555" s="160"/>
      <c r="I3555" s="160"/>
      <c r="J3555" s="160"/>
    </row>
    <row r="3556" spans="1:10" x14ac:dyDescent="0.2">
      <c r="A3556" s="160"/>
      <c r="B3556" s="160"/>
      <c r="C3556" s="160"/>
      <c r="D3556" s="160"/>
      <c r="E3556" s="160"/>
      <c r="F3556" s="160"/>
      <c r="G3556" s="173"/>
      <c r="H3556" s="160"/>
      <c r="I3556" s="160"/>
      <c r="J3556" s="160"/>
    </row>
    <row r="3557" spans="1:10" x14ac:dyDescent="0.2">
      <c r="A3557" s="160"/>
      <c r="B3557" s="160"/>
      <c r="C3557" s="160"/>
      <c r="D3557" s="160"/>
      <c r="E3557" s="160"/>
      <c r="F3557" s="160"/>
      <c r="G3557" s="173"/>
      <c r="H3557" s="160"/>
      <c r="I3557" s="160"/>
      <c r="J3557" s="160"/>
    </row>
    <row r="3558" spans="1:10" x14ac:dyDescent="0.2">
      <c r="A3558" s="160"/>
      <c r="B3558" s="160"/>
      <c r="C3558" s="160"/>
      <c r="D3558" s="160"/>
      <c r="E3558" s="160"/>
      <c r="F3558" s="160"/>
      <c r="G3558" s="173"/>
      <c r="H3558" s="160"/>
      <c r="I3558" s="160"/>
      <c r="J3558" s="160"/>
    </row>
    <row r="3559" spans="1:10" x14ac:dyDescent="0.2">
      <c r="A3559" s="160"/>
      <c r="B3559" s="160"/>
      <c r="C3559" s="160"/>
      <c r="D3559" s="160"/>
      <c r="E3559" s="160"/>
      <c r="F3559" s="160"/>
      <c r="G3559" s="173"/>
      <c r="H3559" s="160"/>
      <c r="I3559" s="160"/>
      <c r="J3559" s="160"/>
    </row>
    <row r="3560" spans="1:10" x14ac:dyDescent="0.2">
      <c r="A3560" s="160"/>
      <c r="B3560" s="160"/>
      <c r="C3560" s="160"/>
      <c r="D3560" s="160"/>
      <c r="E3560" s="160"/>
      <c r="F3560" s="160"/>
      <c r="G3560" s="173"/>
      <c r="H3560" s="160"/>
      <c r="I3560" s="160"/>
      <c r="J3560" s="160"/>
    </row>
    <row r="3561" spans="1:10" x14ac:dyDescent="0.2">
      <c r="A3561" s="160"/>
      <c r="B3561" s="160"/>
      <c r="C3561" s="160"/>
      <c r="D3561" s="160"/>
      <c r="E3561" s="160"/>
      <c r="F3561" s="160"/>
      <c r="G3561" s="173"/>
      <c r="H3561" s="160"/>
      <c r="I3561" s="160"/>
      <c r="J3561" s="160"/>
    </row>
    <row r="3562" spans="1:10" x14ac:dyDescent="0.2">
      <c r="A3562" s="160"/>
      <c r="B3562" s="160"/>
      <c r="C3562" s="160"/>
      <c r="D3562" s="160"/>
      <c r="E3562" s="160"/>
      <c r="F3562" s="160"/>
      <c r="G3562" s="173"/>
      <c r="H3562" s="160"/>
      <c r="I3562" s="160"/>
      <c r="J3562" s="160"/>
    </row>
    <row r="3563" spans="1:10" x14ac:dyDescent="0.2">
      <c r="A3563" s="160"/>
      <c r="B3563" s="160"/>
      <c r="C3563" s="160"/>
      <c r="D3563" s="160"/>
      <c r="E3563" s="160"/>
      <c r="F3563" s="160"/>
      <c r="G3563" s="173"/>
      <c r="H3563" s="160"/>
      <c r="I3563" s="160"/>
      <c r="J3563" s="160"/>
    </row>
    <row r="3564" spans="1:10" x14ac:dyDescent="0.2">
      <c r="A3564" s="160"/>
      <c r="B3564" s="160"/>
      <c r="C3564" s="160"/>
      <c r="D3564" s="160"/>
      <c r="E3564" s="160"/>
      <c r="F3564" s="160"/>
      <c r="G3564" s="173"/>
      <c r="H3564" s="160"/>
      <c r="I3564" s="160"/>
      <c r="J3564" s="160"/>
    </row>
    <row r="3565" spans="1:10" x14ac:dyDescent="0.2">
      <c r="A3565" s="160"/>
      <c r="B3565" s="160"/>
      <c r="C3565" s="160"/>
      <c r="D3565" s="160"/>
      <c r="E3565" s="160"/>
      <c r="F3565" s="160"/>
      <c r="G3565" s="173"/>
      <c r="H3565" s="160"/>
      <c r="I3565" s="160"/>
      <c r="J3565" s="160"/>
    </row>
    <row r="3566" spans="1:10" x14ac:dyDescent="0.2">
      <c r="A3566" s="160"/>
      <c r="B3566" s="160"/>
      <c r="C3566" s="160"/>
      <c r="D3566" s="160"/>
      <c r="E3566" s="160"/>
      <c r="F3566" s="160"/>
      <c r="G3566" s="173"/>
      <c r="H3566" s="160"/>
      <c r="I3566" s="160"/>
      <c r="J3566" s="160"/>
    </row>
    <row r="3567" spans="1:10" x14ac:dyDescent="0.2">
      <c r="A3567" s="160"/>
      <c r="B3567" s="160"/>
      <c r="C3567" s="160"/>
      <c r="D3567" s="160"/>
      <c r="E3567" s="160"/>
      <c r="F3567" s="160"/>
      <c r="G3567" s="173"/>
      <c r="H3567" s="160"/>
      <c r="I3567" s="160"/>
      <c r="J3567" s="160"/>
    </row>
    <row r="3568" spans="1:10" x14ac:dyDescent="0.2">
      <c r="A3568" s="160"/>
      <c r="B3568" s="160"/>
      <c r="C3568" s="160"/>
      <c r="D3568" s="160"/>
      <c r="E3568" s="160"/>
      <c r="F3568" s="160"/>
      <c r="G3568" s="173"/>
      <c r="H3568" s="160"/>
      <c r="I3568" s="160"/>
      <c r="J3568" s="160"/>
    </row>
    <row r="3569" spans="1:10" x14ac:dyDescent="0.2">
      <c r="A3569" s="160"/>
      <c r="B3569" s="160"/>
      <c r="C3569" s="160"/>
      <c r="D3569" s="160"/>
      <c r="E3569" s="160"/>
      <c r="F3569" s="160"/>
      <c r="G3569" s="173"/>
      <c r="H3569" s="160"/>
      <c r="I3569" s="160"/>
      <c r="J3569" s="160"/>
    </row>
    <row r="3570" spans="1:10" x14ac:dyDescent="0.2">
      <c r="A3570" s="160"/>
      <c r="B3570" s="160"/>
      <c r="C3570" s="160"/>
      <c r="D3570" s="160"/>
      <c r="E3570" s="160"/>
      <c r="F3570" s="160"/>
      <c r="G3570" s="173"/>
      <c r="H3570" s="160"/>
      <c r="I3570" s="160"/>
      <c r="J3570" s="160"/>
    </row>
    <row r="3571" spans="1:10" x14ac:dyDescent="0.2">
      <c r="A3571" s="160"/>
      <c r="B3571" s="160"/>
      <c r="C3571" s="160"/>
      <c r="D3571" s="160"/>
      <c r="E3571" s="160"/>
      <c r="F3571" s="160"/>
      <c r="G3571" s="173"/>
      <c r="H3571" s="160"/>
      <c r="I3571" s="160"/>
      <c r="J3571" s="160"/>
    </row>
    <row r="3572" spans="1:10" x14ac:dyDescent="0.2">
      <c r="A3572" s="160"/>
      <c r="B3572" s="160"/>
      <c r="C3572" s="160"/>
      <c r="D3572" s="160"/>
      <c r="E3572" s="160"/>
      <c r="F3572" s="160"/>
      <c r="G3572" s="173"/>
      <c r="H3572" s="160"/>
      <c r="I3572" s="160"/>
      <c r="J3572" s="160"/>
    </row>
    <row r="3573" spans="1:10" x14ac:dyDescent="0.2">
      <c r="A3573" s="160"/>
      <c r="B3573" s="160"/>
      <c r="C3573" s="160"/>
      <c r="D3573" s="160"/>
      <c r="E3573" s="160"/>
      <c r="F3573" s="160"/>
      <c r="G3573" s="173"/>
      <c r="H3573" s="160"/>
      <c r="I3573" s="160"/>
      <c r="J3573" s="160"/>
    </row>
    <row r="3574" spans="1:10" x14ac:dyDescent="0.2">
      <c r="A3574" s="160"/>
      <c r="B3574" s="160"/>
      <c r="C3574" s="160"/>
      <c r="D3574" s="160"/>
      <c r="E3574" s="160"/>
      <c r="F3574" s="160"/>
      <c r="G3574" s="173"/>
      <c r="H3574" s="160"/>
      <c r="I3574" s="160"/>
      <c r="J3574" s="160"/>
    </row>
    <row r="3575" spans="1:10" x14ac:dyDescent="0.2">
      <c r="A3575" s="160"/>
      <c r="B3575" s="160"/>
      <c r="C3575" s="160"/>
      <c r="D3575" s="160"/>
      <c r="E3575" s="160"/>
      <c r="F3575" s="160"/>
      <c r="G3575" s="173"/>
      <c r="H3575" s="160"/>
      <c r="I3575" s="160"/>
      <c r="J3575" s="160"/>
    </row>
    <row r="3576" spans="1:10" x14ac:dyDescent="0.2">
      <c r="A3576" s="160"/>
      <c r="B3576" s="160"/>
      <c r="C3576" s="160"/>
      <c r="D3576" s="160"/>
      <c r="E3576" s="160"/>
      <c r="F3576" s="160"/>
      <c r="G3576" s="173"/>
      <c r="H3576" s="160"/>
      <c r="I3576" s="160"/>
      <c r="J3576" s="160"/>
    </row>
    <row r="3577" spans="1:10" x14ac:dyDescent="0.2">
      <c r="A3577" s="160"/>
      <c r="B3577" s="160"/>
      <c r="C3577" s="160"/>
      <c r="D3577" s="160"/>
      <c r="E3577" s="160"/>
      <c r="F3577" s="160"/>
      <c r="G3577" s="173"/>
      <c r="H3577" s="160"/>
      <c r="I3577" s="160"/>
      <c r="J3577" s="160"/>
    </row>
    <row r="3578" spans="1:10" x14ac:dyDescent="0.2">
      <c r="A3578" s="160"/>
      <c r="B3578" s="160"/>
      <c r="C3578" s="160"/>
      <c r="D3578" s="160"/>
      <c r="E3578" s="160"/>
      <c r="F3578" s="160"/>
      <c r="G3578" s="173"/>
      <c r="H3578" s="160"/>
      <c r="I3578" s="160"/>
      <c r="J3578" s="160"/>
    </row>
    <row r="3579" spans="1:10" x14ac:dyDescent="0.2">
      <c r="A3579" s="160"/>
      <c r="B3579" s="160"/>
      <c r="C3579" s="160"/>
      <c r="D3579" s="160"/>
      <c r="E3579" s="160"/>
      <c r="F3579" s="160"/>
      <c r="G3579" s="173"/>
      <c r="H3579" s="160"/>
      <c r="I3579" s="160"/>
      <c r="J3579" s="160"/>
    </row>
    <row r="3580" spans="1:10" x14ac:dyDescent="0.2">
      <c r="A3580" s="160"/>
      <c r="B3580" s="160"/>
      <c r="C3580" s="160"/>
      <c r="D3580" s="160"/>
      <c r="E3580" s="160"/>
      <c r="F3580" s="160"/>
      <c r="G3580" s="173"/>
      <c r="H3580" s="160"/>
      <c r="I3580" s="160"/>
      <c r="J3580" s="160"/>
    </row>
    <row r="3581" spans="1:10" x14ac:dyDescent="0.2">
      <c r="A3581" s="160"/>
      <c r="B3581" s="160"/>
      <c r="C3581" s="160"/>
      <c r="D3581" s="160"/>
      <c r="E3581" s="160"/>
      <c r="F3581" s="160"/>
      <c r="G3581" s="173"/>
      <c r="H3581" s="160"/>
      <c r="I3581" s="160"/>
      <c r="J3581" s="160"/>
    </row>
    <row r="3582" spans="1:10" x14ac:dyDescent="0.2">
      <c r="A3582" s="160"/>
      <c r="B3582" s="160"/>
      <c r="C3582" s="160"/>
      <c r="D3582" s="160"/>
      <c r="E3582" s="160"/>
      <c r="F3582" s="160"/>
      <c r="G3582" s="173"/>
      <c r="H3582" s="160"/>
      <c r="I3582" s="160"/>
      <c r="J3582" s="160"/>
    </row>
    <row r="3583" spans="1:10" x14ac:dyDescent="0.2">
      <c r="A3583" s="160"/>
      <c r="B3583" s="160"/>
      <c r="C3583" s="160"/>
      <c r="D3583" s="160"/>
      <c r="E3583" s="160"/>
      <c r="F3583" s="160"/>
      <c r="G3583" s="173"/>
      <c r="H3583" s="160"/>
      <c r="I3583" s="160"/>
      <c r="J3583" s="160"/>
    </row>
    <row r="3584" spans="1:10" x14ac:dyDescent="0.2">
      <c r="A3584" s="160"/>
      <c r="B3584" s="160"/>
      <c r="C3584" s="160"/>
      <c r="D3584" s="160"/>
      <c r="E3584" s="160"/>
      <c r="F3584" s="160"/>
      <c r="G3584" s="173"/>
      <c r="H3584" s="160"/>
      <c r="I3584" s="160"/>
      <c r="J3584" s="160"/>
    </row>
    <row r="3585" spans="1:10" x14ac:dyDescent="0.2">
      <c r="A3585" s="160"/>
      <c r="B3585" s="160"/>
      <c r="C3585" s="160"/>
      <c r="D3585" s="160"/>
      <c r="E3585" s="160"/>
      <c r="F3585" s="160"/>
      <c r="G3585" s="173"/>
      <c r="H3585" s="160"/>
      <c r="I3585" s="160"/>
      <c r="J3585" s="160"/>
    </row>
    <row r="3586" spans="1:10" x14ac:dyDescent="0.2">
      <c r="A3586" s="160"/>
      <c r="B3586" s="160"/>
      <c r="C3586" s="160"/>
      <c r="D3586" s="160"/>
      <c r="E3586" s="160"/>
      <c r="F3586" s="160"/>
      <c r="G3586" s="173"/>
      <c r="H3586" s="160"/>
      <c r="I3586" s="160"/>
      <c r="J3586" s="160"/>
    </row>
    <row r="3587" spans="1:10" x14ac:dyDescent="0.2">
      <c r="A3587" s="160"/>
      <c r="B3587" s="160"/>
      <c r="C3587" s="160"/>
      <c r="D3587" s="160"/>
      <c r="E3587" s="160"/>
      <c r="F3587" s="160"/>
      <c r="G3587" s="173"/>
      <c r="H3587" s="160"/>
      <c r="I3587" s="160"/>
      <c r="J3587" s="160"/>
    </row>
    <row r="3588" spans="1:10" x14ac:dyDescent="0.2">
      <c r="A3588" s="160"/>
      <c r="B3588" s="160"/>
      <c r="C3588" s="160"/>
      <c r="D3588" s="160"/>
      <c r="E3588" s="160"/>
      <c r="F3588" s="160"/>
      <c r="G3588" s="173"/>
      <c r="H3588" s="160"/>
      <c r="I3588" s="160"/>
      <c r="J3588" s="160"/>
    </row>
    <row r="3589" spans="1:10" x14ac:dyDescent="0.2">
      <c r="A3589" s="160"/>
      <c r="B3589" s="160"/>
      <c r="C3589" s="160"/>
      <c r="D3589" s="160"/>
      <c r="E3589" s="160"/>
      <c r="F3589" s="160"/>
      <c r="G3589" s="173"/>
      <c r="H3589" s="160"/>
      <c r="I3589" s="160"/>
      <c r="J3589" s="160"/>
    </row>
    <row r="3590" spans="1:10" x14ac:dyDescent="0.2">
      <c r="A3590" s="160"/>
      <c r="B3590" s="160"/>
      <c r="C3590" s="160"/>
      <c r="D3590" s="160"/>
      <c r="E3590" s="160"/>
      <c r="F3590" s="160"/>
      <c r="G3590" s="173"/>
      <c r="H3590" s="160"/>
      <c r="I3590" s="160"/>
      <c r="J3590" s="160"/>
    </row>
    <row r="3591" spans="1:10" x14ac:dyDescent="0.2">
      <c r="A3591" s="160"/>
      <c r="B3591" s="160"/>
      <c r="C3591" s="160"/>
      <c r="D3591" s="160"/>
      <c r="E3591" s="160"/>
      <c r="F3591" s="160"/>
      <c r="G3591" s="173"/>
      <c r="H3591" s="160"/>
      <c r="I3591" s="160"/>
      <c r="J3591" s="160"/>
    </row>
    <row r="3592" spans="1:10" x14ac:dyDescent="0.2">
      <c r="A3592" s="160"/>
      <c r="B3592" s="160"/>
      <c r="C3592" s="160"/>
      <c r="D3592" s="160"/>
      <c r="E3592" s="160"/>
      <c r="F3592" s="160"/>
      <c r="G3592" s="173"/>
      <c r="H3592" s="160"/>
      <c r="I3592" s="160"/>
      <c r="J3592" s="160"/>
    </row>
    <row r="3593" spans="1:10" x14ac:dyDescent="0.2">
      <c r="A3593" s="160"/>
      <c r="B3593" s="160"/>
      <c r="C3593" s="160"/>
      <c r="D3593" s="160"/>
      <c r="E3593" s="160"/>
      <c r="F3593" s="160"/>
      <c r="G3593" s="173"/>
      <c r="H3593" s="160"/>
      <c r="I3593" s="160"/>
      <c r="J3593" s="160"/>
    </row>
    <row r="3594" spans="1:10" x14ac:dyDescent="0.2">
      <c r="A3594" s="160"/>
      <c r="B3594" s="160"/>
      <c r="C3594" s="160"/>
      <c r="D3594" s="160"/>
      <c r="E3594" s="160"/>
      <c r="F3594" s="160"/>
      <c r="G3594" s="173"/>
      <c r="H3594" s="160"/>
      <c r="I3594" s="160"/>
      <c r="J3594" s="160"/>
    </row>
    <row r="3595" spans="1:10" x14ac:dyDescent="0.2">
      <c r="A3595" s="160"/>
      <c r="B3595" s="160"/>
      <c r="C3595" s="160"/>
      <c r="D3595" s="160"/>
      <c r="E3595" s="160"/>
      <c r="F3595" s="160"/>
      <c r="G3595" s="173"/>
      <c r="H3595" s="160"/>
      <c r="I3595" s="160"/>
      <c r="J3595" s="160"/>
    </row>
    <row r="3596" spans="1:10" x14ac:dyDescent="0.2">
      <c r="A3596" s="160"/>
      <c r="B3596" s="160"/>
      <c r="C3596" s="160"/>
      <c r="D3596" s="160"/>
      <c r="E3596" s="160"/>
      <c r="F3596" s="160"/>
      <c r="G3596" s="173"/>
      <c r="H3596" s="160"/>
      <c r="I3596" s="160"/>
      <c r="J3596" s="160"/>
    </row>
    <row r="3597" spans="1:10" x14ac:dyDescent="0.2">
      <c r="A3597" s="160"/>
      <c r="B3597" s="160"/>
      <c r="C3597" s="160"/>
      <c r="D3597" s="160"/>
      <c r="E3597" s="160"/>
      <c r="F3597" s="160"/>
      <c r="G3597" s="173"/>
      <c r="H3597" s="160"/>
      <c r="I3597" s="160"/>
      <c r="J3597" s="160"/>
    </row>
    <row r="3598" spans="1:10" x14ac:dyDescent="0.2">
      <c r="A3598" s="160"/>
      <c r="B3598" s="160"/>
      <c r="C3598" s="160"/>
      <c r="D3598" s="160"/>
      <c r="E3598" s="160"/>
      <c r="F3598" s="160"/>
      <c r="G3598" s="173"/>
      <c r="H3598" s="160"/>
      <c r="I3598" s="160"/>
      <c r="J3598" s="160"/>
    </row>
    <row r="3599" spans="1:10" x14ac:dyDescent="0.2">
      <c r="A3599" s="160"/>
      <c r="B3599" s="160"/>
      <c r="C3599" s="160"/>
      <c r="D3599" s="160"/>
      <c r="E3599" s="160"/>
      <c r="F3599" s="160"/>
      <c r="G3599" s="173"/>
      <c r="H3599" s="160"/>
      <c r="I3599" s="160"/>
      <c r="J3599" s="160"/>
    </row>
    <row r="3600" spans="1:10" x14ac:dyDescent="0.2">
      <c r="A3600" s="160"/>
      <c r="B3600" s="160"/>
      <c r="C3600" s="160"/>
      <c r="D3600" s="160"/>
      <c r="E3600" s="160"/>
      <c r="F3600" s="160"/>
      <c r="G3600" s="173"/>
      <c r="H3600" s="160"/>
      <c r="I3600" s="160"/>
      <c r="J3600" s="160"/>
    </row>
    <row r="3601" spans="1:10" x14ac:dyDescent="0.2">
      <c r="A3601" s="160"/>
      <c r="B3601" s="160"/>
      <c r="C3601" s="160"/>
      <c r="D3601" s="160"/>
      <c r="E3601" s="160"/>
      <c r="F3601" s="160"/>
      <c r="G3601" s="173"/>
      <c r="H3601" s="160"/>
      <c r="I3601" s="160"/>
      <c r="J3601" s="160"/>
    </row>
    <row r="3602" spans="1:10" x14ac:dyDescent="0.2">
      <c r="A3602" s="160"/>
      <c r="B3602" s="160"/>
      <c r="C3602" s="160"/>
      <c r="D3602" s="160"/>
      <c r="E3602" s="160"/>
      <c r="F3602" s="160"/>
      <c r="G3602" s="173"/>
      <c r="H3602" s="160"/>
      <c r="I3602" s="160"/>
      <c r="J3602" s="160"/>
    </row>
    <row r="3603" spans="1:10" x14ac:dyDescent="0.2">
      <c r="A3603" s="160"/>
      <c r="B3603" s="160"/>
      <c r="C3603" s="160"/>
      <c r="D3603" s="160"/>
      <c r="E3603" s="160"/>
      <c r="F3603" s="160"/>
      <c r="G3603" s="173"/>
      <c r="H3603" s="160"/>
      <c r="I3603" s="160"/>
      <c r="J3603" s="160"/>
    </row>
    <row r="3604" spans="1:10" x14ac:dyDescent="0.2">
      <c r="A3604" s="160"/>
      <c r="B3604" s="160"/>
      <c r="C3604" s="160"/>
      <c r="D3604" s="160"/>
      <c r="E3604" s="160"/>
      <c r="F3604" s="160"/>
      <c r="G3604" s="173"/>
      <c r="H3604" s="160"/>
      <c r="I3604" s="160"/>
      <c r="J3604" s="160"/>
    </row>
    <row r="3605" spans="1:10" x14ac:dyDescent="0.2">
      <c r="A3605" s="160"/>
      <c r="B3605" s="160"/>
      <c r="C3605" s="160"/>
      <c r="D3605" s="160"/>
      <c r="E3605" s="160"/>
      <c r="F3605" s="160"/>
      <c r="G3605" s="173"/>
      <c r="H3605" s="160"/>
      <c r="I3605" s="160"/>
      <c r="J3605" s="160"/>
    </row>
    <row r="3606" spans="1:10" x14ac:dyDescent="0.2">
      <c r="A3606" s="160"/>
      <c r="B3606" s="160"/>
      <c r="C3606" s="160"/>
      <c r="D3606" s="160"/>
      <c r="E3606" s="160"/>
      <c r="F3606" s="160"/>
      <c r="G3606" s="173"/>
      <c r="H3606" s="160"/>
      <c r="I3606" s="160"/>
      <c r="J3606" s="160"/>
    </row>
    <row r="3607" spans="1:10" x14ac:dyDescent="0.2">
      <c r="A3607" s="160"/>
      <c r="B3607" s="160"/>
      <c r="C3607" s="160"/>
      <c r="D3607" s="160"/>
      <c r="E3607" s="160"/>
      <c r="F3607" s="160"/>
      <c r="G3607" s="173"/>
      <c r="H3607" s="160"/>
      <c r="I3607" s="160"/>
      <c r="J3607" s="160"/>
    </row>
    <row r="3608" spans="1:10" x14ac:dyDescent="0.2">
      <c r="A3608" s="160"/>
      <c r="B3608" s="160"/>
      <c r="C3608" s="160"/>
      <c r="D3608" s="160"/>
      <c r="E3608" s="160"/>
      <c r="F3608" s="160"/>
      <c r="G3608" s="173"/>
      <c r="H3608" s="160"/>
      <c r="I3608" s="160"/>
      <c r="J3608" s="160"/>
    </row>
    <row r="3609" spans="1:10" x14ac:dyDescent="0.2">
      <c r="A3609" s="160"/>
      <c r="B3609" s="160"/>
      <c r="C3609" s="160"/>
      <c r="D3609" s="160"/>
      <c r="E3609" s="160"/>
      <c r="F3609" s="160"/>
      <c r="G3609" s="173"/>
      <c r="H3609" s="160"/>
      <c r="I3609" s="160"/>
      <c r="J3609" s="160"/>
    </row>
    <row r="3610" spans="1:10" x14ac:dyDescent="0.2">
      <c r="A3610" s="160"/>
      <c r="B3610" s="160"/>
      <c r="C3610" s="160"/>
      <c r="D3610" s="160"/>
      <c r="E3610" s="160"/>
      <c r="F3610" s="160"/>
      <c r="G3610" s="173"/>
      <c r="H3610" s="160"/>
      <c r="I3610" s="160"/>
      <c r="J3610" s="160"/>
    </row>
    <row r="3611" spans="1:10" x14ac:dyDescent="0.2">
      <c r="A3611" s="160"/>
      <c r="B3611" s="160"/>
      <c r="C3611" s="160"/>
      <c r="D3611" s="160"/>
      <c r="E3611" s="160"/>
      <c r="F3611" s="160"/>
      <c r="G3611" s="173"/>
      <c r="H3611" s="160"/>
      <c r="I3611" s="160"/>
      <c r="J3611" s="160"/>
    </row>
    <row r="3612" spans="1:10" x14ac:dyDescent="0.2">
      <c r="A3612" s="160"/>
      <c r="B3612" s="160"/>
      <c r="C3612" s="160"/>
      <c r="D3612" s="160"/>
      <c r="E3612" s="160"/>
      <c r="F3612" s="160"/>
      <c r="G3612" s="173"/>
      <c r="H3612" s="160"/>
      <c r="I3612" s="160"/>
      <c r="J3612" s="160"/>
    </row>
    <row r="3613" spans="1:10" x14ac:dyDescent="0.2">
      <c r="A3613" s="160"/>
      <c r="B3613" s="160"/>
      <c r="C3613" s="160"/>
      <c r="D3613" s="160"/>
      <c r="E3613" s="160"/>
      <c r="F3613" s="160"/>
      <c r="G3613" s="173"/>
      <c r="H3613" s="160"/>
      <c r="I3613" s="160"/>
      <c r="J3613" s="160"/>
    </row>
    <row r="3614" spans="1:10" x14ac:dyDescent="0.2">
      <c r="A3614" s="160"/>
      <c r="B3614" s="160"/>
      <c r="C3614" s="160"/>
      <c r="D3614" s="160"/>
      <c r="E3614" s="160"/>
      <c r="F3614" s="160"/>
      <c r="G3614" s="173"/>
      <c r="H3614" s="160"/>
      <c r="I3614" s="160"/>
      <c r="J3614" s="160"/>
    </row>
    <row r="3615" spans="1:10" x14ac:dyDescent="0.2">
      <c r="A3615" s="160"/>
      <c r="B3615" s="160"/>
      <c r="C3615" s="160"/>
      <c r="D3615" s="160"/>
      <c r="E3615" s="160"/>
      <c r="F3615" s="160"/>
      <c r="G3615" s="173"/>
      <c r="H3615" s="160"/>
      <c r="I3615" s="160"/>
      <c r="J3615" s="160"/>
    </row>
    <row r="3616" spans="1:10" x14ac:dyDescent="0.2">
      <c r="A3616" s="160"/>
      <c r="B3616" s="160"/>
      <c r="C3616" s="160"/>
      <c r="D3616" s="160"/>
      <c r="E3616" s="160"/>
      <c r="F3616" s="160"/>
      <c r="G3616" s="173"/>
      <c r="H3616" s="160"/>
      <c r="I3616" s="160"/>
      <c r="J3616" s="160"/>
    </row>
    <row r="3617" spans="1:10" x14ac:dyDescent="0.2">
      <c r="A3617" s="160"/>
      <c r="B3617" s="160"/>
      <c r="C3617" s="160"/>
      <c r="D3617" s="160"/>
      <c r="E3617" s="160"/>
      <c r="F3617" s="160"/>
      <c r="G3617" s="173"/>
      <c r="H3617" s="160"/>
      <c r="I3617" s="160"/>
      <c r="J3617" s="160"/>
    </row>
    <row r="3618" spans="1:10" x14ac:dyDescent="0.2">
      <c r="A3618" s="160"/>
      <c r="B3618" s="160"/>
      <c r="C3618" s="160"/>
      <c r="D3618" s="160"/>
      <c r="E3618" s="160"/>
      <c r="F3618" s="160"/>
      <c r="G3618" s="173"/>
      <c r="H3618" s="160"/>
      <c r="I3618" s="160"/>
      <c r="J3618" s="160"/>
    </row>
    <row r="3619" spans="1:10" x14ac:dyDescent="0.2">
      <c r="A3619" s="160"/>
      <c r="B3619" s="160"/>
      <c r="C3619" s="160"/>
      <c r="D3619" s="160"/>
      <c r="E3619" s="160"/>
      <c r="F3619" s="160"/>
      <c r="G3619" s="173"/>
      <c r="H3619" s="160"/>
      <c r="I3619" s="160"/>
      <c r="J3619" s="160"/>
    </row>
    <row r="3620" spans="1:10" x14ac:dyDescent="0.2">
      <c r="A3620" s="160"/>
      <c r="B3620" s="160"/>
      <c r="C3620" s="160"/>
      <c r="D3620" s="160"/>
      <c r="E3620" s="160"/>
      <c r="F3620" s="160"/>
      <c r="G3620" s="173"/>
      <c r="H3620" s="160"/>
      <c r="I3620" s="160"/>
      <c r="J3620" s="160"/>
    </row>
    <row r="3621" spans="1:10" x14ac:dyDescent="0.2">
      <c r="A3621" s="160"/>
      <c r="B3621" s="160"/>
      <c r="C3621" s="160"/>
      <c r="D3621" s="160"/>
      <c r="E3621" s="160"/>
      <c r="F3621" s="160"/>
      <c r="G3621" s="173"/>
      <c r="H3621" s="160"/>
      <c r="I3621" s="160"/>
      <c r="J3621" s="160"/>
    </row>
    <row r="3622" spans="1:10" x14ac:dyDescent="0.2">
      <c r="A3622" s="160"/>
      <c r="B3622" s="160"/>
      <c r="C3622" s="160"/>
      <c r="D3622" s="160"/>
      <c r="E3622" s="160"/>
      <c r="F3622" s="160"/>
      <c r="G3622" s="173"/>
      <c r="H3622" s="160"/>
      <c r="I3622" s="160"/>
      <c r="J3622" s="160"/>
    </row>
    <row r="3623" spans="1:10" x14ac:dyDescent="0.2">
      <c r="A3623" s="160"/>
      <c r="B3623" s="160"/>
      <c r="C3623" s="160"/>
      <c r="D3623" s="160"/>
      <c r="E3623" s="160"/>
      <c r="F3623" s="160"/>
      <c r="G3623" s="173"/>
      <c r="H3623" s="160"/>
      <c r="I3623" s="160"/>
      <c r="J3623" s="160"/>
    </row>
    <row r="3624" spans="1:10" x14ac:dyDescent="0.2">
      <c r="A3624" s="160"/>
      <c r="B3624" s="160"/>
      <c r="C3624" s="160"/>
      <c r="D3624" s="160"/>
      <c r="E3624" s="160"/>
      <c r="F3624" s="160"/>
      <c r="G3624" s="173"/>
      <c r="H3624" s="160"/>
      <c r="I3624" s="160"/>
      <c r="J3624" s="160"/>
    </row>
    <row r="3625" spans="1:10" x14ac:dyDescent="0.2">
      <c r="A3625" s="160"/>
      <c r="B3625" s="160"/>
      <c r="C3625" s="160"/>
      <c r="D3625" s="160"/>
      <c r="E3625" s="160"/>
      <c r="F3625" s="160"/>
      <c r="G3625" s="173"/>
      <c r="H3625" s="160"/>
      <c r="I3625" s="160"/>
      <c r="J3625" s="160"/>
    </row>
    <row r="3626" spans="1:10" x14ac:dyDescent="0.2">
      <c r="A3626" s="160"/>
      <c r="B3626" s="160"/>
      <c r="C3626" s="160"/>
      <c r="D3626" s="160"/>
      <c r="E3626" s="160"/>
      <c r="F3626" s="160"/>
      <c r="G3626" s="173"/>
      <c r="H3626" s="160"/>
      <c r="I3626" s="160"/>
      <c r="J3626" s="160"/>
    </row>
    <row r="3627" spans="1:10" x14ac:dyDescent="0.2">
      <c r="A3627" s="160"/>
      <c r="B3627" s="160"/>
      <c r="C3627" s="160"/>
      <c r="D3627" s="160"/>
      <c r="E3627" s="160"/>
      <c r="F3627" s="160"/>
      <c r="G3627" s="173"/>
      <c r="H3627" s="160"/>
      <c r="I3627" s="160"/>
      <c r="J3627" s="160"/>
    </row>
    <row r="3628" spans="1:10" x14ac:dyDescent="0.2">
      <c r="A3628" s="160"/>
      <c r="B3628" s="160"/>
      <c r="C3628" s="160"/>
      <c r="D3628" s="160"/>
      <c r="E3628" s="160"/>
      <c r="F3628" s="160"/>
      <c r="G3628" s="173"/>
      <c r="H3628" s="160"/>
      <c r="I3628" s="160"/>
      <c r="J3628" s="160"/>
    </row>
    <row r="3629" spans="1:10" x14ac:dyDescent="0.2">
      <c r="A3629" s="160"/>
      <c r="B3629" s="160"/>
      <c r="C3629" s="160"/>
      <c r="D3629" s="160"/>
      <c r="E3629" s="160"/>
      <c r="F3629" s="160"/>
      <c r="G3629" s="173"/>
      <c r="H3629" s="160"/>
      <c r="I3629" s="160"/>
      <c r="J3629" s="160"/>
    </row>
    <row r="3630" spans="1:10" x14ac:dyDescent="0.2">
      <c r="A3630" s="160"/>
      <c r="B3630" s="160"/>
      <c r="C3630" s="160"/>
      <c r="D3630" s="160"/>
      <c r="E3630" s="160"/>
      <c r="F3630" s="160"/>
      <c r="G3630" s="173"/>
      <c r="H3630" s="160"/>
      <c r="I3630" s="160"/>
      <c r="J3630" s="160"/>
    </row>
    <row r="3631" spans="1:10" x14ac:dyDescent="0.2">
      <c r="A3631" s="160"/>
      <c r="B3631" s="160"/>
      <c r="C3631" s="160"/>
      <c r="D3631" s="160"/>
      <c r="E3631" s="160"/>
      <c r="F3631" s="160"/>
      <c r="G3631" s="173"/>
      <c r="H3631" s="160"/>
      <c r="I3631" s="160"/>
      <c r="J3631" s="160"/>
    </row>
    <row r="3632" spans="1:10" x14ac:dyDescent="0.2">
      <c r="A3632" s="160"/>
      <c r="B3632" s="160"/>
      <c r="C3632" s="160"/>
      <c r="D3632" s="160"/>
      <c r="E3632" s="160"/>
      <c r="F3632" s="160"/>
      <c r="G3632" s="173"/>
      <c r="H3632" s="160"/>
      <c r="I3632" s="160"/>
      <c r="J3632" s="160"/>
    </row>
    <row r="3633" spans="1:10" x14ac:dyDescent="0.2">
      <c r="A3633" s="160"/>
      <c r="B3633" s="160"/>
      <c r="C3633" s="160"/>
      <c r="D3633" s="160"/>
      <c r="E3633" s="160"/>
      <c r="F3633" s="160"/>
      <c r="G3633" s="173"/>
      <c r="H3633" s="160"/>
      <c r="I3633" s="160"/>
      <c r="J3633" s="160"/>
    </row>
    <row r="3634" spans="1:10" x14ac:dyDescent="0.2">
      <c r="A3634" s="160"/>
      <c r="B3634" s="160"/>
      <c r="C3634" s="160"/>
      <c r="D3634" s="160"/>
      <c r="E3634" s="160"/>
      <c r="F3634" s="160"/>
      <c r="G3634" s="173"/>
      <c r="H3634" s="160"/>
      <c r="I3634" s="160"/>
      <c r="J3634" s="160"/>
    </row>
    <row r="3635" spans="1:10" x14ac:dyDescent="0.2">
      <c r="A3635" s="160"/>
      <c r="B3635" s="160"/>
      <c r="C3635" s="160"/>
      <c r="D3635" s="160"/>
      <c r="E3635" s="160"/>
      <c r="F3635" s="160"/>
      <c r="G3635" s="173"/>
      <c r="H3635" s="160"/>
      <c r="I3635" s="160"/>
      <c r="J3635" s="160"/>
    </row>
    <row r="3636" spans="1:10" x14ac:dyDescent="0.2">
      <c r="A3636" s="160"/>
      <c r="B3636" s="160"/>
      <c r="C3636" s="160"/>
      <c r="D3636" s="160"/>
      <c r="E3636" s="160"/>
      <c r="F3636" s="160"/>
      <c r="G3636" s="173"/>
      <c r="H3636" s="160"/>
      <c r="I3636" s="160"/>
      <c r="J3636" s="160"/>
    </row>
    <row r="3637" spans="1:10" x14ac:dyDescent="0.2">
      <c r="A3637" s="160"/>
      <c r="B3637" s="160"/>
      <c r="C3637" s="160"/>
      <c r="D3637" s="160"/>
      <c r="E3637" s="160"/>
      <c r="F3637" s="160"/>
      <c r="G3637" s="173"/>
      <c r="H3637" s="160"/>
      <c r="I3637" s="160"/>
      <c r="J3637" s="160"/>
    </row>
    <row r="3638" spans="1:10" x14ac:dyDescent="0.2">
      <c r="A3638" s="160"/>
      <c r="B3638" s="160"/>
      <c r="C3638" s="160"/>
      <c r="D3638" s="160"/>
      <c r="E3638" s="160"/>
      <c r="F3638" s="160"/>
      <c r="G3638" s="173"/>
      <c r="H3638" s="160"/>
      <c r="I3638" s="160"/>
      <c r="J3638" s="160"/>
    </row>
    <row r="3639" spans="1:10" x14ac:dyDescent="0.2">
      <c r="A3639" s="160"/>
      <c r="B3639" s="160"/>
      <c r="C3639" s="160"/>
      <c r="D3639" s="160"/>
      <c r="E3639" s="160"/>
      <c r="F3639" s="160"/>
      <c r="G3639" s="173"/>
      <c r="H3639" s="160"/>
      <c r="I3639" s="160"/>
      <c r="J3639" s="160"/>
    </row>
    <row r="3640" spans="1:10" x14ac:dyDescent="0.2">
      <c r="A3640" s="160"/>
      <c r="B3640" s="160"/>
      <c r="C3640" s="160"/>
      <c r="D3640" s="160"/>
      <c r="E3640" s="160"/>
      <c r="F3640" s="160"/>
      <c r="G3640" s="173"/>
      <c r="H3640" s="160"/>
      <c r="I3640" s="160"/>
      <c r="J3640" s="160"/>
    </row>
    <row r="3641" spans="1:10" x14ac:dyDescent="0.2">
      <c r="A3641" s="160"/>
      <c r="B3641" s="160"/>
      <c r="C3641" s="160"/>
      <c r="D3641" s="160"/>
      <c r="E3641" s="160"/>
      <c r="F3641" s="160"/>
      <c r="G3641" s="173"/>
      <c r="H3641" s="160"/>
      <c r="I3641" s="160"/>
      <c r="J3641" s="160"/>
    </row>
    <row r="3642" spans="1:10" x14ac:dyDescent="0.2">
      <c r="A3642" s="160"/>
      <c r="B3642" s="160"/>
      <c r="C3642" s="160"/>
      <c r="D3642" s="160"/>
      <c r="E3642" s="160"/>
      <c r="F3642" s="160"/>
      <c r="G3642" s="173"/>
      <c r="H3642" s="160"/>
      <c r="I3642" s="160"/>
      <c r="J3642" s="160"/>
    </row>
    <row r="3643" spans="1:10" x14ac:dyDescent="0.2">
      <c r="A3643" s="160"/>
      <c r="B3643" s="160"/>
      <c r="C3643" s="160"/>
      <c r="D3643" s="160"/>
      <c r="E3643" s="160"/>
      <c r="F3643" s="160"/>
      <c r="G3643" s="173"/>
      <c r="H3643" s="160"/>
      <c r="I3643" s="160"/>
      <c r="J3643" s="160"/>
    </row>
    <row r="3644" spans="1:10" x14ac:dyDescent="0.2">
      <c r="A3644" s="160"/>
      <c r="B3644" s="160"/>
      <c r="C3644" s="160"/>
      <c r="D3644" s="160"/>
      <c r="E3644" s="160"/>
      <c r="F3644" s="160"/>
      <c r="G3644" s="173"/>
      <c r="H3644" s="160"/>
      <c r="I3644" s="160"/>
      <c r="J3644" s="160"/>
    </row>
    <row r="3645" spans="1:10" x14ac:dyDescent="0.2">
      <c r="A3645" s="160"/>
      <c r="B3645" s="160"/>
      <c r="C3645" s="160"/>
      <c r="D3645" s="160"/>
      <c r="E3645" s="160"/>
      <c r="F3645" s="160"/>
      <c r="G3645" s="173"/>
      <c r="H3645" s="160"/>
      <c r="I3645" s="160"/>
      <c r="J3645" s="160"/>
    </row>
    <row r="3646" spans="1:10" x14ac:dyDescent="0.2">
      <c r="A3646" s="160"/>
      <c r="B3646" s="160"/>
      <c r="C3646" s="160"/>
      <c r="D3646" s="160"/>
      <c r="E3646" s="160"/>
      <c r="F3646" s="160"/>
      <c r="G3646" s="173"/>
      <c r="H3646" s="160"/>
      <c r="I3646" s="160"/>
      <c r="J3646" s="160"/>
    </row>
    <row r="3647" spans="1:10" x14ac:dyDescent="0.2">
      <c r="A3647" s="160"/>
      <c r="B3647" s="160"/>
      <c r="C3647" s="160"/>
      <c r="D3647" s="160"/>
      <c r="E3647" s="160"/>
      <c r="F3647" s="160"/>
      <c r="G3647" s="173"/>
      <c r="H3647" s="160"/>
      <c r="I3647" s="160"/>
      <c r="J3647" s="160"/>
    </row>
    <row r="3648" spans="1:10" x14ac:dyDescent="0.2">
      <c r="A3648" s="160"/>
      <c r="B3648" s="160"/>
      <c r="C3648" s="160"/>
      <c r="D3648" s="160"/>
      <c r="E3648" s="160"/>
      <c r="F3648" s="160"/>
      <c r="G3648" s="173"/>
      <c r="H3648" s="160"/>
      <c r="I3648" s="160"/>
      <c r="J3648" s="160"/>
    </row>
    <row r="3649" spans="1:10" x14ac:dyDescent="0.2">
      <c r="A3649" s="160"/>
      <c r="B3649" s="160"/>
      <c r="C3649" s="160"/>
      <c r="D3649" s="160"/>
      <c r="E3649" s="160"/>
      <c r="F3649" s="160"/>
      <c r="G3649" s="173"/>
      <c r="H3649" s="160"/>
      <c r="I3649" s="160"/>
      <c r="J3649" s="160"/>
    </row>
    <row r="3650" spans="1:10" x14ac:dyDescent="0.2">
      <c r="A3650" s="160"/>
      <c r="B3650" s="160"/>
      <c r="C3650" s="160"/>
      <c r="D3650" s="160"/>
      <c r="E3650" s="160"/>
      <c r="F3650" s="160"/>
      <c r="G3650" s="173"/>
      <c r="H3650" s="160"/>
      <c r="I3650" s="160"/>
      <c r="J3650" s="160"/>
    </row>
    <row r="3651" spans="1:10" x14ac:dyDescent="0.2">
      <c r="A3651" s="160"/>
      <c r="B3651" s="160"/>
      <c r="C3651" s="160"/>
      <c r="D3651" s="160"/>
      <c r="E3651" s="160"/>
      <c r="F3651" s="160"/>
      <c r="G3651" s="173"/>
      <c r="H3651" s="160"/>
      <c r="I3651" s="160"/>
      <c r="J3651" s="160"/>
    </row>
    <row r="3652" spans="1:10" x14ac:dyDescent="0.2">
      <c r="A3652" s="160"/>
      <c r="B3652" s="160"/>
      <c r="C3652" s="160"/>
      <c r="D3652" s="160"/>
      <c r="E3652" s="160"/>
      <c r="F3652" s="160"/>
      <c r="G3652" s="173"/>
      <c r="H3652" s="160"/>
      <c r="I3652" s="160"/>
      <c r="J3652" s="160"/>
    </row>
    <row r="3653" spans="1:10" x14ac:dyDescent="0.2">
      <c r="A3653" s="160"/>
      <c r="B3653" s="160"/>
      <c r="C3653" s="160"/>
      <c r="D3653" s="160"/>
      <c r="E3653" s="160"/>
      <c r="F3653" s="160"/>
      <c r="G3653" s="173"/>
      <c r="H3653" s="160"/>
      <c r="I3653" s="160"/>
      <c r="J3653" s="160"/>
    </row>
    <row r="3654" spans="1:10" x14ac:dyDescent="0.2">
      <c r="A3654" s="160"/>
      <c r="B3654" s="160"/>
      <c r="C3654" s="160"/>
      <c r="D3654" s="160"/>
      <c r="E3654" s="160"/>
      <c r="F3654" s="160"/>
      <c r="G3654" s="173"/>
      <c r="H3654" s="160"/>
      <c r="I3654" s="160"/>
      <c r="J3654" s="160"/>
    </row>
    <row r="3655" spans="1:10" x14ac:dyDescent="0.2">
      <c r="A3655" s="160"/>
      <c r="B3655" s="160"/>
      <c r="C3655" s="160"/>
      <c r="D3655" s="160"/>
      <c r="E3655" s="160"/>
      <c r="F3655" s="160"/>
      <c r="G3655" s="173"/>
      <c r="H3655" s="160"/>
      <c r="I3655" s="160"/>
      <c r="J3655" s="160"/>
    </row>
    <row r="3656" spans="1:10" x14ac:dyDescent="0.2">
      <c r="A3656" s="160"/>
      <c r="B3656" s="160"/>
      <c r="C3656" s="160"/>
      <c r="D3656" s="160"/>
      <c r="E3656" s="160"/>
      <c r="F3656" s="160"/>
      <c r="G3656" s="173"/>
      <c r="H3656" s="160"/>
      <c r="I3656" s="160"/>
      <c r="J3656" s="160"/>
    </row>
    <row r="3657" spans="1:10" x14ac:dyDescent="0.2">
      <c r="A3657" s="160"/>
      <c r="B3657" s="160"/>
      <c r="C3657" s="160"/>
      <c r="D3657" s="160"/>
      <c r="E3657" s="160"/>
      <c r="F3657" s="160"/>
      <c r="G3657" s="173"/>
      <c r="H3657" s="160"/>
      <c r="I3657" s="160"/>
      <c r="J3657" s="160"/>
    </row>
    <row r="3658" spans="1:10" x14ac:dyDescent="0.2">
      <c r="A3658" s="160"/>
      <c r="B3658" s="160"/>
      <c r="C3658" s="160"/>
      <c r="D3658" s="160"/>
      <c r="E3658" s="160"/>
      <c r="F3658" s="160"/>
      <c r="G3658" s="173"/>
      <c r="H3658" s="160"/>
      <c r="I3658" s="160"/>
      <c r="J3658" s="160"/>
    </row>
    <row r="3659" spans="1:10" x14ac:dyDescent="0.2">
      <c r="A3659" s="160"/>
      <c r="B3659" s="160"/>
      <c r="C3659" s="160"/>
      <c r="D3659" s="160"/>
      <c r="E3659" s="160"/>
      <c r="F3659" s="160"/>
      <c r="G3659" s="173"/>
      <c r="H3659" s="160"/>
      <c r="I3659" s="160"/>
      <c r="J3659" s="160"/>
    </row>
    <row r="3660" spans="1:10" x14ac:dyDescent="0.2">
      <c r="A3660" s="160"/>
      <c r="B3660" s="160"/>
      <c r="C3660" s="160"/>
      <c r="D3660" s="160"/>
      <c r="E3660" s="160"/>
      <c r="F3660" s="160"/>
      <c r="G3660" s="173"/>
      <c r="H3660" s="160"/>
      <c r="I3660" s="160"/>
      <c r="J3660" s="160"/>
    </row>
    <row r="3661" spans="1:10" x14ac:dyDescent="0.2">
      <c r="A3661" s="160"/>
      <c r="B3661" s="160"/>
      <c r="C3661" s="160"/>
      <c r="D3661" s="160"/>
      <c r="E3661" s="160"/>
      <c r="F3661" s="160"/>
      <c r="G3661" s="173"/>
      <c r="H3661" s="160"/>
      <c r="I3661" s="160"/>
      <c r="J3661" s="160"/>
    </row>
    <row r="3662" spans="1:10" x14ac:dyDescent="0.2">
      <c r="A3662" s="160"/>
      <c r="B3662" s="160"/>
      <c r="C3662" s="160"/>
      <c r="D3662" s="160"/>
      <c r="E3662" s="160"/>
      <c r="F3662" s="160"/>
      <c r="G3662" s="173"/>
      <c r="H3662" s="160"/>
      <c r="I3662" s="160"/>
      <c r="J3662" s="160"/>
    </row>
    <row r="3663" spans="1:10" x14ac:dyDescent="0.2">
      <c r="A3663" s="160"/>
      <c r="B3663" s="160"/>
      <c r="C3663" s="160"/>
      <c r="D3663" s="160"/>
      <c r="E3663" s="160"/>
      <c r="F3663" s="160"/>
      <c r="G3663" s="173"/>
      <c r="H3663" s="160"/>
      <c r="I3663" s="160"/>
      <c r="J3663" s="160"/>
    </row>
    <row r="3664" spans="1:10" x14ac:dyDescent="0.2">
      <c r="A3664" s="160"/>
      <c r="B3664" s="160"/>
      <c r="C3664" s="160"/>
      <c r="D3664" s="160"/>
      <c r="E3664" s="160"/>
      <c r="F3664" s="160"/>
      <c r="G3664" s="173"/>
      <c r="H3664" s="160"/>
      <c r="I3664" s="160"/>
      <c r="J3664" s="160"/>
    </row>
    <row r="3665" spans="1:10" x14ac:dyDescent="0.2">
      <c r="A3665" s="160"/>
      <c r="B3665" s="160"/>
      <c r="C3665" s="160"/>
      <c r="D3665" s="160"/>
      <c r="E3665" s="160"/>
      <c r="F3665" s="160"/>
      <c r="G3665" s="173"/>
      <c r="H3665" s="160"/>
      <c r="I3665" s="160"/>
      <c r="J3665" s="160"/>
    </row>
    <row r="3666" spans="1:10" x14ac:dyDescent="0.2">
      <c r="A3666" s="160"/>
      <c r="B3666" s="160"/>
      <c r="C3666" s="160"/>
      <c r="D3666" s="160"/>
      <c r="E3666" s="160"/>
      <c r="F3666" s="160"/>
      <c r="G3666" s="173"/>
      <c r="H3666" s="160"/>
      <c r="I3666" s="160"/>
      <c r="J3666" s="160"/>
    </row>
    <row r="3667" spans="1:10" x14ac:dyDescent="0.2">
      <c r="A3667" s="160"/>
      <c r="B3667" s="160"/>
      <c r="C3667" s="160"/>
      <c r="D3667" s="160"/>
      <c r="E3667" s="160"/>
      <c r="F3667" s="160"/>
      <c r="G3667" s="173"/>
      <c r="H3667" s="160"/>
      <c r="I3667" s="160"/>
      <c r="J3667" s="160"/>
    </row>
    <row r="3668" spans="1:10" x14ac:dyDescent="0.2">
      <c r="A3668" s="160"/>
      <c r="B3668" s="160"/>
      <c r="C3668" s="160"/>
      <c r="D3668" s="160"/>
      <c r="E3668" s="160"/>
      <c r="F3668" s="160"/>
      <c r="G3668" s="173"/>
      <c r="H3668" s="160"/>
      <c r="I3668" s="160"/>
      <c r="J3668" s="160"/>
    </row>
    <row r="3669" spans="1:10" x14ac:dyDescent="0.2">
      <c r="A3669" s="160"/>
      <c r="B3669" s="160"/>
      <c r="C3669" s="160"/>
      <c r="D3669" s="160"/>
      <c r="E3669" s="160"/>
      <c r="F3669" s="160"/>
      <c r="G3669" s="173"/>
      <c r="H3669" s="160"/>
      <c r="I3669" s="160"/>
      <c r="J3669" s="160"/>
    </row>
    <row r="3670" spans="1:10" x14ac:dyDescent="0.2">
      <c r="A3670" s="160"/>
      <c r="B3670" s="160"/>
      <c r="C3670" s="160"/>
      <c r="D3670" s="160"/>
      <c r="E3670" s="160"/>
      <c r="F3670" s="160"/>
      <c r="G3670" s="173"/>
      <c r="H3670" s="160"/>
      <c r="I3670" s="160"/>
      <c r="J3670" s="160"/>
    </row>
    <row r="3671" spans="1:10" x14ac:dyDescent="0.2">
      <c r="A3671" s="160"/>
      <c r="B3671" s="160"/>
      <c r="C3671" s="160"/>
      <c r="D3671" s="160"/>
      <c r="E3671" s="160"/>
      <c r="F3671" s="160"/>
      <c r="G3671" s="173"/>
      <c r="H3671" s="160"/>
      <c r="I3671" s="160"/>
      <c r="J3671" s="160"/>
    </row>
    <row r="3672" spans="1:10" x14ac:dyDescent="0.2">
      <c r="A3672" s="160"/>
      <c r="B3672" s="160"/>
      <c r="C3672" s="160"/>
      <c r="D3672" s="160"/>
      <c r="E3672" s="160"/>
      <c r="F3672" s="160"/>
      <c r="G3672" s="173"/>
      <c r="H3672" s="160"/>
      <c r="I3672" s="160"/>
      <c r="J3672" s="160"/>
    </row>
    <row r="3673" spans="1:10" x14ac:dyDescent="0.2">
      <c r="A3673" s="160"/>
      <c r="B3673" s="160"/>
      <c r="C3673" s="160"/>
      <c r="D3673" s="160"/>
      <c r="E3673" s="160"/>
      <c r="F3673" s="160"/>
      <c r="G3673" s="173"/>
      <c r="H3673" s="160"/>
      <c r="I3673" s="160"/>
      <c r="J3673" s="160"/>
    </row>
    <row r="3674" spans="1:10" x14ac:dyDescent="0.2">
      <c r="A3674" s="160"/>
      <c r="B3674" s="160"/>
      <c r="C3674" s="160"/>
      <c r="D3674" s="160"/>
      <c r="E3674" s="160"/>
      <c r="F3674" s="160"/>
      <c r="G3674" s="173"/>
      <c r="H3674" s="160"/>
      <c r="I3674" s="160"/>
      <c r="J3674" s="160"/>
    </row>
    <row r="3675" spans="1:10" x14ac:dyDescent="0.2">
      <c r="A3675" s="160"/>
      <c r="B3675" s="160"/>
      <c r="C3675" s="160"/>
      <c r="D3675" s="160"/>
      <c r="E3675" s="160"/>
      <c r="F3675" s="160"/>
      <c r="G3675" s="173"/>
      <c r="H3675" s="160"/>
      <c r="I3675" s="160"/>
      <c r="J3675" s="160"/>
    </row>
    <row r="3676" spans="1:10" x14ac:dyDescent="0.2">
      <c r="A3676" s="160"/>
      <c r="B3676" s="160"/>
      <c r="C3676" s="160"/>
      <c r="D3676" s="160"/>
      <c r="E3676" s="160"/>
      <c r="F3676" s="160"/>
      <c r="G3676" s="173"/>
      <c r="H3676" s="160"/>
      <c r="I3676" s="160"/>
      <c r="J3676" s="160"/>
    </row>
    <row r="3677" spans="1:10" x14ac:dyDescent="0.2">
      <c r="A3677" s="160"/>
      <c r="B3677" s="160"/>
      <c r="C3677" s="160"/>
      <c r="D3677" s="160"/>
      <c r="E3677" s="160"/>
      <c r="F3677" s="160"/>
      <c r="G3677" s="173"/>
      <c r="H3677" s="160"/>
      <c r="I3677" s="160"/>
      <c r="J3677" s="160"/>
    </row>
    <row r="3678" spans="1:10" x14ac:dyDescent="0.2">
      <c r="A3678" s="160"/>
      <c r="B3678" s="160"/>
      <c r="C3678" s="160"/>
      <c r="D3678" s="160"/>
      <c r="E3678" s="160"/>
      <c r="F3678" s="160"/>
      <c r="G3678" s="173"/>
      <c r="H3678" s="160"/>
      <c r="I3678" s="160"/>
      <c r="J3678" s="160"/>
    </row>
    <row r="3679" spans="1:10" x14ac:dyDescent="0.2">
      <c r="A3679" s="160"/>
      <c r="B3679" s="160"/>
      <c r="C3679" s="160"/>
      <c r="D3679" s="160"/>
      <c r="E3679" s="160"/>
      <c r="F3679" s="160"/>
      <c r="G3679" s="173"/>
      <c r="H3679" s="160"/>
      <c r="I3679" s="160"/>
      <c r="J3679" s="160"/>
    </row>
    <row r="3680" spans="1:10" x14ac:dyDescent="0.2">
      <c r="A3680" s="160"/>
      <c r="B3680" s="160"/>
      <c r="C3680" s="160"/>
      <c r="D3680" s="160"/>
      <c r="E3680" s="160"/>
      <c r="F3680" s="160"/>
      <c r="G3680" s="173"/>
      <c r="H3680" s="160"/>
      <c r="I3680" s="160"/>
      <c r="J3680" s="160"/>
    </row>
    <row r="3681" spans="1:10" x14ac:dyDescent="0.2">
      <c r="A3681" s="160"/>
      <c r="B3681" s="160"/>
      <c r="C3681" s="160"/>
      <c r="D3681" s="160"/>
      <c r="E3681" s="160"/>
      <c r="F3681" s="160"/>
      <c r="G3681" s="173"/>
      <c r="H3681" s="160"/>
      <c r="I3681" s="160"/>
      <c r="J3681" s="160"/>
    </row>
    <row r="3682" spans="1:10" x14ac:dyDescent="0.2">
      <c r="A3682" s="160"/>
      <c r="B3682" s="160"/>
      <c r="C3682" s="160"/>
      <c r="D3682" s="160"/>
      <c r="E3682" s="160"/>
      <c r="F3682" s="160"/>
      <c r="G3682" s="173"/>
      <c r="H3682" s="160"/>
      <c r="I3682" s="160"/>
      <c r="J3682" s="160"/>
    </row>
    <row r="3683" spans="1:10" x14ac:dyDescent="0.2">
      <c r="A3683" s="160"/>
      <c r="B3683" s="160"/>
      <c r="C3683" s="160"/>
      <c r="D3683" s="160"/>
      <c r="E3683" s="160"/>
      <c r="F3683" s="160"/>
      <c r="G3683" s="173"/>
      <c r="H3683" s="160"/>
      <c r="I3683" s="160"/>
      <c r="J3683" s="160"/>
    </row>
    <row r="3684" spans="1:10" x14ac:dyDescent="0.2">
      <c r="A3684" s="160"/>
      <c r="B3684" s="160"/>
      <c r="C3684" s="160"/>
      <c r="D3684" s="160"/>
      <c r="E3684" s="160"/>
      <c r="F3684" s="160"/>
      <c r="G3684" s="173"/>
      <c r="H3684" s="160"/>
      <c r="I3684" s="160"/>
      <c r="J3684" s="160"/>
    </row>
    <row r="3685" spans="1:10" x14ac:dyDescent="0.2">
      <c r="A3685" s="160"/>
      <c r="B3685" s="160"/>
      <c r="C3685" s="160"/>
      <c r="D3685" s="160"/>
      <c r="E3685" s="160"/>
      <c r="F3685" s="160"/>
      <c r="G3685" s="173"/>
      <c r="H3685" s="160"/>
      <c r="I3685" s="160"/>
      <c r="J3685" s="160"/>
    </row>
    <row r="3686" spans="1:10" x14ac:dyDescent="0.2">
      <c r="A3686" s="160"/>
      <c r="B3686" s="160"/>
      <c r="C3686" s="160"/>
      <c r="D3686" s="160"/>
      <c r="E3686" s="160"/>
      <c r="F3686" s="160"/>
      <c r="G3686" s="173"/>
      <c r="H3686" s="160"/>
      <c r="I3686" s="160"/>
      <c r="J3686" s="160"/>
    </row>
    <row r="3687" spans="1:10" x14ac:dyDescent="0.2">
      <c r="A3687" s="160"/>
      <c r="B3687" s="160"/>
      <c r="C3687" s="160"/>
      <c r="D3687" s="160"/>
      <c r="E3687" s="160"/>
      <c r="F3687" s="160"/>
      <c r="G3687" s="173"/>
      <c r="H3687" s="160"/>
      <c r="I3687" s="160"/>
      <c r="J3687" s="160"/>
    </row>
    <row r="3688" spans="1:10" x14ac:dyDescent="0.2">
      <c r="A3688" s="160"/>
      <c r="B3688" s="160"/>
      <c r="C3688" s="160"/>
      <c r="D3688" s="160"/>
      <c r="E3688" s="160"/>
      <c r="F3688" s="160"/>
      <c r="G3688" s="173"/>
      <c r="H3688" s="160"/>
      <c r="I3688" s="160"/>
      <c r="J3688" s="160"/>
    </row>
    <row r="3689" spans="1:10" x14ac:dyDescent="0.2">
      <c r="A3689" s="160"/>
      <c r="B3689" s="160"/>
      <c r="C3689" s="160"/>
      <c r="D3689" s="160"/>
      <c r="E3689" s="160"/>
      <c r="F3689" s="160"/>
      <c r="G3689" s="173"/>
      <c r="H3689" s="160"/>
      <c r="I3689" s="160"/>
      <c r="J3689" s="160"/>
    </row>
    <row r="3690" spans="1:10" x14ac:dyDescent="0.2">
      <c r="A3690" s="160"/>
      <c r="B3690" s="160"/>
      <c r="C3690" s="160"/>
      <c r="D3690" s="160"/>
      <c r="E3690" s="160"/>
      <c r="F3690" s="160"/>
      <c r="G3690" s="173"/>
      <c r="H3690" s="160"/>
      <c r="I3690" s="160"/>
      <c r="J3690" s="160"/>
    </row>
    <row r="3691" spans="1:10" x14ac:dyDescent="0.2">
      <c r="A3691" s="160"/>
      <c r="B3691" s="160"/>
      <c r="C3691" s="160"/>
      <c r="D3691" s="160"/>
      <c r="E3691" s="160"/>
      <c r="F3691" s="160"/>
      <c r="G3691" s="173"/>
      <c r="H3691" s="160"/>
      <c r="I3691" s="160"/>
      <c r="J3691" s="160"/>
    </row>
    <row r="3692" spans="1:10" x14ac:dyDescent="0.2">
      <c r="A3692" s="160"/>
      <c r="B3692" s="160"/>
      <c r="C3692" s="160"/>
      <c r="D3692" s="160"/>
      <c r="E3692" s="160"/>
      <c r="F3692" s="160"/>
      <c r="G3692" s="173"/>
      <c r="H3692" s="160"/>
      <c r="I3692" s="160"/>
      <c r="J3692" s="160"/>
    </row>
    <row r="3693" spans="1:10" x14ac:dyDescent="0.2">
      <c r="A3693" s="160"/>
      <c r="B3693" s="160"/>
      <c r="C3693" s="160"/>
      <c r="D3693" s="160"/>
      <c r="E3693" s="160"/>
      <c r="F3693" s="160"/>
      <c r="G3693" s="173"/>
      <c r="H3693" s="160"/>
      <c r="I3693" s="160"/>
      <c r="J3693" s="160"/>
    </row>
    <row r="3694" spans="1:10" x14ac:dyDescent="0.2">
      <c r="A3694" s="160"/>
      <c r="B3694" s="160"/>
      <c r="C3694" s="160"/>
      <c r="D3694" s="160"/>
      <c r="E3694" s="160"/>
      <c r="F3694" s="160"/>
      <c r="G3694" s="173"/>
      <c r="H3694" s="160"/>
      <c r="I3694" s="160"/>
      <c r="J3694" s="160"/>
    </row>
    <row r="3695" spans="1:10" x14ac:dyDescent="0.2">
      <c r="A3695" s="160"/>
      <c r="B3695" s="160"/>
      <c r="C3695" s="160"/>
      <c r="D3695" s="160"/>
      <c r="E3695" s="160"/>
      <c r="F3695" s="160"/>
      <c r="G3695" s="173"/>
      <c r="H3695" s="160"/>
      <c r="I3695" s="160"/>
      <c r="J3695" s="160"/>
    </row>
    <row r="3696" spans="1:10" x14ac:dyDescent="0.2">
      <c r="A3696" s="160"/>
      <c r="B3696" s="160"/>
      <c r="C3696" s="160"/>
      <c r="D3696" s="160"/>
      <c r="E3696" s="160"/>
      <c r="F3696" s="160"/>
      <c r="G3696" s="173"/>
      <c r="H3696" s="160"/>
      <c r="I3696" s="160"/>
      <c r="J3696" s="160"/>
    </row>
    <row r="3697" spans="1:10" x14ac:dyDescent="0.2">
      <c r="A3697" s="160"/>
      <c r="B3697" s="160"/>
      <c r="C3697" s="160"/>
      <c r="D3697" s="160"/>
      <c r="E3697" s="160"/>
      <c r="F3697" s="160"/>
      <c r="G3697" s="173"/>
      <c r="H3697" s="160"/>
      <c r="I3697" s="160"/>
      <c r="J3697" s="160"/>
    </row>
    <row r="3698" spans="1:10" x14ac:dyDescent="0.2">
      <c r="A3698" s="160"/>
      <c r="B3698" s="160"/>
      <c r="C3698" s="160"/>
      <c r="D3698" s="160"/>
      <c r="E3698" s="160"/>
      <c r="F3698" s="160"/>
      <c r="G3698" s="173"/>
      <c r="H3698" s="160"/>
      <c r="I3698" s="160"/>
      <c r="J3698" s="160"/>
    </row>
    <row r="3699" spans="1:10" x14ac:dyDescent="0.2">
      <c r="A3699" s="160"/>
      <c r="B3699" s="160"/>
      <c r="C3699" s="160"/>
      <c r="D3699" s="160"/>
      <c r="E3699" s="160"/>
      <c r="F3699" s="160"/>
      <c r="G3699" s="173"/>
      <c r="H3699" s="160"/>
      <c r="I3699" s="160"/>
      <c r="J3699" s="160"/>
    </row>
    <row r="3700" spans="1:10" x14ac:dyDescent="0.2">
      <c r="A3700" s="160"/>
      <c r="B3700" s="160"/>
      <c r="C3700" s="160"/>
      <c r="D3700" s="160"/>
      <c r="E3700" s="160"/>
      <c r="F3700" s="160"/>
      <c r="G3700" s="173"/>
      <c r="H3700" s="160"/>
      <c r="I3700" s="160"/>
      <c r="J3700" s="160"/>
    </row>
    <row r="3701" spans="1:10" x14ac:dyDescent="0.2">
      <c r="A3701" s="160"/>
      <c r="B3701" s="160"/>
      <c r="C3701" s="160"/>
      <c r="D3701" s="160"/>
      <c r="E3701" s="160"/>
      <c r="F3701" s="160"/>
      <c r="G3701" s="173"/>
      <c r="H3701" s="160"/>
      <c r="I3701" s="160"/>
      <c r="J3701" s="160"/>
    </row>
    <row r="3702" spans="1:10" x14ac:dyDescent="0.2">
      <c r="A3702" s="160"/>
      <c r="B3702" s="160"/>
      <c r="C3702" s="160"/>
      <c r="D3702" s="160"/>
      <c r="E3702" s="160"/>
      <c r="F3702" s="160"/>
      <c r="G3702" s="173"/>
      <c r="H3702" s="160"/>
      <c r="I3702" s="160"/>
      <c r="J3702" s="160"/>
    </row>
    <row r="3703" spans="1:10" x14ac:dyDescent="0.2">
      <c r="A3703" s="160"/>
      <c r="B3703" s="160"/>
      <c r="C3703" s="160"/>
      <c r="D3703" s="160"/>
      <c r="E3703" s="160"/>
      <c r="F3703" s="160"/>
      <c r="G3703" s="173"/>
      <c r="H3703" s="160"/>
      <c r="I3703" s="160"/>
      <c r="J3703" s="160"/>
    </row>
    <row r="3704" spans="1:10" x14ac:dyDescent="0.2">
      <c r="A3704" s="160"/>
      <c r="B3704" s="160"/>
      <c r="C3704" s="160"/>
      <c r="D3704" s="160"/>
      <c r="E3704" s="160"/>
      <c r="F3704" s="160"/>
      <c r="G3704" s="173"/>
      <c r="H3704" s="160"/>
      <c r="I3704" s="160"/>
      <c r="J3704" s="160"/>
    </row>
    <row r="3705" spans="1:10" x14ac:dyDescent="0.2">
      <c r="A3705" s="160"/>
      <c r="B3705" s="160"/>
      <c r="C3705" s="160"/>
      <c r="D3705" s="160"/>
      <c r="E3705" s="160"/>
      <c r="F3705" s="160"/>
      <c r="G3705" s="173"/>
      <c r="H3705" s="160"/>
      <c r="I3705" s="160"/>
      <c r="J3705" s="160"/>
    </row>
    <row r="3706" spans="1:10" x14ac:dyDescent="0.2">
      <c r="A3706" s="160"/>
      <c r="B3706" s="160"/>
      <c r="C3706" s="160"/>
      <c r="D3706" s="160"/>
      <c r="E3706" s="160"/>
      <c r="F3706" s="160"/>
      <c r="G3706" s="173"/>
      <c r="H3706" s="160"/>
      <c r="I3706" s="160"/>
      <c r="J3706" s="160"/>
    </row>
    <row r="3707" spans="1:10" x14ac:dyDescent="0.2">
      <c r="A3707" s="160"/>
      <c r="B3707" s="160"/>
      <c r="C3707" s="160"/>
      <c r="D3707" s="160"/>
      <c r="E3707" s="160"/>
      <c r="F3707" s="160"/>
      <c r="G3707" s="173"/>
      <c r="H3707" s="160"/>
      <c r="I3707" s="160"/>
      <c r="J3707" s="160"/>
    </row>
    <row r="3708" spans="1:10" x14ac:dyDescent="0.2">
      <c r="A3708" s="160"/>
      <c r="B3708" s="160"/>
      <c r="C3708" s="160"/>
      <c r="D3708" s="160"/>
      <c r="E3708" s="160"/>
      <c r="F3708" s="160"/>
      <c r="G3708" s="173"/>
      <c r="H3708" s="160"/>
      <c r="I3708" s="160"/>
      <c r="J3708" s="160"/>
    </row>
    <row r="3709" spans="1:10" x14ac:dyDescent="0.2">
      <c r="A3709" s="160"/>
      <c r="B3709" s="160"/>
      <c r="C3709" s="160"/>
      <c r="D3709" s="160"/>
      <c r="E3709" s="160"/>
      <c r="F3709" s="160"/>
      <c r="G3709" s="173"/>
      <c r="H3709" s="160"/>
      <c r="I3709" s="160"/>
      <c r="J3709" s="160"/>
    </row>
    <row r="3710" spans="1:10" x14ac:dyDescent="0.2">
      <c r="A3710" s="160"/>
      <c r="B3710" s="160"/>
      <c r="C3710" s="160"/>
      <c r="D3710" s="160"/>
      <c r="E3710" s="160"/>
      <c r="F3710" s="160"/>
      <c r="G3710" s="173"/>
      <c r="H3710" s="160"/>
      <c r="I3710" s="160"/>
      <c r="J3710" s="160"/>
    </row>
    <row r="3711" spans="1:10" x14ac:dyDescent="0.2">
      <c r="A3711" s="160"/>
      <c r="B3711" s="160"/>
      <c r="C3711" s="160"/>
      <c r="D3711" s="160"/>
      <c r="E3711" s="160"/>
      <c r="F3711" s="160"/>
      <c r="G3711" s="173"/>
      <c r="H3711" s="160"/>
      <c r="I3711" s="160"/>
      <c r="J3711" s="160"/>
    </row>
    <row r="3712" spans="1:10" x14ac:dyDescent="0.2">
      <c r="A3712" s="160"/>
      <c r="B3712" s="160"/>
      <c r="C3712" s="160"/>
      <c r="D3712" s="160"/>
      <c r="E3712" s="160"/>
      <c r="F3712" s="160"/>
      <c r="G3712" s="173"/>
      <c r="H3712" s="160"/>
      <c r="I3712" s="160"/>
      <c r="J3712" s="160"/>
    </row>
    <row r="3713" spans="1:10" x14ac:dyDescent="0.2">
      <c r="A3713" s="160"/>
      <c r="B3713" s="160"/>
      <c r="C3713" s="160"/>
      <c r="D3713" s="160"/>
      <c r="E3713" s="160"/>
      <c r="F3713" s="160"/>
      <c r="G3713" s="173"/>
      <c r="H3713" s="160"/>
      <c r="I3713" s="160"/>
      <c r="J3713" s="160"/>
    </row>
    <row r="3714" spans="1:10" x14ac:dyDescent="0.2">
      <c r="A3714" s="160"/>
      <c r="B3714" s="160"/>
      <c r="C3714" s="160"/>
      <c r="D3714" s="160"/>
      <c r="E3714" s="160"/>
      <c r="F3714" s="160"/>
      <c r="G3714" s="173"/>
      <c r="H3714" s="160"/>
      <c r="I3714" s="160"/>
      <c r="J3714" s="160"/>
    </row>
    <row r="3715" spans="1:10" x14ac:dyDescent="0.2">
      <c r="A3715" s="160"/>
      <c r="B3715" s="160"/>
      <c r="C3715" s="160"/>
      <c r="D3715" s="160"/>
      <c r="E3715" s="160"/>
      <c r="F3715" s="160"/>
      <c r="G3715" s="173"/>
      <c r="H3715" s="160"/>
      <c r="I3715" s="160"/>
      <c r="J3715" s="160"/>
    </row>
    <row r="3716" spans="1:10" x14ac:dyDescent="0.2">
      <c r="A3716" s="160"/>
      <c r="B3716" s="160"/>
      <c r="C3716" s="160"/>
      <c r="D3716" s="160"/>
      <c r="E3716" s="160"/>
      <c r="F3716" s="160"/>
      <c r="G3716" s="173"/>
      <c r="H3716" s="160"/>
      <c r="I3716" s="160"/>
      <c r="J3716" s="160"/>
    </row>
    <row r="3717" spans="1:10" x14ac:dyDescent="0.2">
      <c r="A3717" s="160"/>
      <c r="B3717" s="160"/>
      <c r="C3717" s="160"/>
      <c r="D3717" s="160"/>
      <c r="E3717" s="160"/>
      <c r="F3717" s="160"/>
      <c r="G3717" s="173"/>
      <c r="H3717" s="160"/>
      <c r="I3717" s="160"/>
      <c r="J3717" s="160"/>
    </row>
    <row r="3718" spans="1:10" x14ac:dyDescent="0.2">
      <c r="A3718" s="160"/>
      <c r="B3718" s="160"/>
      <c r="C3718" s="160"/>
      <c r="D3718" s="160"/>
      <c r="E3718" s="160"/>
      <c r="F3718" s="160"/>
      <c r="G3718" s="173"/>
      <c r="H3718" s="160"/>
      <c r="I3718" s="160"/>
      <c r="J3718" s="160"/>
    </row>
    <row r="3719" spans="1:10" x14ac:dyDescent="0.2">
      <c r="A3719" s="160"/>
      <c r="B3719" s="160"/>
      <c r="C3719" s="160"/>
      <c r="D3719" s="160"/>
      <c r="E3719" s="160"/>
      <c r="F3719" s="160"/>
      <c r="G3719" s="173"/>
      <c r="H3719" s="160"/>
      <c r="I3719" s="160"/>
      <c r="J3719" s="160"/>
    </row>
    <row r="3720" spans="1:10" x14ac:dyDescent="0.2">
      <c r="A3720" s="160"/>
      <c r="B3720" s="160"/>
      <c r="C3720" s="160"/>
      <c r="D3720" s="160"/>
      <c r="E3720" s="160"/>
      <c r="F3720" s="160"/>
      <c r="G3720" s="173"/>
      <c r="H3720" s="160"/>
      <c r="I3720" s="160"/>
      <c r="J3720" s="160"/>
    </row>
    <row r="3721" spans="1:10" x14ac:dyDescent="0.2">
      <c r="A3721" s="160"/>
      <c r="B3721" s="160"/>
      <c r="C3721" s="160"/>
      <c r="D3721" s="160"/>
      <c r="E3721" s="160"/>
      <c r="F3721" s="160"/>
      <c r="G3721" s="173"/>
      <c r="H3721" s="160"/>
      <c r="I3721" s="160"/>
      <c r="J3721" s="160"/>
    </row>
    <row r="3722" spans="1:10" x14ac:dyDescent="0.2">
      <c r="A3722" s="160"/>
      <c r="B3722" s="160"/>
      <c r="C3722" s="160"/>
      <c r="D3722" s="160"/>
      <c r="E3722" s="160"/>
      <c r="F3722" s="160"/>
      <c r="G3722" s="173"/>
      <c r="H3722" s="160"/>
      <c r="I3722" s="160"/>
      <c r="J3722" s="160"/>
    </row>
    <row r="3723" spans="1:10" x14ac:dyDescent="0.2">
      <c r="A3723" s="160"/>
      <c r="B3723" s="160"/>
      <c r="C3723" s="160"/>
      <c r="D3723" s="160"/>
      <c r="E3723" s="160"/>
      <c r="F3723" s="160"/>
      <c r="G3723" s="173"/>
      <c r="H3723" s="160"/>
      <c r="I3723" s="160"/>
      <c r="J3723" s="160"/>
    </row>
    <row r="3724" spans="1:10" x14ac:dyDescent="0.2">
      <c r="A3724" s="160"/>
      <c r="B3724" s="160"/>
      <c r="C3724" s="160"/>
      <c r="D3724" s="160"/>
      <c r="E3724" s="160"/>
      <c r="F3724" s="160"/>
      <c r="G3724" s="173"/>
      <c r="H3724" s="160"/>
      <c r="I3724" s="160"/>
      <c r="J3724" s="160"/>
    </row>
    <row r="3725" spans="1:10" x14ac:dyDescent="0.2">
      <c r="A3725" s="160"/>
      <c r="B3725" s="160"/>
      <c r="C3725" s="160"/>
      <c r="D3725" s="160"/>
      <c r="E3725" s="160"/>
      <c r="F3725" s="160"/>
      <c r="G3725" s="173"/>
      <c r="H3725" s="160"/>
      <c r="I3725" s="160"/>
      <c r="J3725" s="160"/>
    </row>
    <row r="3726" spans="1:10" x14ac:dyDescent="0.2">
      <c r="A3726" s="160"/>
      <c r="B3726" s="160"/>
      <c r="C3726" s="160"/>
      <c r="D3726" s="160"/>
      <c r="E3726" s="160"/>
      <c r="F3726" s="160"/>
      <c r="G3726" s="173"/>
      <c r="H3726" s="160"/>
      <c r="I3726" s="160"/>
      <c r="J3726" s="160"/>
    </row>
    <row r="3727" spans="1:10" x14ac:dyDescent="0.2">
      <c r="A3727" s="160"/>
      <c r="B3727" s="160"/>
      <c r="C3727" s="160"/>
      <c r="D3727" s="160"/>
      <c r="E3727" s="160"/>
      <c r="F3727" s="160"/>
      <c r="G3727" s="173"/>
      <c r="H3727" s="160"/>
      <c r="I3727" s="160"/>
      <c r="J3727" s="160"/>
    </row>
    <row r="3728" spans="1:10" x14ac:dyDescent="0.2">
      <c r="A3728" s="160"/>
      <c r="B3728" s="160"/>
      <c r="C3728" s="160"/>
      <c r="D3728" s="160"/>
      <c r="E3728" s="160"/>
      <c r="F3728" s="160"/>
      <c r="G3728" s="173"/>
      <c r="H3728" s="160"/>
      <c r="I3728" s="160"/>
      <c r="J3728" s="160"/>
    </row>
    <row r="3729" spans="1:10" x14ac:dyDescent="0.2">
      <c r="A3729" s="160"/>
      <c r="B3729" s="160"/>
      <c r="C3729" s="160"/>
      <c r="D3729" s="160"/>
      <c r="E3729" s="160"/>
      <c r="F3729" s="160"/>
      <c r="G3729" s="173"/>
      <c r="H3729" s="160"/>
      <c r="I3729" s="160"/>
      <c r="J3729" s="160"/>
    </row>
    <row r="3730" spans="1:10" x14ac:dyDescent="0.2">
      <c r="A3730" s="160"/>
      <c r="B3730" s="160"/>
      <c r="C3730" s="160"/>
      <c r="D3730" s="160"/>
      <c r="E3730" s="160"/>
      <c r="F3730" s="160"/>
      <c r="G3730" s="173"/>
      <c r="H3730" s="160"/>
      <c r="I3730" s="160"/>
      <c r="J3730" s="160"/>
    </row>
    <row r="3731" spans="1:10" x14ac:dyDescent="0.2">
      <c r="A3731" s="160"/>
      <c r="B3731" s="160"/>
      <c r="C3731" s="160"/>
      <c r="D3731" s="160"/>
      <c r="E3731" s="160"/>
      <c r="F3731" s="160"/>
      <c r="G3731" s="173"/>
      <c r="H3731" s="160"/>
      <c r="I3731" s="160"/>
      <c r="J3731" s="160"/>
    </row>
    <row r="3732" spans="1:10" x14ac:dyDescent="0.2">
      <c r="A3732" s="160"/>
      <c r="B3732" s="160"/>
      <c r="C3732" s="160"/>
      <c r="D3732" s="160"/>
      <c r="E3732" s="160"/>
      <c r="F3732" s="160"/>
      <c r="G3732" s="173"/>
      <c r="H3732" s="160"/>
      <c r="I3732" s="160"/>
      <c r="J3732" s="160"/>
    </row>
    <row r="3733" spans="1:10" x14ac:dyDescent="0.2">
      <c r="A3733" s="160"/>
      <c r="B3733" s="160"/>
      <c r="C3733" s="160"/>
      <c r="D3733" s="160"/>
      <c r="E3733" s="160"/>
      <c r="F3733" s="160"/>
      <c r="G3733" s="173"/>
      <c r="H3733" s="160"/>
      <c r="I3733" s="160"/>
      <c r="J3733" s="160"/>
    </row>
    <row r="3734" spans="1:10" x14ac:dyDescent="0.2">
      <c r="A3734" s="160"/>
      <c r="B3734" s="160"/>
      <c r="C3734" s="160"/>
      <c r="D3734" s="160"/>
      <c r="E3734" s="160"/>
      <c r="F3734" s="160"/>
      <c r="G3734" s="173"/>
      <c r="H3734" s="160"/>
      <c r="I3734" s="160"/>
      <c r="J3734" s="160"/>
    </row>
    <row r="3735" spans="1:10" x14ac:dyDescent="0.2">
      <c r="A3735" s="160"/>
      <c r="B3735" s="160"/>
      <c r="C3735" s="160"/>
      <c r="D3735" s="160"/>
      <c r="E3735" s="160"/>
      <c r="F3735" s="160"/>
      <c r="G3735" s="173"/>
      <c r="H3735" s="160"/>
      <c r="I3735" s="160"/>
      <c r="J3735" s="160"/>
    </row>
    <row r="3736" spans="1:10" x14ac:dyDescent="0.2">
      <c r="A3736" s="160"/>
      <c r="B3736" s="160"/>
      <c r="C3736" s="160"/>
      <c r="D3736" s="160"/>
      <c r="E3736" s="160"/>
      <c r="F3736" s="160"/>
      <c r="G3736" s="173"/>
      <c r="H3736" s="160"/>
      <c r="I3736" s="160"/>
      <c r="J3736" s="160"/>
    </row>
    <row r="3737" spans="1:10" x14ac:dyDescent="0.2">
      <c r="A3737" s="160"/>
      <c r="B3737" s="160"/>
      <c r="C3737" s="160"/>
      <c r="D3737" s="160"/>
      <c r="E3737" s="160"/>
      <c r="F3737" s="160"/>
      <c r="G3737" s="173"/>
      <c r="H3737" s="160"/>
      <c r="I3737" s="160"/>
      <c r="J3737" s="160"/>
    </row>
    <row r="3738" spans="1:10" x14ac:dyDescent="0.2">
      <c r="A3738" s="160"/>
      <c r="B3738" s="160"/>
      <c r="C3738" s="160"/>
      <c r="D3738" s="160"/>
      <c r="E3738" s="160"/>
      <c r="F3738" s="160"/>
      <c r="G3738" s="173"/>
      <c r="H3738" s="160"/>
      <c r="I3738" s="160"/>
      <c r="J3738" s="160"/>
    </row>
    <row r="3739" spans="1:10" x14ac:dyDescent="0.2">
      <c r="A3739" s="160"/>
      <c r="B3739" s="160"/>
      <c r="C3739" s="160"/>
      <c r="D3739" s="160"/>
      <c r="E3739" s="160"/>
      <c r="F3739" s="160"/>
      <c r="G3739" s="173"/>
      <c r="H3739" s="160"/>
      <c r="I3739" s="160"/>
      <c r="J3739" s="160"/>
    </row>
    <row r="3740" spans="1:10" x14ac:dyDescent="0.2">
      <c r="A3740" s="160"/>
      <c r="B3740" s="160"/>
      <c r="C3740" s="160"/>
      <c r="D3740" s="160"/>
      <c r="E3740" s="160"/>
      <c r="F3740" s="160"/>
      <c r="G3740" s="173"/>
      <c r="H3740" s="160"/>
      <c r="I3740" s="160"/>
      <c r="J3740" s="160"/>
    </row>
    <row r="3741" spans="1:10" x14ac:dyDescent="0.2">
      <c r="A3741" s="160"/>
      <c r="B3741" s="160"/>
      <c r="C3741" s="160"/>
      <c r="D3741" s="160"/>
      <c r="E3741" s="160"/>
      <c r="F3741" s="160"/>
      <c r="G3741" s="173"/>
      <c r="H3741" s="160"/>
      <c r="I3741" s="160"/>
      <c r="J3741" s="160"/>
    </row>
    <row r="3742" spans="1:10" x14ac:dyDescent="0.2">
      <c r="A3742" s="160"/>
      <c r="B3742" s="160"/>
      <c r="C3742" s="160"/>
      <c r="D3742" s="160"/>
      <c r="E3742" s="160"/>
      <c r="F3742" s="160"/>
      <c r="G3742" s="173"/>
      <c r="H3742" s="160"/>
      <c r="I3742" s="160"/>
      <c r="J3742" s="160"/>
    </row>
    <row r="3743" spans="1:10" x14ac:dyDescent="0.2">
      <c r="A3743" s="160"/>
      <c r="B3743" s="160"/>
      <c r="C3743" s="160"/>
      <c r="D3743" s="160"/>
      <c r="E3743" s="160"/>
      <c r="F3743" s="160"/>
      <c r="G3743" s="173"/>
      <c r="H3743" s="160"/>
      <c r="I3743" s="160"/>
      <c r="J3743" s="160"/>
    </row>
    <row r="3744" spans="1:10" x14ac:dyDescent="0.2">
      <c r="A3744" s="160"/>
      <c r="B3744" s="160"/>
      <c r="C3744" s="160"/>
      <c r="D3744" s="160"/>
      <c r="E3744" s="160"/>
      <c r="F3744" s="160"/>
      <c r="G3744" s="173"/>
      <c r="H3744" s="160"/>
      <c r="I3744" s="160"/>
      <c r="J3744" s="160"/>
    </row>
    <row r="3745" spans="1:10" x14ac:dyDescent="0.2">
      <c r="A3745" s="160"/>
      <c r="B3745" s="160"/>
      <c r="C3745" s="160"/>
      <c r="D3745" s="160"/>
      <c r="E3745" s="160"/>
      <c r="F3745" s="160"/>
      <c r="G3745" s="173"/>
      <c r="H3745" s="160"/>
      <c r="I3745" s="160"/>
      <c r="J3745" s="160"/>
    </row>
    <row r="3746" spans="1:10" x14ac:dyDescent="0.2">
      <c r="A3746" s="160"/>
      <c r="B3746" s="160"/>
      <c r="C3746" s="160"/>
      <c r="D3746" s="160"/>
      <c r="E3746" s="160"/>
      <c r="F3746" s="160"/>
      <c r="G3746" s="173"/>
      <c r="H3746" s="160"/>
      <c r="I3746" s="160"/>
      <c r="J3746" s="160"/>
    </row>
    <row r="3747" spans="1:10" x14ac:dyDescent="0.2">
      <c r="A3747" s="160"/>
      <c r="B3747" s="160"/>
      <c r="C3747" s="160"/>
      <c r="D3747" s="160"/>
      <c r="E3747" s="160"/>
      <c r="F3747" s="160"/>
      <c r="G3747" s="173"/>
      <c r="H3747" s="160"/>
      <c r="I3747" s="160"/>
      <c r="J3747" s="160"/>
    </row>
    <row r="3748" spans="1:10" x14ac:dyDescent="0.2">
      <c r="A3748" s="160"/>
      <c r="B3748" s="160"/>
      <c r="C3748" s="160"/>
      <c r="D3748" s="160"/>
      <c r="E3748" s="160"/>
      <c r="F3748" s="160"/>
      <c r="G3748" s="173"/>
      <c r="H3748" s="160"/>
      <c r="I3748" s="160"/>
      <c r="J3748" s="160"/>
    </row>
    <row r="3749" spans="1:10" x14ac:dyDescent="0.2">
      <c r="A3749" s="160"/>
      <c r="B3749" s="160"/>
      <c r="C3749" s="160"/>
      <c r="D3749" s="160"/>
      <c r="E3749" s="160"/>
      <c r="F3749" s="160"/>
      <c r="G3749" s="173"/>
      <c r="H3749" s="160"/>
      <c r="I3749" s="160"/>
      <c r="J3749" s="160"/>
    </row>
    <row r="3750" spans="1:10" x14ac:dyDescent="0.2">
      <c r="A3750" s="160"/>
      <c r="B3750" s="160"/>
      <c r="C3750" s="160"/>
      <c r="D3750" s="160"/>
      <c r="E3750" s="160"/>
      <c r="F3750" s="160"/>
      <c r="G3750" s="173"/>
      <c r="H3750" s="160"/>
      <c r="I3750" s="160"/>
      <c r="J3750" s="160"/>
    </row>
    <row r="3751" spans="1:10" x14ac:dyDescent="0.2">
      <c r="A3751" s="160"/>
      <c r="B3751" s="160"/>
      <c r="C3751" s="160"/>
      <c r="D3751" s="160"/>
      <c r="E3751" s="160"/>
      <c r="F3751" s="160"/>
      <c r="G3751" s="173"/>
      <c r="H3751" s="160"/>
      <c r="I3751" s="160"/>
      <c r="J3751" s="160"/>
    </row>
    <row r="3752" spans="1:10" x14ac:dyDescent="0.2">
      <c r="A3752" s="160"/>
      <c r="B3752" s="160"/>
      <c r="C3752" s="160"/>
      <c r="D3752" s="160"/>
      <c r="E3752" s="160"/>
      <c r="F3752" s="160"/>
      <c r="G3752" s="173"/>
      <c r="H3752" s="160"/>
      <c r="I3752" s="160"/>
      <c r="J3752" s="160"/>
    </row>
    <row r="3753" spans="1:10" x14ac:dyDescent="0.2">
      <c r="A3753" s="160"/>
      <c r="B3753" s="160"/>
      <c r="C3753" s="160"/>
      <c r="D3753" s="160"/>
      <c r="E3753" s="160"/>
      <c r="F3753" s="160"/>
      <c r="G3753" s="173"/>
      <c r="H3753" s="160"/>
      <c r="I3753" s="160"/>
      <c r="J3753" s="160"/>
    </row>
    <row r="3754" spans="1:10" x14ac:dyDescent="0.2">
      <c r="A3754" s="160"/>
      <c r="B3754" s="160"/>
      <c r="C3754" s="160"/>
      <c r="D3754" s="160"/>
      <c r="E3754" s="160"/>
      <c r="F3754" s="160"/>
      <c r="G3754" s="173"/>
      <c r="H3754" s="160"/>
      <c r="I3754" s="160"/>
      <c r="J3754" s="160"/>
    </row>
    <row r="3755" spans="1:10" x14ac:dyDescent="0.2">
      <c r="A3755" s="160"/>
      <c r="B3755" s="160"/>
      <c r="C3755" s="160"/>
      <c r="D3755" s="160"/>
      <c r="E3755" s="160"/>
      <c r="F3755" s="160"/>
      <c r="G3755" s="173"/>
      <c r="H3755" s="160"/>
      <c r="I3755" s="160"/>
      <c r="J3755" s="160"/>
    </row>
    <row r="3756" spans="1:10" x14ac:dyDescent="0.2">
      <c r="A3756" s="160"/>
      <c r="B3756" s="160"/>
      <c r="C3756" s="160"/>
      <c r="D3756" s="160"/>
      <c r="E3756" s="160"/>
      <c r="F3756" s="160"/>
      <c r="G3756" s="173"/>
      <c r="H3756" s="160"/>
      <c r="I3756" s="160"/>
      <c r="J3756" s="160"/>
    </row>
    <row r="3757" spans="1:10" x14ac:dyDescent="0.2">
      <c r="A3757" s="160"/>
      <c r="B3757" s="160"/>
      <c r="C3757" s="160"/>
      <c r="D3757" s="160"/>
      <c r="E3757" s="160"/>
      <c r="F3757" s="160"/>
      <c r="G3757" s="173"/>
      <c r="H3757" s="160"/>
      <c r="I3757" s="160"/>
      <c r="J3757" s="160"/>
    </row>
    <row r="3758" spans="1:10" x14ac:dyDescent="0.2">
      <c r="A3758" s="160"/>
      <c r="B3758" s="160"/>
      <c r="C3758" s="160"/>
      <c r="D3758" s="160"/>
      <c r="E3758" s="160"/>
      <c r="F3758" s="160"/>
      <c r="G3758" s="173"/>
      <c r="H3758" s="160"/>
      <c r="I3758" s="160"/>
      <c r="J3758" s="160"/>
    </row>
    <row r="3759" spans="1:10" x14ac:dyDescent="0.2">
      <c r="A3759" s="160"/>
      <c r="B3759" s="160"/>
      <c r="C3759" s="160"/>
      <c r="D3759" s="160"/>
      <c r="E3759" s="160"/>
      <c r="F3759" s="160"/>
      <c r="G3759" s="173"/>
      <c r="H3759" s="160"/>
      <c r="I3759" s="160"/>
      <c r="J3759" s="160"/>
    </row>
    <row r="3760" spans="1:10" x14ac:dyDescent="0.2">
      <c r="A3760" s="160"/>
      <c r="B3760" s="160"/>
      <c r="C3760" s="160"/>
      <c r="D3760" s="160"/>
      <c r="E3760" s="160"/>
      <c r="F3760" s="160"/>
      <c r="G3760" s="173"/>
      <c r="H3760" s="160"/>
      <c r="I3760" s="160"/>
      <c r="J3760" s="160"/>
    </row>
    <row r="3761" spans="1:10" x14ac:dyDescent="0.2">
      <c r="A3761" s="160"/>
      <c r="B3761" s="160"/>
      <c r="C3761" s="160"/>
      <c r="D3761" s="160"/>
      <c r="E3761" s="160"/>
      <c r="F3761" s="160"/>
      <c r="G3761" s="173"/>
      <c r="H3761" s="160"/>
      <c r="I3761" s="160"/>
      <c r="J3761" s="160"/>
    </row>
    <row r="3762" spans="1:10" x14ac:dyDescent="0.2">
      <c r="A3762" s="160"/>
      <c r="B3762" s="160"/>
      <c r="C3762" s="160"/>
      <c r="D3762" s="160"/>
      <c r="E3762" s="160"/>
      <c r="F3762" s="160"/>
      <c r="G3762" s="173"/>
      <c r="H3762" s="160"/>
      <c r="I3762" s="160"/>
      <c r="J3762" s="160"/>
    </row>
    <row r="3763" spans="1:10" x14ac:dyDescent="0.2">
      <c r="A3763" s="160"/>
      <c r="B3763" s="160"/>
      <c r="C3763" s="160"/>
      <c r="D3763" s="160"/>
      <c r="E3763" s="160"/>
      <c r="F3763" s="160"/>
      <c r="G3763" s="173"/>
      <c r="H3763" s="160"/>
      <c r="I3763" s="160"/>
      <c r="J3763" s="160"/>
    </row>
    <row r="3764" spans="1:10" x14ac:dyDescent="0.2">
      <c r="A3764" s="160"/>
      <c r="B3764" s="160"/>
      <c r="C3764" s="160"/>
      <c r="D3764" s="160"/>
      <c r="E3764" s="160"/>
      <c r="F3764" s="160"/>
      <c r="G3764" s="173"/>
      <c r="H3764" s="160"/>
      <c r="I3764" s="160"/>
      <c r="J3764" s="160"/>
    </row>
    <row r="3765" spans="1:10" x14ac:dyDescent="0.2">
      <c r="A3765" s="160"/>
      <c r="B3765" s="160"/>
      <c r="C3765" s="160"/>
      <c r="D3765" s="160"/>
      <c r="E3765" s="160"/>
      <c r="F3765" s="160"/>
      <c r="G3765" s="173"/>
      <c r="H3765" s="160"/>
      <c r="I3765" s="160"/>
      <c r="J3765" s="160"/>
    </row>
    <row r="3766" spans="1:10" x14ac:dyDescent="0.2">
      <c r="A3766" s="160"/>
      <c r="B3766" s="160"/>
      <c r="C3766" s="160"/>
      <c r="D3766" s="160"/>
      <c r="E3766" s="160"/>
      <c r="F3766" s="160"/>
      <c r="G3766" s="173"/>
      <c r="H3766" s="160"/>
      <c r="I3766" s="160"/>
      <c r="J3766" s="160"/>
    </row>
    <row r="3767" spans="1:10" x14ac:dyDescent="0.2">
      <c r="A3767" s="160"/>
      <c r="B3767" s="160"/>
      <c r="C3767" s="160"/>
      <c r="D3767" s="160"/>
      <c r="E3767" s="160"/>
      <c r="F3767" s="160"/>
      <c r="G3767" s="173"/>
      <c r="H3767" s="160"/>
      <c r="I3767" s="160"/>
      <c r="J3767" s="160"/>
    </row>
    <row r="3768" spans="1:10" x14ac:dyDescent="0.2">
      <c r="A3768" s="160"/>
      <c r="B3768" s="160"/>
      <c r="C3768" s="160"/>
      <c r="D3768" s="160"/>
      <c r="E3768" s="160"/>
      <c r="F3768" s="160"/>
      <c r="G3768" s="173"/>
      <c r="H3768" s="160"/>
      <c r="I3768" s="160"/>
      <c r="J3768" s="160"/>
    </row>
    <row r="3769" spans="1:10" x14ac:dyDescent="0.2">
      <c r="A3769" s="160"/>
      <c r="B3769" s="160"/>
      <c r="C3769" s="160"/>
      <c r="D3769" s="160"/>
      <c r="E3769" s="160"/>
      <c r="F3769" s="160"/>
      <c r="G3769" s="173"/>
      <c r="H3769" s="160"/>
      <c r="I3769" s="160"/>
      <c r="J3769" s="160"/>
    </row>
    <row r="3770" spans="1:10" x14ac:dyDescent="0.2">
      <c r="A3770" s="160"/>
      <c r="B3770" s="160"/>
      <c r="C3770" s="160"/>
      <c r="D3770" s="160"/>
      <c r="E3770" s="160"/>
      <c r="F3770" s="160"/>
      <c r="G3770" s="173"/>
      <c r="H3770" s="160"/>
      <c r="I3770" s="160"/>
      <c r="J3770" s="160"/>
    </row>
    <row r="3771" spans="1:10" x14ac:dyDescent="0.2">
      <c r="A3771" s="160"/>
      <c r="B3771" s="160"/>
      <c r="C3771" s="160"/>
      <c r="D3771" s="160"/>
      <c r="E3771" s="160"/>
      <c r="F3771" s="160"/>
      <c r="G3771" s="173"/>
      <c r="H3771" s="160"/>
      <c r="I3771" s="160"/>
      <c r="J3771" s="160"/>
    </row>
    <row r="3772" spans="1:10" x14ac:dyDescent="0.2">
      <c r="A3772" s="160"/>
      <c r="B3772" s="160"/>
      <c r="C3772" s="160"/>
      <c r="D3772" s="160"/>
      <c r="E3772" s="160"/>
      <c r="F3772" s="160"/>
      <c r="G3772" s="173"/>
      <c r="H3772" s="160"/>
      <c r="I3772" s="160"/>
      <c r="J3772" s="160"/>
    </row>
    <row r="3773" spans="1:10" x14ac:dyDescent="0.2">
      <c r="A3773" s="160"/>
      <c r="B3773" s="160"/>
      <c r="C3773" s="160"/>
      <c r="D3773" s="160"/>
      <c r="E3773" s="160"/>
      <c r="F3773" s="160"/>
      <c r="G3773" s="173"/>
      <c r="H3773" s="160"/>
      <c r="I3773" s="160"/>
      <c r="J3773" s="160"/>
    </row>
    <row r="3774" spans="1:10" x14ac:dyDescent="0.2">
      <c r="A3774" s="160"/>
      <c r="B3774" s="160"/>
      <c r="C3774" s="160"/>
      <c r="D3774" s="160"/>
      <c r="E3774" s="160"/>
      <c r="F3774" s="160"/>
      <c r="G3774" s="173"/>
      <c r="H3774" s="160"/>
      <c r="I3774" s="160"/>
      <c r="J3774" s="160"/>
    </row>
    <row r="3775" spans="1:10" x14ac:dyDescent="0.2">
      <c r="A3775" s="160"/>
      <c r="B3775" s="160"/>
      <c r="C3775" s="160"/>
      <c r="D3775" s="160"/>
      <c r="E3775" s="160"/>
      <c r="F3775" s="160"/>
      <c r="G3775" s="173"/>
      <c r="H3775" s="160"/>
      <c r="I3775" s="160"/>
      <c r="J3775" s="160"/>
    </row>
    <row r="3776" spans="1:10" x14ac:dyDescent="0.2">
      <c r="A3776" s="160"/>
      <c r="B3776" s="160"/>
      <c r="C3776" s="160"/>
      <c r="D3776" s="160"/>
      <c r="E3776" s="160"/>
      <c r="F3776" s="160"/>
      <c r="G3776" s="173"/>
      <c r="H3776" s="160"/>
      <c r="I3776" s="160"/>
      <c r="J3776" s="160"/>
    </row>
    <row r="3777" spans="1:10" x14ac:dyDescent="0.2">
      <c r="A3777" s="160"/>
      <c r="B3777" s="160"/>
      <c r="C3777" s="160"/>
      <c r="D3777" s="160"/>
      <c r="E3777" s="160"/>
      <c r="F3777" s="160"/>
      <c r="G3777" s="173"/>
      <c r="H3777" s="160"/>
      <c r="I3777" s="160"/>
      <c r="J3777" s="160"/>
    </row>
    <row r="3778" spans="1:10" x14ac:dyDescent="0.2">
      <c r="A3778" s="160"/>
      <c r="B3778" s="160"/>
      <c r="C3778" s="160"/>
      <c r="D3778" s="160"/>
      <c r="E3778" s="160"/>
      <c r="F3778" s="160"/>
      <c r="G3778" s="173"/>
      <c r="H3778" s="160"/>
      <c r="I3778" s="160"/>
      <c r="J3778" s="160"/>
    </row>
    <row r="3779" spans="1:10" x14ac:dyDescent="0.2">
      <c r="A3779" s="160"/>
      <c r="B3779" s="160"/>
      <c r="C3779" s="160"/>
      <c r="D3779" s="160"/>
      <c r="E3779" s="160"/>
      <c r="F3779" s="160"/>
      <c r="G3779" s="173"/>
      <c r="H3779" s="160"/>
      <c r="I3779" s="160"/>
      <c r="J3779" s="160"/>
    </row>
    <row r="3780" spans="1:10" x14ac:dyDescent="0.2">
      <c r="A3780" s="160"/>
      <c r="B3780" s="160"/>
      <c r="C3780" s="160"/>
      <c r="D3780" s="160"/>
      <c r="E3780" s="160"/>
      <c r="F3780" s="160"/>
      <c r="G3780" s="173"/>
      <c r="H3780" s="160"/>
      <c r="I3780" s="160"/>
      <c r="J3780" s="160"/>
    </row>
    <row r="3781" spans="1:10" x14ac:dyDescent="0.2">
      <c r="A3781" s="160"/>
      <c r="B3781" s="160"/>
      <c r="C3781" s="160"/>
      <c r="D3781" s="160"/>
      <c r="E3781" s="160"/>
      <c r="F3781" s="160"/>
      <c r="G3781" s="173"/>
      <c r="H3781" s="160"/>
      <c r="I3781" s="160"/>
      <c r="J3781" s="160"/>
    </row>
    <row r="3782" spans="1:10" x14ac:dyDescent="0.2">
      <c r="A3782" s="160"/>
      <c r="B3782" s="160"/>
      <c r="C3782" s="160"/>
      <c r="D3782" s="160"/>
      <c r="E3782" s="160"/>
      <c r="F3782" s="160"/>
      <c r="G3782" s="173"/>
      <c r="H3782" s="160"/>
      <c r="I3782" s="160"/>
      <c r="J3782" s="160"/>
    </row>
    <row r="3783" spans="1:10" x14ac:dyDescent="0.2">
      <c r="A3783" s="160"/>
      <c r="B3783" s="160"/>
      <c r="C3783" s="160"/>
      <c r="D3783" s="160"/>
      <c r="E3783" s="160"/>
      <c r="F3783" s="160"/>
      <c r="G3783" s="173"/>
      <c r="H3783" s="160"/>
      <c r="I3783" s="160"/>
      <c r="J3783" s="160"/>
    </row>
    <row r="3784" spans="1:10" x14ac:dyDescent="0.2">
      <c r="A3784" s="160"/>
      <c r="B3784" s="160"/>
      <c r="C3784" s="160"/>
      <c r="D3784" s="160"/>
      <c r="E3784" s="160"/>
      <c r="F3784" s="160"/>
      <c r="G3784" s="173"/>
      <c r="H3784" s="160"/>
      <c r="I3784" s="160"/>
      <c r="J3784" s="160"/>
    </row>
    <row r="3785" spans="1:10" x14ac:dyDescent="0.2">
      <c r="A3785" s="160"/>
      <c r="B3785" s="160"/>
      <c r="C3785" s="160"/>
      <c r="D3785" s="160"/>
      <c r="E3785" s="160"/>
      <c r="F3785" s="160"/>
      <c r="G3785" s="173"/>
      <c r="H3785" s="160"/>
      <c r="I3785" s="160"/>
      <c r="J3785" s="160"/>
    </row>
    <row r="3786" spans="1:10" x14ac:dyDescent="0.2">
      <c r="A3786" s="160"/>
      <c r="B3786" s="160"/>
      <c r="C3786" s="160"/>
      <c r="D3786" s="160"/>
      <c r="E3786" s="160"/>
      <c r="F3786" s="160"/>
      <c r="G3786" s="173"/>
      <c r="H3786" s="160"/>
      <c r="I3786" s="160"/>
      <c r="J3786" s="160"/>
    </row>
    <row r="3787" spans="1:10" x14ac:dyDescent="0.2">
      <c r="A3787" s="160"/>
      <c r="B3787" s="160"/>
      <c r="C3787" s="160"/>
      <c r="D3787" s="160"/>
      <c r="E3787" s="160"/>
      <c r="F3787" s="160"/>
      <c r="G3787" s="173"/>
      <c r="H3787" s="160"/>
      <c r="I3787" s="160"/>
      <c r="J3787" s="160"/>
    </row>
    <row r="3788" spans="1:10" x14ac:dyDescent="0.2">
      <c r="A3788" s="160"/>
      <c r="B3788" s="160"/>
      <c r="C3788" s="160"/>
      <c r="D3788" s="160"/>
      <c r="E3788" s="160"/>
      <c r="F3788" s="160"/>
      <c r="G3788" s="173"/>
      <c r="H3788" s="160"/>
      <c r="I3788" s="160"/>
      <c r="J3788" s="160"/>
    </row>
    <row r="3789" spans="1:10" x14ac:dyDescent="0.2">
      <c r="A3789" s="160"/>
      <c r="B3789" s="160"/>
      <c r="C3789" s="160"/>
      <c r="D3789" s="160"/>
      <c r="E3789" s="160"/>
      <c r="F3789" s="160"/>
      <c r="G3789" s="173"/>
      <c r="H3789" s="160"/>
      <c r="I3789" s="160"/>
      <c r="J3789" s="160"/>
    </row>
    <row r="3790" spans="1:10" x14ac:dyDescent="0.2">
      <c r="A3790" s="160"/>
      <c r="B3790" s="160"/>
      <c r="C3790" s="160"/>
      <c r="D3790" s="160"/>
      <c r="E3790" s="160"/>
      <c r="F3790" s="160"/>
      <c r="G3790" s="173"/>
      <c r="H3790" s="160"/>
      <c r="I3790" s="160"/>
      <c r="J3790" s="160"/>
    </row>
    <row r="3791" spans="1:10" x14ac:dyDescent="0.2">
      <c r="A3791" s="160"/>
      <c r="B3791" s="160"/>
      <c r="C3791" s="160"/>
      <c r="D3791" s="160"/>
      <c r="E3791" s="160"/>
      <c r="F3791" s="160"/>
      <c r="G3791" s="173"/>
      <c r="H3791" s="160"/>
      <c r="I3791" s="160"/>
      <c r="J3791" s="160"/>
    </row>
    <row r="3792" spans="1:10" x14ac:dyDescent="0.2">
      <c r="A3792" s="160"/>
      <c r="B3792" s="160"/>
      <c r="C3792" s="160"/>
      <c r="D3792" s="160"/>
      <c r="E3792" s="160"/>
      <c r="F3792" s="160"/>
      <c r="G3792" s="173"/>
      <c r="H3792" s="160"/>
      <c r="I3792" s="160"/>
      <c r="J3792" s="160"/>
    </row>
    <row r="3793" spans="1:10" x14ac:dyDescent="0.2">
      <c r="A3793" s="160"/>
      <c r="B3793" s="160"/>
      <c r="C3793" s="160"/>
      <c r="D3793" s="160"/>
      <c r="E3793" s="160"/>
      <c r="F3793" s="160"/>
      <c r="G3793" s="173"/>
      <c r="H3793" s="160"/>
      <c r="I3793" s="160"/>
      <c r="J3793" s="160"/>
    </row>
    <row r="3794" spans="1:10" x14ac:dyDescent="0.2">
      <c r="A3794" s="160"/>
      <c r="B3794" s="160"/>
      <c r="C3794" s="160"/>
      <c r="D3794" s="160"/>
      <c r="E3794" s="160"/>
      <c r="F3794" s="160"/>
      <c r="G3794" s="173"/>
      <c r="H3794" s="160"/>
      <c r="I3794" s="160"/>
      <c r="J3794" s="160"/>
    </row>
    <row r="3795" spans="1:10" x14ac:dyDescent="0.2">
      <c r="A3795" s="160"/>
      <c r="B3795" s="160"/>
      <c r="C3795" s="160"/>
      <c r="D3795" s="160"/>
      <c r="E3795" s="160"/>
      <c r="F3795" s="160"/>
      <c r="G3795" s="173"/>
      <c r="H3795" s="160"/>
      <c r="I3795" s="160"/>
      <c r="J3795" s="160"/>
    </row>
    <row r="3796" spans="1:10" x14ac:dyDescent="0.2">
      <c r="A3796" s="160"/>
      <c r="B3796" s="160"/>
      <c r="C3796" s="160"/>
      <c r="D3796" s="160"/>
      <c r="E3796" s="160"/>
      <c r="F3796" s="160"/>
      <c r="G3796" s="173"/>
      <c r="H3796" s="160"/>
      <c r="I3796" s="160"/>
      <c r="J3796" s="160"/>
    </row>
    <row r="3797" spans="1:10" x14ac:dyDescent="0.2">
      <c r="A3797" s="160"/>
      <c r="B3797" s="160"/>
      <c r="C3797" s="160"/>
      <c r="D3797" s="160"/>
      <c r="E3797" s="160"/>
      <c r="F3797" s="160"/>
      <c r="G3797" s="173"/>
      <c r="H3797" s="160"/>
      <c r="I3797" s="160"/>
      <c r="J3797" s="160"/>
    </row>
    <row r="3798" spans="1:10" x14ac:dyDescent="0.2">
      <c r="A3798" s="160"/>
      <c r="B3798" s="160"/>
      <c r="C3798" s="160"/>
      <c r="D3798" s="160"/>
      <c r="E3798" s="160"/>
      <c r="F3798" s="160"/>
      <c r="G3798" s="173"/>
      <c r="H3798" s="160"/>
      <c r="I3798" s="160"/>
      <c r="J3798" s="160"/>
    </row>
    <row r="3799" spans="1:10" x14ac:dyDescent="0.2">
      <c r="A3799" s="160"/>
      <c r="B3799" s="160"/>
      <c r="C3799" s="160"/>
      <c r="D3799" s="160"/>
      <c r="E3799" s="160"/>
      <c r="F3799" s="160"/>
      <c r="G3799" s="173"/>
      <c r="H3799" s="160"/>
      <c r="I3799" s="160"/>
      <c r="J3799" s="160"/>
    </row>
    <row r="3800" spans="1:10" x14ac:dyDescent="0.2">
      <c r="A3800" s="160"/>
      <c r="B3800" s="160"/>
      <c r="C3800" s="160"/>
      <c r="D3800" s="160"/>
      <c r="E3800" s="160"/>
      <c r="F3800" s="160"/>
      <c r="G3800" s="173"/>
      <c r="H3800" s="160"/>
      <c r="I3800" s="160"/>
      <c r="J3800" s="160"/>
    </row>
    <row r="3801" spans="1:10" x14ac:dyDescent="0.2">
      <c r="A3801" s="160"/>
      <c r="B3801" s="160"/>
      <c r="C3801" s="160"/>
      <c r="D3801" s="160"/>
      <c r="E3801" s="160"/>
      <c r="F3801" s="160"/>
      <c r="G3801" s="173"/>
      <c r="H3801" s="160"/>
      <c r="I3801" s="160"/>
      <c r="J3801" s="160"/>
    </row>
    <row r="3802" spans="1:10" x14ac:dyDescent="0.2">
      <c r="A3802" s="160"/>
      <c r="B3802" s="160"/>
      <c r="C3802" s="160"/>
      <c r="D3802" s="160"/>
      <c r="E3802" s="160"/>
      <c r="F3802" s="160"/>
      <c r="G3802" s="173"/>
      <c r="H3802" s="160"/>
      <c r="I3802" s="160"/>
      <c r="J3802" s="160"/>
    </row>
    <row r="3803" spans="1:10" x14ac:dyDescent="0.2">
      <c r="A3803" s="160"/>
      <c r="B3803" s="160"/>
      <c r="C3803" s="160"/>
      <c r="D3803" s="160"/>
      <c r="E3803" s="160"/>
      <c r="F3803" s="160"/>
      <c r="G3803" s="173"/>
      <c r="H3803" s="160"/>
      <c r="I3803" s="160"/>
      <c r="J3803" s="160"/>
    </row>
    <row r="3804" spans="1:10" x14ac:dyDescent="0.2">
      <c r="A3804" s="160"/>
      <c r="B3804" s="160"/>
      <c r="C3804" s="160"/>
      <c r="D3804" s="160"/>
      <c r="E3804" s="160"/>
      <c r="F3804" s="160"/>
      <c r="G3804" s="173"/>
      <c r="H3804" s="160"/>
      <c r="I3804" s="160"/>
      <c r="J3804" s="160"/>
    </row>
    <row r="3805" spans="1:10" x14ac:dyDescent="0.2">
      <c r="A3805" s="160"/>
      <c r="B3805" s="160"/>
      <c r="C3805" s="160"/>
      <c r="D3805" s="160"/>
      <c r="E3805" s="160"/>
      <c r="F3805" s="160"/>
      <c r="G3805" s="173"/>
      <c r="H3805" s="160"/>
      <c r="I3805" s="160"/>
      <c r="J3805" s="160"/>
    </row>
    <row r="3806" spans="1:10" x14ac:dyDescent="0.2">
      <c r="A3806" s="160"/>
      <c r="B3806" s="160"/>
      <c r="C3806" s="160"/>
      <c r="D3806" s="160"/>
      <c r="E3806" s="160"/>
      <c r="F3806" s="160"/>
      <c r="G3806" s="173"/>
      <c r="H3806" s="160"/>
      <c r="I3806" s="160"/>
      <c r="J3806" s="160"/>
    </row>
    <row r="3807" spans="1:10" x14ac:dyDescent="0.2">
      <c r="A3807" s="160"/>
      <c r="B3807" s="160"/>
      <c r="C3807" s="160"/>
      <c r="D3807" s="160"/>
      <c r="E3807" s="160"/>
      <c r="F3807" s="160"/>
      <c r="G3807" s="173"/>
      <c r="H3807" s="160"/>
      <c r="I3807" s="160"/>
      <c r="J3807" s="160"/>
    </row>
    <row r="3808" spans="1:10" x14ac:dyDescent="0.2">
      <c r="A3808" s="160"/>
      <c r="B3808" s="160"/>
      <c r="C3808" s="160"/>
      <c r="D3808" s="160"/>
      <c r="E3808" s="160"/>
      <c r="F3808" s="160"/>
      <c r="G3808" s="173"/>
      <c r="H3808" s="160"/>
      <c r="I3808" s="160"/>
      <c r="J3808" s="160"/>
    </row>
    <row r="3809" spans="1:10" x14ac:dyDescent="0.2">
      <c r="A3809" s="160"/>
      <c r="B3809" s="160"/>
      <c r="C3809" s="160"/>
      <c r="D3809" s="160"/>
      <c r="E3809" s="160"/>
      <c r="F3809" s="160"/>
      <c r="G3809" s="173"/>
      <c r="H3809" s="160"/>
      <c r="I3809" s="160"/>
      <c r="J3809" s="160"/>
    </row>
    <row r="3810" spans="1:10" x14ac:dyDescent="0.2">
      <c r="A3810" s="160"/>
      <c r="B3810" s="160"/>
      <c r="C3810" s="160"/>
      <c r="D3810" s="160"/>
      <c r="E3810" s="160"/>
      <c r="F3810" s="160"/>
      <c r="G3810" s="173"/>
      <c r="H3810" s="160"/>
      <c r="I3810" s="160"/>
      <c r="J3810" s="160"/>
    </row>
    <row r="3811" spans="1:10" x14ac:dyDescent="0.2">
      <c r="A3811" s="160"/>
      <c r="B3811" s="160"/>
      <c r="C3811" s="160"/>
      <c r="D3811" s="160"/>
      <c r="E3811" s="160"/>
      <c r="F3811" s="160"/>
      <c r="G3811" s="173"/>
      <c r="H3811" s="160"/>
      <c r="I3811" s="160"/>
      <c r="J3811" s="160"/>
    </row>
    <row r="3812" spans="1:10" x14ac:dyDescent="0.2">
      <c r="A3812" s="160"/>
      <c r="B3812" s="160"/>
      <c r="C3812" s="160"/>
      <c r="D3812" s="160"/>
      <c r="E3812" s="160"/>
      <c r="F3812" s="160"/>
      <c r="G3812" s="173"/>
      <c r="H3812" s="160"/>
      <c r="I3812" s="160"/>
      <c r="J3812" s="160"/>
    </row>
    <row r="3813" spans="1:10" x14ac:dyDescent="0.2">
      <c r="A3813" s="160"/>
      <c r="B3813" s="160"/>
      <c r="C3813" s="160"/>
      <c r="D3813" s="160"/>
      <c r="E3813" s="160"/>
      <c r="F3813" s="160"/>
      <c r="G3813" s="173"/>
      <c r="H3813" s="160"/>
      <c r="I3813" s="160"/>
      <c r="J3813" s="160"/>
    </row>
    <row r="3814" spans="1:10" x14ac:dyDescent="0.2">
      <c r="A3814" s="160"/>
      <c r="B3814" s="160"/>
      <c r="C3814" s="160"/>
      <c r="D3814" s="160"/>
      <c r="E3814" s="160"/>
      <c r="F3814" s="160"/>
      <c r="G3814" s="173"/>
      <c r="H3814" s="160"/>
      <c r="I3814" s="160"/>
      <c r="J3814" s="160"/>
    </row>
    <row r="3815" spans="1:10" x14ac:dyDescent="0.2">
      <c r="A3815" s="160"/>
      <c r="B3815" s="160"/>
      <c r="C3815" s="160"/>
      <c r="D3815" s="160"/>
      <c r="E3815" s="160"/>
      <c r="F3815" s="160"/>
      <c r="G3815" s="173"/>
      <c r="H3815" s="160"/>
      <c r="I3815" s="160"/>
      <c r="J3815" s="160"/>
    </row>
    <row r="3816" spans="1:10" x14ac:dyDescent="0.2">
      <c r="A3816" s="160"/>
      <c r="B3816" s="160"/>
      <c r="C3816" s="160"/>
      <c r="D3816" s="160"/>
      <c r="E3816" s="160"/>
      <c r="F3816" s="160"/>
      <c r="G3816" s="173"/>
      <c r="H3816" s="160"/>
      <c r="I3816" s="160"/>
      <c r="J3816" s="160"/>
    </row>
    <row r="3817" spans="1:10" x14ac:dyDescent="0.2">
      <c r="A3817" s="160"/>
      <c r="B3817" s="160"/>
      <c r="C3817" s="160"/>
      <c r="D3817" s="160"/>
      <c r="E3817" s="160"/>
      <c r="F3817" s="160"/>
      <c r="G3817" s="173"/>
      <c r="H3817" s="160"/>
      <c r="I3817" s="160"/>
      <c r="J3817" s="160"/>
    </row>
    <row r="3818" spans="1:10" x14ac:dyDescent="0.2">
      <c r="A3818" s="160"/>
      <c r="B3818" s="160"/>
      <c r="C3818" s="160"/>
      <c r="D3818" s="160"/>
      <c r="E3818" s="160"/>
      <c r="F3818" s="160"/>
      <c r="G3818" s="173"/>
      <c r="H3818" s="160"/>
      <c r="I3818" s="160"/>
      <c r="J3818" s="160"/>
    </row>
    <row r="3819" spans="1:10" x14ac:dyDescent="0.2">
      <c r="A3819" s="160"/>
      <c r="B3819" s="160"/>
      <c r="C3819" s="160"/>
      <c r="D3819" s="160"/>
      <c r="E3819" s="160"/>
      <c r="F3819" s="160"/>
      <c r="G3819" s="173"/>
      <c r="H3819" s="160"/>
      <c r="I3819" s="160"/>
      <c r="J3819" s="160"/>
    </row>
    <row r="3820" spans="1:10" x14ac:dyDescent="0.2">
      <c r="A3820" s="160"/>
      <c r="B3820" s="160"/>
      <c r="C3820" s="160"/>
      <c r="D3820" s="160"/>
      <c r="E3820" s="160"/>
      <c r="F3820" s="160"/>
      <c r="G3820" s="173"/>
      <c r="H3820" s="160"/>
      <c r="I3820" s="160"/>
      <c r="J3820" s="160"/>
    </row>
    <row r="3821" spans="1:10" x14ac:dyDescent="0.2">
      <c r="A3821" s="160"/>
      <c r="B3821" s="160"/>
      <c r="C3821" s="160"/>
      <c r="D3821" s="160"/>
      <c r="E3821" s="160"/>
      <c r="F3821" s="160"/>
      <c r="G3821" s="173"/>
      <c r="H3821" s="160"/>
      <c r="I3821" s="160"/>
      <c r="J3821" s="160"/>
    </row>
    <row r="3822" spans="1:10" x14ac:dyDescent="0.2">
      <c r="A3822" s="160"/>
      <c r="B3822" s="160"/>
      <c r="C3822" s="160"/>
      <c r="D3822" s="160"/>
      <c r="E3822" s="160"/>
      <c r="F3822" s="160"/>
      <c r="G3822" s="173"/>
      <c r="H3822" s="160"/>
      <c r="I3822" s="160"/>
      <c r="J3822" s="160"/>
    </row>
    <row r="3823" spans="1:10" x14ac:dyDescent="0.2">
      <c r="A3823" s="160"/>
      <c r="B3823" s="160"/>
      <c r="C3823" s="160"/>
      <c r="D3823" s="160"/>
      <c r="E3823" s="160"/>
      <c r="F3823" s="160"/>
      <c r="G3823" s="173"/>
      <c r="H3823" s="160"/>
      <c r="I3823" s="160"/>
      <c r="J3823" s="160"/>
    </row>
    <row r="3824" spans="1:10" x14ac:dyDescent="0.2">
      <c r="A3824" s="160"/>
      <c r="B3824" s="160"/>
      <c r="C3824" s="160"/>
      <c r="D3824" s="160"/>
      <c r="E3824" s="160"/>
      <c r="F3824" s="160"/>
      <c r="G3824" s="173"/>
      <c r="H3824" s="160"/>
      <c r="I3824" s="160"/>
      <c r="J3824" s="160"/>
    </row>
    <row r="3825" spans="1:10" x14ac:dyDescent="0.2">
      <c r="A3825" s="160"/>
      <c r="B3825" s="160"/>
      <c r="C3825" s="160"/>
      <c r="D3825" s="160"/>
      <c r="E3825" s="160"/>
      <c r="F3825" s="160"/>
      <c r="G3825" s="173"/>
      <c r="H3825" s="160"/>
      <c r="I3825" s="160"/>
      <c r="J3825" s="160"/>
    </row>
    <row r="3826" spans="1:10" x14ac:dyDescent="0.2">
      <c r="A3826" s="160"/>
      <c r="B3826" s="160"/>
      <c r="C3826" s="160"/>
      <c r="D3826" s="160"/>
      <c r="E3826" s="160"/>
      <c r="F3826" s="160"/>
      <c r="G3826" s="173"/>
      <c r="H3826" s="160"/>
      <c r="I3826" s="160"/>
      <c r="J3826" s="160"/>
    </row>
    <row r="3827" spans="1:10" x14ac:dyDescent="0.2">
      <c r="A3827" s="160"/>
      <c r="B3827" s="160"/>
      <c r="C3827" s="160"/>
      <c r="D3827" s="160"/>
      <c r="E3827" s="160"/>
      <c r="F3827" s="160"/>
      <c r="G3827" s="173"/>
      <c r="H3827" s="160"/>
      <c r="I3827" s="160"/>
      <c r="J3827" s="160"/>
    </row>
    <row r="3828" spans="1:10" x14ac:dyDescent="0.2">
      <c r="A3828" s="160"/>
      <c r="B3828" s="160"/>
      <c r="C3828" s="160"/>
      <c r="D3828" s="160"/>
      <c r="E3828" s="160"/>
      <c r="F3828" s="160"/>
      <c r="G3828" s="173"/>
      <c r="H3828" s="160"/>
      <c r="I3828" s="160"/>
      <c r="J3828" s="160"/>
    </row>
    <row r="3829" spans="1:10" x14ac:dyDescent="0.2">
      <c r="A3829" s="160"/>
      <c r="B3829" s="160"/>
      <c r="C3829" s="160"/>
      <c r="D3829" s="160"/>
      <c r="E3829" s="160"/>
      <c r="F3829" s="160"/>
      <c r="G3829" s="173"/>
      <c r="H3829" s="160"/>
      <c r="I3829" s="160"/>
      <c r="J3829" s="160"/>
    </row>
    <row r="3830" spans="1:10" x14ac:dyDescent="0.2">
      <c r="A3830" s="160"/>
      <c r="B3830" s="160"/>
      <c r="C3830" s="160"/>
      <c r="D3830" s="160"/>
      <c r="E3830" s="160"/>
      <c r="F3830" s="160"/>
      <c r="G3830" s="173"/>
      <c r="H3830" s="160"/>
      <c r="I3830" s="160"/>
      <c r="J3830" s="160"/>
    </row>
    <row r="3831" spans="1:10" x14ac:dyDescent="0.2">
      <c r="A3831" s="160"/>
      <c r="B3831" s="160"/>
      <c r="C3831" s="160"/>
      <c r="D3831" s="160"/>
      <c r="E3831" s="160"/>
      <c r="F3831" s="160"/>
      <c r="G3831" s="173"/>
      <c r="H3831" s="160"/>
      <c r="I3831" s="160"/>
      <c r="J3831" s="160"/>
    </row>
    <row r="3832" spans="1:10" x14ac:dyDescent="0.2">
      <c r="A3832" s="160"/>
      <c r="B3832" s="160"/>
      <c r="C3832" s="160"/>
      <c r="D3832" s="160"/>
      <c r="E3832" s="160"/>
      <c r="F3832" s="160"/>
      <c r="G3832" s="173"/>
      <c r="H3832" s="160"/>
      <c r="I3832" s="160"/>
      <c r="J3832" s="160"/>
    </row>
    <row r="3833" spans="1:10" x14ac:dyDescent="0.2">
      <c r="A3833" s="160"/>
      <c r="B3833" s="160"/>
      <c r="C3833" s="160"/>
      <c r="D3833" s="160"/>
      <c r="E3833" s="160"/>
      <c r="F3833" s="160"/>
      <c r="G3833" s="173"/>
      <c r="H3833" s="160"/>
      <c r="I3833" s="160"/>
      <c r="J3833" s="160"/>
    </row>
    <row r="3834" spans="1:10" x14ac:dyDescent="0.2">
      <c r="A3834" s="160"/>
      <c r="B3834" s="160"/>
      <c r="C3834" s="160"/>
      <c r="D3834" s="160"/>
      <c r="E3834" s="160"/>
      <c r="F3834" s="160"/>
      <c r="G3834" s="173"/>
      <c r="H3834" s="160"/>
      <c r="I3834" s="160"/>
      <c r="J3834" s="160"/>
    </row>
    <row r="3835" spans="1:10" x14ac:dyDescent="0.2">
      <c r="A3835" s="160"/>
      <c r="B3835" s="160"/>
      <c r="C3835" s="160"/>
      <c r="D3835" s="160"/>
      <c r="E3835" s="160"/>
      <c r="F3835" s="160"/>
      <c r="G3835" s="173"/>
      <c r="H3835" s="160"/>
      <c r="I3835" s="160"/>
      <c r="J3835" s="160"/>
    </row>
    <row r="3836" spans="1:10" x14ac:dyDescent="0.2">
      <c r="A3836" s="160"/>
      <c r="B3836" s="160"/>
      <c r="C3836" s="160"/>
      <c r="D3836" s="160"/>
      <c r="E3836" s="160"/>
      <c r="F3836" s="160"/>
      <c r="G3836" s="173"/>
      <c r="H3836" s="160"/>
      <c r="I3836" s="160"/>
      <c r="J3836" s="160"/>
    </row>
    <row r="3837" spans="1:10" x14ac:dyDescent="0.2">
      <c r="A3837" s="160"/>
      <c r="B3837" s="160"/>
      <c r="C3837" s="160"/>
      <c r="D3837" s="160"/>
      <c r="E3837" s="160"/>
      <c r="F3837" s="160"/>
      <c r="G3837" s="173"/>
      <c r="H3837" s="160"/>
      <c r="I3837" s="160"/>
      <c r="J3837" s="160"/>
    </row>
    <row r="3838" spans="1:10" x14ac:dyDescent="0.2">
      <c r="A3838" s="160"/>
      <c r="B3838" s="160"/>
      <c r="C3838" s="160"/>
      <c r="D3838" s="160"/>
      <c r="E3838" s="160"/>
      <c r="F3838" s="160"/>
      <c r="G3838" s="173"/>
      <c r="H3838" s="160"/>
      <c r="I3838" s="160"/>
      <c r="J3838" s="160"/>
    </row>
    <row r="3839" spans="1:10" x14ac:dyDescent="0.2">
      <c r="A3839" s="160"/>
      <c r="B3839" s="160"/>
      <c r="C3839" s="160"/>
      <c r="D3839" s="160"/>
      <c r="E3839" s="160"/>
      <c r="F3839" s="160"/>
      <c r="G3839" s="173"/>
      <c r="H3839" s="160"/>
      <c r="I3839" s="160"/>
      <c r="J3839" s="160"/>
    </row>
    <row r="3840" spans="1:10" x14ac:dyDescent="0.2">
      <c r="A3840" s="160"/>
      <c r="B3840" s="160"/>
      <c r="C3840" s="160"/>
      <c r="D3840" s="160"/>
      <c r="E3840" s="160"/>
      <c r="F3840" s="160"/>
      <c r="G3840" s="173"/>
      <c r="H3840" s="160"/>
      <c r="I3840" s="160"/>
      <c r="J3840" s="160"/>
    </row>
    <row r="3841" spans="1:10" x14ac:dyDescent="0.2">
      <c r="A3841" s="160"/>
      <c r="B3841" s="160"/>
      <c r="C3841" s="160"/>
      <c r="D3841" s="160"/>
      <c r="E3841" s="160"/>
      <c r="F3841" s="160"/>
      <c r="G3841" s="173"/>
      <c r="H3841" s="160"/>
      <c r="I3841" s="160"/>
      <c r="J3841" s="160"/>
    </row>
    <row r="3842" spans="1:10" x14ac:dyDescent="0.2">
      <c r="A3842" s="160"/>
      <c r="B3842" s="160"/>
      <c r="C3842" s="160"/>
      <c r="D3842" s="160"/>
      <c r="E3842" s="160"/>
      <c r="F3842" s="160"/>
      <c r="G3842" s="173"/>
      <c r="H3842" s="160"/>
      <c r="I3842" s="160"/>
      <c r="J3842" s="160"/>
    </row>
    <row r="3843" spans="1:10" x14ac:dyDescent="0.2">
      <c r="A3843" s="160"/>
      <c r="B3843" s="160"/>
      <c r="C3843" s="160"/>
      <c r="D3843" s="160"/>
      <c r="E3843" s="160"/>
      <c r="F3843" s="160"/>
      <c r="G3843" s="173"/>
      <c r="H3843" s="160"/>
      <c r="I3843" s="160"/>
      <c r="J3843" s="160"/>
    </row>
    <row r="3844" spans="1:10" x14ac:dyDescent="0.2">
      <c r="A3844" s="160"/>
      <c r="B3844" s="160"/>
      <c r="C3844" s="160"/>
      <c r="D3844" s="160"/>
      <c r="E3844" s="160"/>
      <c r="F3844" s="160"/>
      <c r="G3844" s="173"/>
      <c r="H3844" s="160"/>
      <c r="I3844" s="160"/>
      <c r="J3844" s="160"/>
    </row>
    <row r="3845" spans="1:10" x14ac:dyDescent="0.2">
      <c r="A3845" s="160"/>
      <c r="B3845" s="160"/>
      <c r="C3845" s="160"/>
      <c r="D3845" s="160"/>
      <c r="E3845" s="160"/>
      <c r="F3845" s="160"/>
      <c r="G3845" s="173"/>
      <c r="H3845" s="160"/>
      <c r="I3845" s="160"/>
      <c r="J3845" s="160"/>
    </row>
    <row r="3846" spans="1:10" x14ac:dyDescent="0.2">
      <c r="A3846" s="160"/>
      <c r="B3846" s="160"/>
      <c r="C3846" s="160"/>
      <c r="D3846" s="160"/>
      <c r="E3846" s="160"/>
      <c r="F3846" s="160"/>
      <c r="G3846" s="173"/>
      <c r="H3846" s="160"/>
      <c r="I3846" s="160"/>
      <c r="J3846" s="160"/>
    </row>
    <row r="3847" spans="1:10" x14ac:dyDescent="0.2">
      <c r="A3847" s="160"/>
      <c r="B3847" s="160"/>
      <c r="C3847" s="160"/>
      <c r="D3847" s="160"/>
      <c r="E3847" s="160"/>
      <c r="F3847" s="160"/>
      <c r="G3847" s="173"/>
      <c r="H3847" s="160"/>
      <c r="I3847" s="160"/>
      <c r="J3847" s="160"/>
    </row>
    <row r="3848" spans="1:10" x14ac:dyDescent="0.2">
      <c r="A3848" s="160"/>
      <c r="B3848" s="160"/>
      <c r="C3848" s="160"/>
      <c r="D3848" s="160"/>
      <c r="E3848" s="160"/>
      <c r="F3848" s="160"/>
      <c r="G3848" s="173"/>
      <c r="H3848" s="160"/>
      <c r="I3848" s="160"/>
      <c r="J3848" s="160"/>
    </row>
    <row r="3849" spans="1:10" x14ac:dyDescent="0.2">
      <c r="A3849" s="160"/>
      <c r="B3849" s="160"/>
      <c r="C3849" s="160"/>
      <c r="D3849" s="160"/>
      <c r="E3849" s="160"/>
      <c r="F3849" s="160"/>
      <c r="G3849" s="173"/>
      <c r="H3849" s="160"/>
      <c r="I3849" s="160"/>
      <c r="J3849" s="160"/>
    </row>
    <row r="3850" spans="1:10" x14ac:dyDescent="0.2">
      <c r="A3850" s="160"/>
      <c r="B3850" s="160"/>
      <c r="C3850" s="160"/>
      <c r="D3850" s="160"/>
      <c r="E3850" s="160"/>
      <c r="F3850" s="160"/>
      <c r="G3850" s="173"/>
      <c r="H3850" s="160"/>
      <c r="I3850" s="160"/>
      <c r="J3850" s="160"/>
    </row>
    <row r="3851" spans="1:10" x14ac:dyDescent="0.2">
      <c r="A3851" s="160"/>
      <c r="B3851" s="160"/>
      <c r="C3851" s="160"/>
      <c r="D3851" s="160"/>
      <c r="E3851" s="160"/>
      <c r="F3851" s="160"/>
      <c r="G3851" s="173"/>
      <c r="H3851" s="160"/>
      <c r="I3851" s="160"/>
      <c r="J3851" s="160"/>
    </row>
    <row r="3852" spans="1:10" x14ac:dyDescent="0.2">
      <c r="A3852" s="160"/>
      <c r="B3852" s="160"/>
      <c r="C3852" s="160"/>
      <c r="D3852" s="160"/>
      <c r="E3852" s="160"/>
      <c r="F3852" s="160"/>
      <c r="G3852" s="173"/>
      <c r="H3852" s="160"/>
      <c r="I3852" s="160"/>
      <c r="J3852" s="160"/>
    </row>
    <row r="3853" spans="1:10" x14ac:dyDescent="0.2">
      <c r="A3853" s="160"/>
      <c r="B3853" s="160"/>
      <c r="C3853" s="160"/>
      <c r="D3853" s="160"/>
      <c r="E3853" s="160"/>
      <c r="F3853" s="160"/>
      <c r="G3853" s="173"/>
      <c r="H3853" s="160"/>
      <c r="I3853" s="160"/>
      <c r="J3853" s="160"/>
    </row>
    <row r="3854" spans="1:10" x14ac:dyDescent="0.2">
      <c r="A3854" s="160"/>
      <c r="B3854" s="160"/>
      <c r="C3854" s="160"/>
      <c r="D3854" s="160"/>
      <c r="E3854" s="160"/>
      <c r="F3854" s="160"/>
      <c r="G3854" s="173"/>
      <c r="H3854" s="160"/>
      <c r="I3854" s="160"/>
      <c r="J3854" s="160"/>
    </row>
    <row r="3855" spans="1:10" x14ac:dyDescent="0.2">
      <c r="A3855" s="160"/>
      <c r="B3855" s="160"/>
      <c r="C3855" s="160"/>
      <c r="D3855" s="160"/>
      <c r="E3855" s="160"/>
      <c r="F3855" s="160"/>
      <c r="G3855" s="173"/>
      <c r="H3855" s="160"/>
      <c r="I3855" s="160"/>
      <c r="J3855" s="160"/>
    </row>
    <row r="3856" spans="1:10" x14ac:dyDescent="0.2">
      <c r="A3856" s="160"/>
      <c r="B3856" s="160"/>
      <c r="C3856" s="160"/>
      <c r="D3856" s="160"/>
      <c r="E3856" s="160"/>
      <c r="F3856" s="160"/>
      <c r="G3856" s="173"/>
      <c r="H3856" s="160"/>
      <c r="I3856" s="160"/>
      <c r="J3856" s="160"/>
    </row>
    <row r="3857" spans="1:10" x14ac:dyDescent="0.2">
      <c r="A3857" s="160"/>
      <c r="B3857" s="160"/>
      <c r="C3857" s="160"/>
      <c r="D3857" s="160"/>
      <c r="E3857" s="160"/>
      <c r="F3857" s="160"/>
      <c r="G3857" s="173"/>
      <c r="H3857" s="160"/>
      <c r="I3857" s="160"/>
      <c r="J3857" s="160"/>
    </row>
    <row r="3858" spans="1:10" x14ac:dyDescent="0.2">
      <c r="A3858" s="160"/>
      <c r="B3858" s="160"/>
      <c r="C3858" s="160"/>
      <c r="D3858" s="160"/>
      <c r="E3858" s="160"/>
      <c r="F3858" s="160"/>
      <c r="G3858" s="173"/>
      <c r="H3858" s="160"/>
      <c r="I3858" s="160"/>
      <c r="J3858" s="160"/>
    </row>
    <row r="3859" spans="1:10" x14ac:dyDescent="0.2">
      <c r="A3859" s="160"/>
      <c r="B3859" s="160"/>
      <c r="C3859" s="160"/>
      <c r="D3859" s="160"/>
      <c r="E3859" s="160"/>
      <c r="F3859" s="160"/>
      <c r="G3859" s="173"/>
      <c r="H3859" s="160"/>
      <c r="I3859" s="160"/>
      <c r="J3859" s="160"/>
    </row>
    <row r="3860" spans="1:10" x14ac:dyDescent="0.2">
      <c r="A3860" s="160"/>
      <c r="B3860" s="160"/>
      <c r="C3860" s="160"/>
      <c r="D3860" s="160"/>
      <c r="E3860" s="160"/>
      <c r="F3860" s="160"/>
      <c r="G3860" s="173"/>
      <c r="H3860" s="160"/>
      <c r="I3860" s="160"/>
      <c r="J3860" s="160"/>
    </row>
    <row r="3861" spans="1:10" x14ac:dyDescent="0.2">
      <c r="A3861" s="160"/>
      <c r="B3861" s="160"/>
      <c r="C3861" s="160"/>
      <c r="D3861" s="160"/>
      <c r="E3861" s="160"/>
      <c r="F3861" s="160"/>
      <c r="G3861" s="173"/>
      <c r="H3861" s="160"/>
      <c r="I3861" s="160"/>
      <c r="J3861" s="160"/>
    </row>
    <row r="3862" spans="1:10" x14ac:dyDescent="0.2">
      <c r="A3862" s="160"/>
      <c r="B3862" s="160"/>
      <c r="C3862" s="160"/>
      <c r="D3862" s="160"/>
      <c r="E3862" s="160"/>
      <c r="F3862" s="160"/>
      <c r="G3862" s="173"/>
      <c r="H3862" s="160"/>
      <c r="I3862" s="160"/>
      <c r="J3862" s="160"/>
    </row>
    <row r="3863" spans="1:10" x14ac:dyDescent="0.2">
      <c r="A3863" s="160"/>
      <c r="B3863" s="160"/>
      <c r="C3863" s="160"/>
      <c r="D3863" s="160"/>
      <c r="E3863" s="160"/>
      <c r="F3863" s="160"/>
      <c r="G3863" s="173"/>
      <c r="H3863" s="160"/>
      <c r="I3863" s="160"/>
      <c r="J3863" s="160"/>
    </row>
    <row r="3864" spans="1:10" x14ac:dyDescent="0.2">
      <c r="A3864" s="160"/>
      <c r="B3864" s="160"/>
      <c r="C3864" s="160"/>
      <c r="D3864" s="160"/>
      <c r="E3864" s="160"/>
      <c r="F3864" s="160"/>
      <c r="G3864" s="173"/>
      <c r="H3864" s="160"/>
      <c r="I3864" s="160"/>
      <c r="J3864" s="160"/>
    </row>
    <row r="3865" spans="1:10" x14ac:dyDescent="0.2">
      <c r="A3865" s="160"/>
      <c r="B3865" s="160"/>
      <c r="C3865" s="160"/>
      <c r="D3865" s="160"/>
      <c r="E3865" s="160"/>
      <c r="F3865" s="160"/>
      <c r="G3865" s="173"/>
      <c r="H3865" s="160"/>
      <c r="I3865" s="160"/>
      <c r="J3865" s="160"/>
    </row>
    <row r="3866" spans="1:10" x14ac:dyDescent="0.2">
      <c r="A3866" s="160"/>
      <c r="B3866" s="160"/>
      <c r="C3866" s="160"/>
      <c r="D3866" s="160"/>
      <c r="E3866" s="160"/>
      <c r="F3866" s="160"/>
      <c r="G3866" s="173"/>
      <c r="H3866" s="160"/>
      <c r="I3866" s="160"/>
      <c r="J3866" s="160"/>
    </row>
    <row r="3867" spans="1:10" x14ac:dyDescent="0.2">
      <c r="A3867" s="160"/>
      <c r="B3867" s="160"/>
      <c r="C3867" s="160"/>
      <c r="D3867" s="160"/>
      <c r="E3867" s="160"/>
      <c r="F3867" s="160"/>
      <c r="G3867" s="173"/>
      <c r="H3867" s="160"/>
      <c r="I3867" s="160"/>
      <c r="J3867" s="160"/>
    </row>
    <row r="3868" spans="1:10" x14ac:dyDescent="0.2">
      <c r="A3868" s="160"/>
      <c r="B3868" s="160"/>
      <c r="C3868" s="160"/>
      <c r="D3868" s="160"/>
      <c r="E3868" s="160"/>
      <c r="F3868" s="160"/>
      <c r="G3868" s="173"/>
      <c r="H3868" s="160"/>
      <c r="I3868" s="160"/>
      <c r="J3868" s="160"/>
    </row>
    <row r="3869" spans="1:10" x14ac:dyDescent="0.2">
      <c r="A3869" s="160"/>
      <c r="B3869" s="160"/>
      <c r="C3869" s="160"/>
      <c r="D3869" s="160"/>
      <c r="E3869" s="160"/>
      <c r="F3869" s="160"/>
      <c r="G3869" s="173"/>
      <c r="H3869" s="160"/>
      <c r="I3869" s="160"/>
      <c r="J3869" s="160"/>
    </row>
    <row r="3870" spans="1:10" x14ac:dyDescent="0.2">
      <c r="A3870" s="160"/>
      <c r="B3870" s="160"/>
      <c r="C3870" s="160"/>
      <c r="D3870" s="160"/>
      <c r="E3870" s="160"/>
      <c r="F3870" s="160"/>
      <c r="G3870" s="173"/>
      <c r="H3870" s="160"/>
      <c r="I3870" s="160"/>
      <c r="J3870" s="160"/>
    </row>
    <row r="3871" spans="1:10" x14ac:dyDescent="0.2">
      <c r="A3871" s="160"/>
      <c r="B3871" s="160"/>
      <c r="C3871" s="160"/>
      <c r="D3871" s="160"/>
      <c r="E3871" s="160"/>
      <c r="F3871" s="160"/>
      <c r="G3871" s="173"/>
      <c r="H3871" s="160"/>
      <c r="I3871" s="160"/>
      <c r="J3871" s="160"/>
    </row>
    <row r="3872" spans="1:10" x14ac:dyDescent="0.2">
      <c r="A3872" s="160"/>
      <c r="B3872" s="160"/>
      <c r="C3872" s="160"/>
      <c r="D3872" s="160"/>
      <c r="E3872" s="160"/>
      <c r="F3872" s="160"/>
      <c r="G3872" s="173"/>
      <c r="H3872" s="160"/>
      <c r="I3872" s="160"/>
      <c r="J3872" s="160"/>
    </row>
    <row r="3873" spans="1:10" x14ac:dyDescent="0.2">
      <c r="A3873" s="160"/>
      <c r="B3873" s="160"/>
      <c r="C3873" s="160"/>
      <c r="D3873" s="160"/>
      <c r="E3873" s="160"/>
      <c r="F3873" s="160"/>
      <c r="G3873" s="173"/>
      <c r="H3873" s="160"/>
      <c r="I3873" s="160"/>
      <c r="J3873" s="160"/>
    </row>
    <row r="3874" spans="1:10" x14ac:dyDescent="0.2">
      <c r="A3874" s="160"/>
      <c r="B3874" s="160"/>
      <c r="C3874" s="160"/>
      <c r="D3874" s="160"/>
      <c r="E3874" s="160"/>
      <c r="F3874" s="160"/>
      <c r="G3874" s="173"/>
      <c r="H3874" s="160"/>
      <c r="I3874" s="160"/>
      <c r="J3874" s="160"/>
    </row>
    <row r="3875" spans="1:10" x14ac:dyDescent="0.2">
      <c r="A3875" s="160"/>
      <c r="B3875" s="160"/>
      <c r="C3875" s="160"/>
      <c r="D3875" s="160"/>
      <c r="E3875" s="160"/>
      <c r="F3875" s="160"/>
      <c r="G3875" s="173"/>
      <c r="H3875" s="160"/>
      <c r="I3875" s="160"/>
      <c r="J3875" s="160"/>
    </row>
    <row r="3876" spans="1:10" x14ac:dyDescent="0.2">
      <c r="A3876" s="160"/>
      <c r="B3876" s="160"/>
      <c r="C3876" s="160"/>
      <c r="D3876" s="160"/>
      <c r="E3876" s="160"/>
      <c r="F3876" s="160"/>
      <c r="G3876" s="173"/>
      <c r="H3876" s="160"/>
      <c r="I3876" s="160"/>
      <c r="J3876" s="160"/>
    </row>
    <row r="3877" spans="1:10" x14ac:dyDescent="0.2">
      <c r="A3877" s="160"/>
      <c r="B3877" s="160"/>
      <c r="C3877" s="160"/>
      <c r="D3877" s="160"/>
      <c r="E3877" s="160"/>
      <c r="F3877" s="160"/>
      <c r="G3877" s="173"/>
      <c r="H3877" s="160"/>
      <c r="I3877" s="160"/>
      <c r="J3877" s="160"/>
    </row>
    <row r="3878" spans="1:10" x14ac:dyDescent="0.2">
      <c r="A3878" s="160"/>
      <c r="B3878" s="160"/>
      <c r="C3878" s="160"/>
      <c r="D3878" s="160"/>
      <c r="E3878" s="160"/>
      <c r="F3878" s="160"/>
      <c r="G3878" s="173"/>
      <c r="H3878" s="160"/>
      <c r="I3878" s="160"/>
      <c r="J3878" s="160"/>
    </row>
    <row r="3879" spans="1:10" x14ac:dyDescent="0.2">
      <c r="A3879" s="160"/>
      <c r="B3879" s="160"/>
      <c r="C3879" s="160"/>
      <c r="D3879" s="160"/>
      <c r="E3879" s="160"/>
      <c r="F3879" s="160"/>
      <c r="G3879" s="173"/>
      <c r="H3879" s="160"/>
      <c r="I3879" s="160"/>
      <c r="J3879" s="160"/>
    </row>
    <row r="3880" spans="1:10" x14ac:dyDescent="0.2">
      <c r="A3880" s="160"/>
      <c r="B3880" s="160"/>
      <c r="C3880" s="160"/>
      <c r="D3880" s="160"/>
      <c r="E3880" s="160"/>
      <c r="F3880" s="160"/>
      <c r="G3880" s="173"/>
      <c r="H3880" s="160"/>
      <c r="I3880" s="160"/>
      <c r="J3880" s="160"/>
    </row>
    <row r="3881" spans="1:10" x14ac:dyDescent="0.2">
      <c r="A3881" s="160"/>
      <c r="B3881" s="160"/>
      <c r="C3881" s="160"/>
      <c r="D3881" s="160"/>
      <c r="E3881" s="160"/>
      <c r="F3881" s="160"/>
      <c r="G3881" s="173"/>
      <c r="H3881" s="160"/>
      <c r="I3881" s="160"/>
      <c r="J3881" s="160"/>
    </row>
    <row r="3882" spans="1:10" x14ac:dyDescent="0.2">
      <c r="A3882" s="160"/>
      <c r="B3882" s="160"/>
      <c r="C3882" s="160"/>
      <c r="D3882" s="160"/>
      <c r="E3882" s="160"/>
      <c r="F3882" s="160"/>
      <c r="G3882" s="173"/>
      <c r="H3882" s="160"/>
      <c r="I3882" s="160"/>
      <c r="J3882" s="160"/>
    </row>
    <row r="3883" spans="1:10" x14ac:dyDescent="0.2">
      <c r="A3883" s="160"/>
      <c r="B3883" s="160"/>
      <c r="C3883" s="160"/>
      <c r="D3883" s="160"/>
      <c r="E3883" s="160"/>
      <c r="F3883" s="160"/>
      <c r="G3883" s="173"/>
      <c r="H3883" s="160"/>
      <c r="I3883" s="160"/>
      <c r="J3883" s="160"/>
    </row>
    <row r="3884" spans="1:10" x14ac:dyDescent="0.2">
      <c r="A3884" s="160"/>
      <c r="B3884" s="160"/>
      <c r="C3884" s="160"/>
      <c r="D3884" s="160"/>
      <c r="E3884" s="160"/>
      <c r="F3884" s="160"/>
      <c r="G3884" s="173"/>
      <c r="H3884" s="160"/>
      <c r="I3884" s="160"/>
      <c r="J3884" s="160"/>
    </row>
    <row r="3885" spans="1:10" x14ac:dyDescent="0.2">
      <c r="A3885" s="160"/>
      <c r="B3885" s="160"/>
      <c r="C3885" s="160"/>
      <c r="D3885" s="160"/>
      <c r="E3885" s="160"/>
      <c r="F3885" s="160"/>
      <c r="G3885" s="173"/>
      <c r="H3885" s="160"/>
      <c r="I3885" s="160"/>
      <c r="J3885" s="160"/>
    </row>
    <row r="3886" spans="1:10" x14ac:dyDescent="0.2">
      <c r="A3886" s="160"/>
      <c r="B3886" s="160"/>
      <c r="C3886" s="160"/>
      <c r="D3886" s="160"/>
      <c r="E3886" s="160"/>
      <c r="F3886" s="160"/>
      <c r="G3886" s="173"/>
      <c r="H3886" s="160"/>
      <c r="I3886" s="160"/>
      <c r="J3886" s="160"/>
    </row>
    <row r="3887" spans="1:10" x14ac:dyDescent="0.2">
      <c r="A3887" s="160"/>
      <c r="B3887" s="160"/>
      <c r="C3887" s="160"/>
      <c r="D3887" s="160"/>
      <c r="E3887" s="160"/>
      <c r="F3887" s="160"/>
      <c r="G3887" s="173"/>
      <c r="H3887" s="160"/>
      <c r="I3887" s="160"/>
      <c r="J3887" s="160"/>
    </row>
    <row r="3888" spans="1:10" x14ac:dyDescent="0.2">
      <c r="A3888" s="160"/>
      <c r="B3888" s="160"/>
      <c r="C3888" s="160"/>
      <c r="D3888" s="160"/>
      <c r="E3888" s="160"/>
      <c r="F3888" s="160"/>
      <c r="G3888" s="173"/>
      <c r="H3888" s="160"/>
      <c r="I3888" s="160"/>
      <c r="J3888" s="160"/>
    </row>
    <row r="3889" spans="1:10" x14ac:dyDescent="0.2">
      <c r="A3889" s="160"/>
      <c r="B3889" s="160"/>
      <c r="C3889" s="160"/>
      <c r="D3889" s="160"/>
      <c r="E3889" s="160"/>
      <c r="F3889" s="160"/>
      <c r="G3889" s="173"/>
      <c r="H3889" s="160"/>
      <c r="I3889" s="160"/>
      <c r="J3889" s="160"/>
    </row>
    <row r="3890" spans="1:10" x14ac:dyDescent="0.2">
      <c r="A3890" s="160"/>
      <c r="B3890" s="160"/>
      <c r="C3890" s="160"/>
      <c r="D3890" s="160"/>
      <c r="E3890" s="160"/>
      <c r="F3890" s="160"/>
      <c r="G3890" s="173"/>
      <c r="H3890" s="160"/>
      <c r="I3890" s="160"/>
      <c r="J3890" s="160"/>
    </row>
    <row r="3891" spans="1:10" x14ac:dyDescent="0.2">
      <c r="A3891" s="160"/>
      <c r="B3891" s="160"/>
      <c r="C3891" s="160"/>
      <c r="D3891" s="160"/>
      <c r="E3891" s="160"/>
      <c r="F3891" s="160"/>
      <c r="G3891" s="173"/>
      <c r="H3891" s="160"/>
      <c r="I3891" s="160"/>
      <c r="J3891" s="160"/>
    </row>
    <row r="3892" spans="1:10" x14ac:dyDescent="0.2">
      <c r="A3892" s="160"/>
      <c r="B3892" s="160"/>
      <c r="C3892" s="160"/>
      <c r="D3892" s="160"/>
      <c r="E3892" s="160"/>
      <c r="F3892" s="160"/>
      <c r="G3892" s="173"/>
      <c r="H3892" s="160"/>
      <c r="I3892" s="160"/>
      <c r="J3892" s="160"/>
    </row>
    <row r="3893" spans="1:10" x14ac:dyDescent="0.2">
      <c r="A3893" s="160"/>
      <c r="B3893" s="160"/>
      <c r="C3893" s="160"/>
      <c r="D3893" s="160"/>
      <c r="E3893" s="160"/>
      <c r="F3893" s="160"/>
      <c r="G3893" s="173"/>
      <c r="H3893" s="160"/>
      <c r="I3893" s="160"/>
      <c r="J3893" s="160"/>
    </row>
    <row r="3894" spans="1:10" x14ac:dyDescent="0.2">
      <c r="A3894" s="160"/>
      <c r="B3894" s="160"/>
      <c r="C3894" s="160"/>
      <c r="D3894" s="160"/>
      <c r="E3894" s="160"/>
      <c r="F3894" s="160"/>
      <c r="G3894" s="173"/>
      <c r="H3894" s="160"/>
      <c r="I3894" s="160"/>
      <c r="J3894" s="160"/>
    </row>
    <row r="3895" spans="1:10" x14ac:dyDescent="0.2">
      <c r="A3895" s="160"/>
      <c r="B3895" s="160"/>
      <c r="C3895" s="160"/>
      <c r="D3895" s="160"/>
      <c r="E3895" s="160"/>
      <c r="F3895" s="160"/>
      <c r="G3895" s="173"/>
      <c r="H3895" s="160"/>
      <c r="I3895" s="160"/>
      <c r="J3895" s="160"/>
    </row>
    <row r="3896" spans="1:10" x14ac:dyDescent="0.2">
      <c r="A3896" s="160"/>
      <c r="B3896" s="160"/>
      <c r="C3896" s="161"/>
      <c r="D3896" s="161"/>
      <c r="E3896" s="161"/>
      <c r="F3896" s="161"/>
      <c r="G3896" s="173"/>
      <c r="H3896" s="160"/>
      <c r="I3896" s="160"/>
      <c r="J3896" s="160"/>
    </row>
    <row r="3897" spans="1:10" x14ac:dyDescent="0.2">
      <c r="A3897" s="160"/>
      <c r="B3897" s="160"/>
      <c r="C3897" s="160"/>
      <c r="D3897" s="160"/>
      <c r="E3897" s="160"/>
      <c r="F3897" s="160"/>
      <c r="G3897" s="173"/>
      <c r="H3897" s="160"/>
      <c r="I3897" s="160"/>
      <c r="J3897" s="160"/>
    </row>
    <row r="3898" spans="1:10" x14ac:dyDescent="0.2">
      <c r="A3898" s="160"/>
      <c r="B3898" s="160"/>
      <c r="C3898" s="160"/>
      <c r="D3898" s="160"/>
      <c r="E3898" s="160"/>
      <c r="F3898" s="160"/>
      <c r="G3898" s="173"/>
      <c r="H3898" s="160"/>
      <c r="I3898" s="160"/>
      <c r="J3898" s="160"/>
    </row>
    <row r="3899" spans="1:10" x14ac:dyDescent="0.2">
      <c r="A3899" s="160"/>
      <c r="B3899" s="160"/>
      <c r="C3899" s="160"/>
      <c r="D3899" s="160"/>
      <c r="E3899" s="160"/>
      <c r="F3899" s="160"/>
      <c r="G3899" s="173"/>
      <c r="H3899" s="160"/>
      <c r="I3899" s="160"/>
      <c r="J3899" s="160"/>
    </row>
    <row r="3900" spans="1:10" x14ac:dyDescent="0.2">
      <c r="A3900" s="160"/>
      <c r="B3900" s="160"/>
      <c r="C3900" s="160"/>
      <c r="D3900" s="160"/>
      <c r="E3900" s="160"/>
      <c r="F3900" s="160"/>
      <c r="G3900" s="173"/>
      <c r="H3900" s="160"/>
      <c r="I3900" s="160"/>
      <c r="J3900" s="160"/>
    </row>
    <row r="3901" spans="1:10" x14ac:dyDescent="0.2">
      <c r="A3901" s="160"/>
      <c r="B3901" s="160"/>
      <c r="C3901" s="160"/>
      <c r="D3901" s="160"/>
      <c r="E3901" s="160"/>
      <c r="F3901" s="160"/>
      <c r="G3901" s="173"/>
      <c r="H3901" s="160"/>
      <c r="I3901" s="160"/>
      <c r="J3901" s="160"/>
    </row>
    <row r="3902" spans="1:10" x14ac:dyDescent="0.2">
      <c r="A3902" s="160"/>
      <c r="B3902" s="160"/>
      <c r="C3902" s="160"/>
      <c r="D3902" s="160"/>
      <c r="E3902" s="160"/>
      <c r="F3902" s="160"/>
      <c r="G3902" s="173"/>
      <c r="H3902" s="160"/>
      <c r="I3902" s="160"/>
      <c r="J3902" s="160"/>
    </row>
    <row r="3903" spans="1:10" x14ac:dyDescent="0.2">
      <c r="A3903" s="160"/>
      <c r="B3903" s="160"/>
      <c r="C3903" s="160"/>
      <c r="D3903" s="160"/>
      <c r="E3903" s="160"/>
      <c r="F3903" s="160"/>
      <c r="G3903" s="173"/>
      <c r="H3903" s="160"/>
      <c r="I3903" s="160"/>
      <c r="J3903" s="160"/>
    </row>
    <row r="3904" spans="1:10" x14ac:dyDescent="0.2">
      <c r="A3904" s="160"/>
      <c r="B3904" s="160"/>
      <c r="C3904" s="160"/>
      <c r="D3904" s="160"/>
      <c r="E3904" s="160"/>
      <c r="F3904" s="160"/>
      <c r="G3904" s="173"/>
      <c r="H3904" s="160"/>
      <c r="I3904" s="160"/>
      <c r="J3904" s="160"/>
    </row>
    <row r="3905" spans="1:10" x14ac:dyDescent="0.2">
      <c r="A3905" s="160"/>
      <c r="B3905" s="160"/>
      <c r="C3905" s="160"/>
      <c r="D3905" s="160"/>
      <c r="E3905" s="160"/>
      <c r="F3905" s="160"/>
      <c r="G3905" s="173"/>
      <c r="H3905" s="160"/>
      <c r="I3905" s="160"/>
      <c r="J3905" s="160"/>
    </row>
    <row r="3906" spans="1:10" x14ac:dyDescent="0.2">
      <c r="A3906" s="160"/>
      <c r="B3906" s="160"/>
      <c r="C3906" s="160"/>
      <c r="D3906" s="160"/>
      <c r="E3906" s="160"/>
      <c r="F3906" s="160"/>
      <c r="G3906" s="173"/>
      <c r="H3906" s="160"/>
      <c r="I3906" s="160"/>
      <c r="J3906" s="160"/>
    </row>
    <row r="3907" spans="1:10" x14ac:dyDescent="0.2">
      <c r="A3907" s="160"/>
      <c r="B3907" s="160"/>
      <c r="C3907" s="160"/>
      <c r="D3907" s="160"/>
      <c r="E3907" s="160"/>
      <c r="F3907" s="160"/>
      <c r="G3907" s="173"/>
      <c r="H3907" s="160"/>
      <c r="I3907" s="160"/>
      <c r="J3907" s="160"/>
    </row>
    <row r="3908" spans="1:10" x14ac:dyDescent="0.2">
      <c r="A3908" s="160"/>
      <c r="B3908" s="160"/>
      <c r="C3908" s="160"/>
      <c r="D3908" s="160"/>
      <c r="E3908" s="160"/>
      <c r="F3908" s="160"/>
      <c r="G3908" s="173"/>
      <c r="H3908" s="160"/>
      <c r="I3908" s="160"/>
      <c r="J3908" s="160"/>
    </row>
    <row r="3909" spans="1:10" x14ac:dyDescent="0.2">
      <c r="A3909" s="160"/>
      <c r="B3909" s="160"/>
      <c r="C3909" s="160"/>
      <c r="D3909" s="160"/>
      <c r="E3909" s="160"/>
      <c r="F3909" s="160"/>
      <c r="G3909" s="173"/>
      <c r="H3909" s="160"/>
      <c r="I3909" s="160"/>
      <c r="J3909" s="160"/>
    </row>
    <row r="3910" spans="1:10" x14ac:dyDescent="0.2">
      <c r="A3910" s="160"/>
      <c r="B3910" s="160"/>
      <c r="C3910" s="160"/>
      <c r="D3910" s="160"/>
      <c r="E3910" s="160"/>
      <c r="F3910" s="160"/>
      <c r="G3910" s="173"/>
      <c r="H3910" s="160"/>
      <c r="I3910" s="160"/>
      <c r="J3910" s="160"/>
    </row>
    <row r="3911" spans="1:10" x14ac:dyDescent="0.2">
      <c r="A3911" s="160"/>
      <c r="B3911" s="160"/>
      <c r="C3911" s="160"/>
      <c r="D3911" s="160"/>
      <c r="E3911" s="160"/>
      <c r="F3911" s="160"/>
      <c r="G3911" s="173"/>
      <c r="H3911" s="160"/>
      <c r="I3911" s="160"/>
      <c r="J3911" s="160"/>
    </row>
    <row r="3912" spans="1:10" x14ac:dyDescent="0.2">
      <c r="A3912" s="160"/>
      <c r="B3912" s="160"/>
      <c r="C3912" s="160"/>
      <c r="D3912" s="160"/>
      <c r="E3912" s="160"/>
      <c r="F3912" s="160"/>
      <c r="G3912" s="173"/>
      <c r="H3912" s="160"/>
      <c r="I3912" s="160"/>
      <c r="J3912" s="160"/>
    </row>
    <row r="3913" spans="1:10" x14ac:dyDescent="0.2">
      <c r="A3913" s="160"/>
      <c r="B3913" s="160"/>
      <c r="C3913" s="160"/>
      <c r="D3913" s="160"/>
      <c r="E3913" s="160"/>
      <c r="F3913" s="160"/>
      <c r="G3913" s="173"/>
      <c r="H3913" s="160"/>
      <c r="I3913" s="160"/>
      <c r="J3913" s="160"/>
    </row>
    <row r="3914" spans="1:10" x14ac:dyDescent="0.2">
      <c r="A3914" s="160"/>
      <c r="B3914" s="160"/>
      <c r="C3914" s="160"/>
      <c r="D3914" s="160"/>
      <c r="E3914" s="160"/>
      <c r="F3914" s="160"/>
      <c r="G3914" s="173"/>
      <c r="H3914" s="160"/>
      <c r="I3914" s="160"/>
      <c r="J3914" s="160"/>
    </row>
    <row r="3915" spans="1:10" x14ac:dyDescent="0.2">
      <c r="A3915" s="160"/>
      <c r="B3915" s="160"/>
      <c r="C3915" s="160"/>
      <c r="D3915" s="160"/>
      <c r="E3915" s="160"/>
      <c r="F3915" s="160"/>
      <c r="G3915" s="173"/>
      <c r="H3915" s="160"/>
      <c r="I3915" s="160"/>
      <c r="J3915" s="160"/>
    </row>
    <row r="3916" spans="1:10" x14ac:dyDescent="0.2">
      <c r="A3916" s="160"/>
      <c r="B3916" s="160"/>
      <c r="C3916" s="160"/>
      <c r="D3916" s="160"/>
      <c r="E3916" s="160"/>
      <c r="F3916" s="160"/>
      <c r="G3916" s="173"/>
      <c r="H3916" s="160"/>
      <c r="I3916" s="160"/>
      <c r="J3916" s="160"/>
    </row>
    <row r="3917" spans="1:10" x14ac:dyDescent="0.2">
      <c r="A3917" s="160"/>
      <c r="B3917" s="160"/>
      <c r="C3917" s="160"/>
      <c r="D3917" s="160"/>
      <c r="E3917" s="160"/>
      <c r="F3917" s="160"/>
      <c r="G3917" s="173"/>
      <c r="H3917" s="160"/>
      <c r="I3917" s="160"/>
      <c r="J3917" s="160"/>
    </row>
    <row r="3918" spans="1:10" x14ac:dyDescent="0.2">
      <c r="A3918" s="160"/>
      <c r="B3918" s="160"/>
      <c r="C3918" s="160"/>
      <c r="D3918" s="160"/>
      <c r="E3918" s="160"/>
      <c r="F3918" s="160"/>
      <c r="G3918" s="173"/>
      <c r="H3918" s="160"/>
      <c r="I3918" s="160"/>
      <c r="J3918" s="160"/>
    </row>
    <row r="3919" spans="1:10" x14ac:dyDescent="0.2">
      <c r="A3919" s="160"/>
      <c r="B3919" s="160"/>
      <c r="C3919" s="160"/>
      <c r="D3919" s="160"/>
      <c r="E3919" s="160"/>
      <c r="F3919" s="160"/>
      <c r="G3919" s="173"/>
      <c r="H3919" s="160"/>
      <c r="I3919" s="160"/>
      <c r="J3919" s="160"/>
    </row>
    <row r="3920" spans="1:10" x14ac:dyDescent="0.2">
      <c r="A3920" s="160"/>
      <c r="B3920" s="160"/>
      <c r="C3920" s="160"/>
      <c r="D3920" s="160"/>
      <c r="E3920" s="160"/>
      <c r="F3920" s="160"/>
      <c r="G3920" s="173"/>
      <c r="H3920" s="160"/>
      <c r="I3920" s="160"/>
      <c r="J3920" s="160"/>
    </row>
    <row r="3921" spans="1:10" x14ac:dyDescent="0.2">
      <c r="A3921" s="160"/>
      <c r="B3921" s="160"/>
      <c r="C3921" s="160"/>
      <c r="D3921" s="160"/>
      <c r="E3921" s="160"/>
      <c r="F3921" s="160"/>
      <c r="G3921" s="173"/>
      <c r="H3921" s="160"/>
      <c r="I3921" s="160"/>
      <c r="J3921" s="160"/>
    </row>
    <row r="3922" spans="1:10" x14ac:dyDescent="0.2">
      <c r="A3922" s="160"/>
      <c r="B3922" s="160"/>
      <c r="C3922" s="160"/>
      <c r="D3922" s="160"/>
      <c r="E3922" s="160"/>
      <c r="F3922" s="160"/>
      <c r="G3922" s="173"/>
      <c r="H3922" s="160"/>
      <c r="I3922" s="160"/>
      <c r="J3922" s="160"/>
    </row>
    <row r="3923" spans="1:10" x14ac:dyDescent="0.2">
      <c r="A3923" s="160"/>
      <c r="B3923" s="160"/>
      <c r="C3923" s="160"/>
      <c r="D3923" s="160"/>
      <c r="E3923" s="160"/>
      <c r="F3923" s="160"/>
      <c r="G3923" s="173"/>
      <c r="H3923" s="160"/>
      <c r="I3923" s="160"/>
      <c r="J3923" s="160"/>
    </row>
    <row r="3924" spans="1:10" x14ac:dyDescent="0.2">
      <c r="A3924" s="160"/>
      <c r="B3924" s="160"/>
      <c r="C3924" s="160"/>
      <c r="D3924" s="160"/>
      <c r="E3924" s="160"/>
      <c r="F3924" s="160"/>
      <c r="G3924" s="173"/>
      <c r="H3924" s="160"/>
      <c r="I3924" s="160"/>
      <c r="J3924" s="160"/>
    </row>
    <row r="3925" spans="1:10" x14ac:dyDescent="0.2">
      <c r="A3925" s="160"/>
      <c r="B3925" s="160"/>
      <c r="C3925" s="160"/>
      <c r="D3925" s="160"/>
      <c r="E3925" s="160"/>
      <c r="F3925" s="160"/>
      <c r="G3925" s="173"/>
      <c r="H3925" s="160"/>
      <c r="I3925" s="160"/>
      <c r="J3925" s="160"/>
    </row>
    <row r="3926" spans="1:10" x14ac:dyDescent="0.2">
      <c r="A3926" s="160"/>
      <c r="B3926" s="160"/>
      <c r="C3926" s="160"/>
      <c r="D3926" s="160"/>
      <c r="E3926" s="160"/>
      <c r="F3926" s="160"/>
      <c r="G3926" s="173"/>
      <c r="H3926" s="160"/>
      <c r="I3926" s="160"/>
      <c r="J3926" s="160"/>
    </row>
    <row r="3927" spans="1:10" x14ac:dyDescent="0.2">
      <c r="A3927" s="160"/>
      <c r="B3927" s="160"/>
      <c r="C3927" s="160"/>
      <c r="D3927" s="160"/>
      <c r="E3927" s="160"/>
      <c r="F3927" s="160"/>
      <c r="G3927" s="173"/>
      <c r="H3927" s="160"/>
      <c r="I3927" s="160"/>
      <c r="J3927" s="160"/>
    </row>
    <row r="3928" spans="1:10" x14ac:dyDescent="0.2">
      <c r="A3928" s="160"/>
      <c r="B3928" s="160"/>
      <c r="C3928" s="160"/>
      <c r="D3928" s="160"/>
      <c r="E3928" s="160"/>
      <c r="F3928" s="160"/>
      <c r="G3928" s="173"/>
      <c r="H3928" s="160"/>
      <c r="I3928" s="160"/>
      <c r="J3928" s="160"/>
    </row>
    <row r="3929" spans="1:10" x14ac:dyDescent="0.2">
      <c r="A3929" s="160"/>
      <c r="B3929" s="160"/>
      <c r="C3929" s="160"/>
      <c r="D3929" s="160"/>
      <c r="E3929" s="160"/>
      <c r="F3929" s="160"/>
      <c r="G3929" s="173"/>
      <c r="H3929" s="160"/>
      <c r="I3929" s="160"/>
      <c r="J3929" s="160"/>
    </row>
    <row r="3930" spans="1:10" x14ac:dyDescent="0.2">
      <c r="A3930" s="160"/>
      <c r="B3930" s="160"/>
      <c r="C3930" s="160"/>
      <c r="D3930" s="160"/>
      <c r="E3930" s="160"/>
      <c r="F3930" s="160"/>
      <c r="G3930" s="173"/>
      <c r="H3930" s="160"/>
      <c r="I3930" s="160"/>
      <c r="J3930" s="160"/>
    </row>
    <row r="3931" spans="1:10" x14ac:dyDescent="0.2">
      <c r="A3931" s="160"/>
      <c r="B3931" s="160"/>
      <c r="C3931" s="160"/>
      <c r="D3931" s="160"/>
      <c r="E3931" s="160"/>
      <c r="F3931" s="160"/>
      <c r="G3931" s="173"/>
      <c r="H3931" s="160"/>
      <c r="I3931" s="160"/>
      <c r="J3931" s="160"/>
    </row>
    <row r="3932" spans="1:10" x14ac:dyDescent="0.2">
      <c r="A3932" s="160"/>
      <c r="B3932" s="160"/>
      <c r="C3932" s="160"/>
      <c r="D3932" s="160"/>
      <c r="E3932" s="160"/>
      <c r="F3932" s="160"/>
      <c r="G3932" s="173"/>
      <c r="H3932" s="160"/>
      <c r="I3932" s="160"/>
      <c r="J3932" s="160"/>
    </row>
    <row r="3933" spans="1:10" x14ac:dyDescent="0.2">
      <c r="A3933" s="160"/>
      <c r="B3933" s="160"/>
      <c r="C3933" s="160"/>
      <c r="D3933" s="160"/>
      <c r="E3933" s="160"/>
      <c r="F3933" s="160"/>
      <c r="G3933" s="173"/>
      <c r="H3933" s="160"/>
      <c r="I3933" s="160"/>
      <c r="J3933" s="160"/>
    </row>
    <row r="3934" spans="1:10" x14ac:dyDescent="0.2">
      <c r="A3934" s="160"/>
      <c r="B3934" s="160"/>
      <c r="C3934" s="160"/>
      <c r="D3934" s="160"/>
      <c r="E3934" s="160"/>
      <c r="F3934" s="160"/>
      <c r="G3934" s="173"/>
      <c r="H3934" s="160"/>
      <c r="I3934" s="160"/>
      <c r="J3934" s="160"/>
    </row>
    <row r="3935" spans="1:10" x14ac:dyDescent="0.2">
      <c r="A3935" s="160"/>
      <c r="B3935" s="160"/>
      <c r="C3935" s="160"/>
      <c r="D3935" s="160"/>
      <c r="E3935" s="160"/>
      <c r="F3935" s="160"/>
      <c r="G3935" s="173"/>
      <c r="H3935" s="160"/>
      <c r="I3935" s="160"/>
      <c r="J3935" s="160"/>
    </row>
    <row r="3936" spans="1:10" x14ac:dyDescent="0.2">
      <c r="A3936" s="160"/>
      <c r="B3936" s="160"/>
      <c r="C3936" s="160"/>
      <c r="D3936" s="160"/>
      <c r="E3936" s="160"/>
      <c r="F3936" s="160"/>
      <c r="G3936" s="173"/>
      <c r="H3936" s="160"/>
      <c r="I3936" s="160"/>
      <c r="J3936" s="160"/>
    </row>
    <row r="3937" spans="1:10" x14ac:dyDescent="0.2">
      <c r="A3937" s="160"/>
      <c r="B3937" s="160"/>
      <c r="C3937" s="160"/>
      <c r="D3937" s="160"/>
      <c r="E3937" s="160"/>
      <c r="F3937" s="160"/>
      <c r="G3937" s="173"/>
      <c r="H3937" s="160"/>
      <c r="I3937" s="160"/>
      <c r="J3937" s="160"/>
    </row>
    <row r="3938" spans="1:10" x14ac:dyDescent="0.2">
      <c r="A3938" s="160"/>
      <c r="B3938" s="160"/>
      <c r="C3938" s="160"/>
      <c r="D3938" s="160"/>
      <c r="E3938" s="160"/>
      <c r="F3938" s="160"/>
      <c r="G3938" s="173"/>
      <c r="H3938" s="160"/>
      <c r="I3938" s="160"/>
      <c r="J3938" s="160"/>
    </row>
    <row r="3939" spans="1:10" x14ac:dyDescent="0.2">
      <c r="A3939" s="160"/>
      <c r="B3939" s="160"/>
      <c r="C3939" s="160"/>
      <c r="D3939" s="160"/>
      <c r="E3939" s="160"/>
      <c r="F3939" s="160"/>
      <c r="G3939" s="173"/>
      <c r="H3939" s="160"/>
      <c r="I3939" s="160"/>
      <c r="J3939" s="160"/>
    </row>
    <row r="3940" spans="1:10" x14ac:dyDescent="0.2">
      <c r="A3940" s="160"/>
      <c r="B3940" s="160"/>
      <c r="C3940" s="160"/>
      <c r="D3940" s="160"/>
      <c r="E3940" s="160"/>
      <c r="F3940" s="160"/>
      <c r="G3940" s="173"/>
      <c r="H3940" s="160"/>
      <c r="I3940" s="160"/>
      <c r="J3940" s="160"/>
    </row>
    <row r="3941" spans="1:10" x14ac:dyDescent="0.2">
      <c r="A3941" s="160"/>
      <c r="B3941" s="160"/>
      <c r="C3941" s="160"/>
      <c r="D3941" s="160"/>
      <c r="E3941" s="160"/>
      <c r="F3941" s="160"/>
      <c r="G3941" s="173"/>
      <c r="H3941" s="160"/>
      <c r="I3941" s="160"/>
      <c r="J3941" s="160"/>
    </row>
    <row r="3942" spans="1:10" x14ac:dyDescent="0.2">
      <c r="A3942" s="160"/>
      <c r="B3942" s="160"/>
      <c r="C3942" s="160"/>
      <c r="D3942" s="160"/>
      <c r="E3942" s="160"/>
      <c r="F3942" s="160"/>
      <c r="G3942" s="173"/>
      <c r="H3942" s="160"/>
      <c r="I3942" s="160"/>
      <c r="J3942" s="160"/>
    </row>
    <row r="3943" spans="1:10" x14ac:dyDescent="0.2">
      <c r="A3943" s="160"/>
      <c r="B3943" s="160"/>
      <c r="C3943" s="160"/>
      <c r="D3943" s="160"/>
      <c r="E3943" s="160"/>
      <c r="F3943" s="160"/>
      <c r="G3943" s="173"/>
      <c r="H3943" s="160"/>
      <c r="I3943" s="160"/>
      <c r="J3943" s="160"/>
    </row>
    <row r="3944" spans="1:10" x14ac:dyDescent="0.2">
      <c r="A3944" s="160"/>
      <c r="B3944" s="160"/>
      <c r="C3944" s="160"/>
      <c r="D3944" s="160"/>
      <c r="E3944" s="160"/>
      <c r="F3944" s="160"/>
      <c r="G3944" s="173"/>
      <c r="H3944" s="160"/>
      <c r="I3944" s="160"/>
      <c r="J3944" s="160"/>
    </row>
    <row r="3945" spans="1:10" x14ac:dyDescent="0.2">
      <c r="A3945" s="160"/>
      <c r="B3945" s="160"/>
      <c r="C3945" s="160"/>
      <c r="D3945" s="160"/>
      <c r="E3945" s="160"/>
      <c r="F3945" s="160"/>
      <c r="G3945" s="173"/>
      <c r="H3945" s="160"/>
      <c r="I3945" s="160"/>
      <c r="J3945" s="160"/>
    </row>
    <row r="3946" spans="1:10" x14ac:dyDescent="0.2">
      <c r="A3946" s="160"/>
      <c r="B3946" s="160"/>
      <c r="C3946" s="160"/>
      <c r="D3946" s="160"/>
      <c r="E3946" s="160"/>
      <c r="F3946" s="160"/>
      <c r="G3946" s="173"/>
      <c r="H3946" s="160"/>
      <c r="I3946" s="160"/>
      <c r="J3946" s="160"/>
    </row>
    <row r="3947" spans="1:10" x14ac:dyDescent="0.2">
      <c r="A3947" s="160"/>
      <c r="B3947" s="160"/>
      <c r="C3947" s="160"/>
      <c r="D3947" s="160"/>
      <c r="E3947" s="160"/>
      <c r="F3947" s="160"/>
      <c r="G3947" s="173"/>
      <c r="H3947" s="160"/>
      <c r="I3947" s="160"/>
      <c r="J3947" s="160"/>
    </row>
    <row r="3948" spans="1:10" x14ac:dyDescent="0.2">
      <c r="A3948" s="160"/>
      <c r="B3948" s="160"/>
      <c r="C3948" s="160"/>
      <c r="D3948" s="160"/>
      <c r="E3948" s="160"/>
      <c r="F3948" s="160"/>
      <c r="G3948" s="173"/>
      <c r="H3948" s="160"/>
      <c r="I3948" s="160"/>
      <c r="J3948" s="160"/>
    </row>
    <row r="3949" spans="1:10" x14ac:dyDescent="0.2">
      <c r="A3949" s="160"/>
      <c r="B3949" s="160"/>
      <c r="C3949" s="160"/>
      <c r="D3949" s="160"/>
      <c r="E3949" s="160"/>
      <c r="F3949" s="160"/>
      <c r="G3949" s="173"/>
      <c r="H3949" s="160"/>
      <c r="I3949" s="160"/>
      <c r="J3949" s="160"/>
    </row>
    <row r="3950" spans="1:10" x14ac:dyDescent="0.2">
      <c r="A3950" s="160"/>
      <c r="B3950" s="160"/>
      <c r="C3950" s="160"/>
      <c r="D3950" s="160"/>
      <c r="E3950" s="160"/>
      <c r="F3950" s="160"/>
      <c r="G3950" s="173"/>
      <c r="H3950" s="160"/>
      <c r="I3950" s="160"/>
      <c r="J3950" s="160"/>
    </row>
    <row r="3951" spans="1:10" x14ac:dyDescent="0.2">
      <c r="A3951" s="160"/>
      <c r="B3951" s="160"/>
      <c r="C3951" s="160"/>
      <c r="D3951" s="160"/>
      <c r="E3951" s="160"/>
      <c r="F3951" s="160"/>
      <c r="G3951" s="173"/>
      <c r="H3951" s="160"/>
      <c r="I3951" s="160"/>
      <c r="J3951" s="160"/>
    </row>
    <row r="3952" spans="1:10" x14ac:dyDescent="0.2">
      <c r="A3952" s="160"/>
      <c r="B3952" s="160"/>
      <c r="C3952" s="160"/>
      <c r="D3952" s="160"/>
      <c r="E3952" s="160"/>
      <c r="F3952" s="160"/>
      <c r="G3952" s="173"/>
      <c r="H3952" s="160"/>
      <c r="I3952" s="160"/>
      <c r="J3952" s="160"/>
    </row>
    <row r="3953" spans="1:10" x14ac:dyDescent="0.2">
      <c r="A3953" s="160"/>
      <c r="B3953" s="160"/>
      <c r="C3953" s="160"/>
      <c r="D3953" s="160"/>
      <c r="E3953" s="160"/>
      <c r="F3953" s="160"/>
      <c r="G3953" s="173"/>
      <c r="H3953" s="160"/>
      <c r="I3953" s="160"/>
      <c r="J3953" s="160"/>
    </row>
    <row r="3954" spans="1:10" x14ac:dyDescent="0.2">
      <c r="A3954" s="160"/>
      <c r="B3954" s="160"/>
      <c r="C3954" s="160"/>
      <c r="D3954" s="160"/>
      <c r="E3954" s="160"/>
      <c r="F3954" s="160"/>
      <c r="G3954" s="173"/>
      <c r="H3954" s="160"/>
      <c r="I3954" s="160"/>
      <c r="J3954" s="160"/>
    </row>
    <row r="3955" spans="1:10" x14ac:dyDescent="0.2">
      <c r="A3955" s="160"/>
      <c r="B3955" s="160"/>
      <c r="C3955" s="160"/>
      <c r="D3955" s="160"/>
      <c r="E3955" s="160"/>
      <c r="F3955" s="160"/>
      <c r="G3955" s="173"/>
      <c r="H3955" s="160"/>
      <c r="I3955" s="160"/>
      <c r="J3955" s="160"/>
    </row>
    <row r="3956" spans="1:10" x14ac:dyDescent="0.2">
      <c r="A3956" s="160"/>
      <c r="B3956" s="160"/>
      <c r="C3956" s="160"/>
      <c r="D3956" s="160"/>
      <c r="E3956" s="160"/>
      <c r="F3956" s="160"/>
      <c r="G3956" s="173"/>
      <c r="H3956" s="160"/>
      <c r="I3956" s="160"/>
      <c r="J3956" s="160"/>
    </row>
    <row r="3957" spans="1:10" x14ac:dyDescent="0.2">
      <c r="A3957" s="160"/>
      <c r="B3957" s="160"/>
      <c r="C3957" s="160"/>
      <c r="D3957" s="160"/>
      <c r="E3957" s="160"/>
      <c r="F3957" s="160"/>
      <c r="G3957" s="173"/>
      <c r="H3957" s="160"/>
      <c r="I3957" s="160"/>
      <c r="J3957" s="160"/>
    </row>
    <row r="3958" spans="1:10" x14ac:dyDescent="0.2">
      <c r="A3958" s="160"/>
      <c r="B3958" s="160"/>
      <c r="C3958" s="160"/>
      <c r="D3958" s="160"/>
      <c r="E3958" s="160"/>
      <c r="F3958" s="160"/>
      <c r="G3958" s="173"/>
      <c r="H3958" s="160"/>
      <c r="I3958" s="160"/>
      <c r="J3958" s="160"/>
    </row>
    <row r="3959" spans="1:10" x14ac:dyDescent="0.2">
      <c r="A3959" s="160"/>
      <c r="B3959" s="160"/>
      <c r="C3959" s="160"/>
      <c r="D3959" s="160"/>
      <c r="E3959" s="160"/>
      <c r="F3959" s="160"/>
      <c r="G3959" s="173"/>
      <c r="H3959" s="160"/>
      <c r="I3959" s="160"/>
      <c r="J3959" s="160"/>
    </row>
    <row r="3960" spans="1:10" x14ac:dyDescent="0.2">
      <c r="A3960" s="160"/>
      <c r="B3960" s="160"/>
      <c r="C3960" s="160"/>
      <c r="D3960" s="160"/>
      <c r="E3960" s="160"/>
      <c r="F3960" s="160"/>
      <c r="G3960" s="173"/>
      <c r="H3960" s="160"/>
      <c r="I3960" s="160"/>
      <c r="J3960" s="160"/>
    </row>
    <row r="3961" spans="1:10" x14ac:dyDescent="0.2">
      <c r="A3961" s="160"/>
      <c r="B3961" s="160"/>
      <c r="C3961" s="160"/>
      <c r="D3961" s="160"/>
      <c r="E3961" s="160"/>
      <c r="F3961" s="160"/>
      <c r="G3961" s="173"/>
      <c r="H3961" s="160"/>
      <c r="I3961" s="160"/>
      <c r="J3961" s="160"/>
    </row>
    <row r="3962" spans="1:10" x14ac:dyDescent="0.2">
      <c r="A3962" s="160"/>
      <c r="B3962" s="160"/>
      <c r="C3962" s="160"/>
      <c r="D3962" s="160"/>
      <c r="E3962" s="160"/>
      <c r="F3962" s="160"/>
      <c r="G3962" s="173"/>
      <c r="H3962" s="160"/>
      <c r="I3962" s="160"/>
      <c r="J3962" s="160"/>
    </row>
    <row r="3963" spans="1:10" x14ac:dyDescent="0.2">
      <c r="A3963" s="160"/>
      <c r="B3963" s="160"/>
      <c r="C3963" s="160"/>
      <c r="D3963" s="160"/>
      <c r="E3963" s="160"/>
      <c r="F3963" s="160"/>
      <c r="G3963" s="173"/>
      <c r="H3963" s="160"/>
      <c r="I3963" s="160"/>
      <c r="J3963" s="160"/>
    </row>
    <row r="3964" spans="1:10" x14ac:dyDescent="0.2">
      <c r="A3964" s="160"/>
      <c r="B3964" s="160"/>
      <c r="C3964" s="160"/>
      <c r="D3964" s="160"/>
      <c r="E3964" s="160"/>
      <c r="F3964" s="160"/>
      <c r="G3964" s="173"/>
      <c r="H3964" s="160"/>
      <c r="I3964" s="160"/>
      <c r="J3964" s="160"/>
    </row>
    <row r="3965" spans="1:10" x14ac:dyDescent="0.2">
      <c r="A3965" s="160"/>
      <c r="B3965" s="160"/>
      <c r="C3965" s="160"/>
      <c r="D3965" s="160"/>
      <c r="E3965" s="160"/>
      <c r="F3965" s="160"/>
      <c r="G3965" s="173"/>
      <c r="H3965" s="160"/>
      <c r="I3965" s="160"/>
      <c r="J3965" s="160"/>
    </row>
    <row r="3966" spans="1:10" x14ac:dyDescent="0.2">
      <c r="A3966" s="160"/>
      <c r="B3966" s="160"/>
      <c r="C3966" s="160"/>
      <c r="D3966" s="160"/>
      <c r="E3966" s="160"/>
      <c r="F3966" s="160"/>
      <c r="G3966" s="173"/>
      <c r="H3966" s="160"/>
      <c r="I3966" s="160"/>
      <c r="J3966" s="160"/>
    </row>
    <row r="3967" spans="1:10" x14ac:dyDescent="0.2">
      <c r="A3967" s="160"/>
      <c r="B3967" s="160"/>
      <c r="C3967" s="160"/>
      <c r="D3967" s="160"/>
      <c r="E3967" s="160"/>
      <c r="F3967" s="160"/>
      <c r="G3967" s="173"/>
      <c r="H3967" s="160"/>
      <c r="I3967" s="160"/>
      <c r="J3967" s="160"/>
    </row>
    <row r="3968" spans="1:10" x14ac:dyDescent="0.2">
      <c r="A3968" s="160"/>
      <c r="B3968" s="160"/>
      <c r="C3968" s="160"/>
      <c r="D3968" s="160"/>
      <c r="E3968" s="160"/>
      <c r="F3968" s="160"/>
      <c r="G3968" s="173"/>
      <c r="H3968" s="160"/>
      <c r="I3968" s="160"/>
      <c r="J3968" s="160"/>
    </row>
    <row r="3969" spans="1:10" x14ac:dyDescent="0.2">
      <c r="A3969" s="160"/>
      <c r="B3969" s="160"/>
      <c r="C3969" s="160"/>
      <c r="D3969" s="160"/>
      <c r="E3969" s="160"/>
      <c r="F3969" s="160"/>
      <c r="G3969" s="173"/>
      <c r="H3969" s="160"/>
      <c r="I3969" s="160"/>
      <c r="J3969" s="160"/>
    </row>
    <row r="3970" spans="1:10" x14ac:dyDescent="0.2">
      <c r="A3970" s="160"/>
      <c r="B3970" s="160"/>
      <c r="C3970" s="160"/>
      <c r="D3970" s="160"/>
      <c r="E3970" s="160"/>
      <c r="F3970" s="160"/>
      <c r="G3970" s="173"/>
      <c r="H3970" s="160"/>
      <c r="I3970" s="160"/>
      <c r="J3970" s="160"/>
    </row>
    <row r="3971" spans="1:10" x14ac:dyDescent="0.2">
      <c r="A3971" s="160"/>
      <c r="B3971" s="160"/>
      <c r="C3971" s="160"/>
      <c r="D3971" s="160"/>
      <c r="E3971" s="160"/>
      <c r="F3971" s="160"/>
      <c r="G3971" s="173"/>
      <c r="H3971" s="160"/>
      <c r="I3971" s="160"/>
      <c r="J3971" s="160"/>
    </row>
    <row r="3972" spans="1:10" x14ac:dyDescent="0.2">
      <c r="A3972" s="160"/>
      <c r="B3972" s="160"/>
      <c r="C3972" s="160"/>
      <c r="D3972" s="160"/>
      <c r="E3972" s="160"/>
      <c r="F3972" s="160"/>
      <c r="G3972" s="173"/>
      <c r="H3972" s="160"/>
      <c r="I3972" s="160"/>
      <c r="J3972" s="160"/>
    </row>
    <row r="3973" spans="1:10" x14ac:dyDescent="0.2">
      <c r="A3973" s="160"/>
      <c r="B3973" s="160"/>
      <c r="C3973" s="160"/>
      <c r="D3973" s="160"/>
      <c r="E3973" s="160"/>
      <c r="F3973" s="160"/>
      <c r="G3973" s="173"/>
      <c r="H3973" s="160"/>
      <c r="I3973" s="160"/>
      <c r="J3973" s="160"/>
    </row>
    <row r="3974" spans="1:10" x14ac:dyDescent="0.2">
      <c r="A3974" s="160"/>
      <c r="B3974" s="160"/>
      <c r="C3974" s="160"/>
      <c r="D3974" s="160"/>
      <c r="E3974" s="160"/>
      <c r="F3974" s="160"/>
      <c r="G3974" s="173"/>
      <c r="H3974" s="160"/>
      <c r="I3974" s="160"/>
      <c r="J3974" s="160"/>
    </row>
    <row r="3975" spans="1:10" x14ac:dyDescent="0.2">
      <c r="A3975" s="160"/>
      <c r="B3975" s="160"/>
      <c r="C3975" s="160"/>
      <c r="D3975" s="160"/>
      <c r="E3975" s="160"/>
      <c r="F3975" s="160"/>
      <c r="G3975" s="173"/>
      <c r="H3975" s="160"/>
      <c r="I3975" s="160"/>
      <c r="J3975" s="160"/>
    </row>
    <row r="3976" spans="1:10" x14ac:dyDescent="0.2">
      <c r="A3976" s="160"/>
      <c r="B3976" s="160"/>
      <c r="C3976" s="160"/>
      <c r="D3976" s="160"/>
      <c r="E3976" s="160"/>
      <c r="F3976" s="160"/>
      <c r="G3976" s="173"/>
      <c r="H3976" s="160"/>
      <c r="I3976" s="160"/>
      <c r="J3976" s="160"/>
    </row>
    <row r="3977" spans="1:10" x14ac:dyDescent="0.2">
      <c r="A3977" s="160"/>
      <c r="B3977" s="160"/>
      <c r="C3977" s="160"/>
      <c r="D3977" s="160"/>
      <c r="E3977" s="160"/>
      <c r="F3977" s="160"/>
      <c r="G3977" s="173"/>
      <c r="H3977" s="160"/>
      <c r="I3977" s="160"/>
      <c r="J3977" s="160"/>
    </row>
    <row r="3978" spans="1:10" x14ac:dyDescent="0.2">
      <c r="A3978" s="160"/>
      <c r="B3978" s="160"/>
      <c r="C3978" s="160"/>
      <c r="D3978" s="160"/>
      <c r="E3978" s="160"/>
      <c r="F3978" s="160"/>
      <c r="G3978" s="173"/>
      <c r="H3978" s="160"/>
      <c r="I3978" s="160"/>
      <c r="J3978" s="160"/>
    </row>
    <row r="3979" spans="1:10" x14ac:dyDescent="0.2">
      <c r="A3979" s="160"/>
      <c r="B3979" s="160"/>
      <c r="C3979" s="160"/>
      <c r="D3979" s="160"/>
      <c r="E3979" s="160"/>
      <c r="F3979" s="160"/>
      <c r="G3979" s="173"/>
      <c r="H3979" s="160"/>
      <c r="I3979" s="160"/>
      <c r="J3979" s="160"/>
    </row>
    <row r="3980" spans="1:10" x14ac:dyDescent="0.2">
      <c r="A3980" s="160"/>
      <c r="B3980" s="160"/>
      <c r="C3980" s="160"/>
      <c r="D3980" s="160"/>
      <c r="E3980" s="160"/>
      <c r="F3980" s="160"/>
      <c r="G3980" s="173"/>
      <c r="H3980" s="160"/>
      <c r="I3980" s="160"/>
      <c r="J3980" s="160"/>
    </row>
    <row r="3981" spans="1:10" x14ac:dyDescent="0.2">
      <c r="A3981" s="160"/>
      <c r="B3981" s="160"/>
      <c r="C3981" s="160"/>
      <c r="D3981" s="160"/>
      <c r="E3981" s="160"/>
      <c r="F3981" s="160"/>
      <c r="G3981" s="173"/>
      <c r="H3981" s="160"/>
      <c r="I3981" s="160"/>
      <c r="J3981" s="160"/>
    </row>
    <row r="3982" spans="1:10" x14ac:dyDescent="0.2">
      <c r="A3982" s="160"/>
      <c r="B3982" s="160"/>
      <c r="C3982" s="160"/>
      <c r="D3982" s="160"/>
      <c r="E3982" s="160"/>
      <c r="F3982" s="160"/>
      <c r="G3982" s="173"/>
      <c r="H3982" s="160"/>
      <c r="I3982" s="160"/>
      <c r="J3982" s="160"/>
    </row>
    <row r="3983" spans="1:10" x14ac:dyDescent="0.2">
      <c r="A3983" s="160"/>
      <c r="B3983" s="160"/>
      <c r="C3983" s="160"/>
      <c r="D3983" s="160"/>
      <c r="E3983" s="160"/>
      <c r="F3983" s="160"/>
      <c r="G3983" s="173"/>
      <c r="H3983" s="160"/>
      <c r="I3983" s="160"/>
      <c r="J3983" s="160"/>
    </row>
    <row r="3984" spans="1:10" x14ac:dyDescent="0.2">
      <c r="A3984" s="160"/>
      <c r="B3984" s="160"/>
      <c r="C3984" s="160"/>
      <c r="D3984" s="160"/>
      <c r="E3984" s="160"/>
      <c r="F3984" s="160"/>
      <c r="G3984" s="173"/>
      <c r="H3984" s="160"/>
      <c r="I3984" s="160"/>
      <c r="J3984" s="160"/>
    </row>
    <row r="3985" spans="1:10" x14ac:dyDescent="0.2">
      <c r="A3985" s="160"/>
      <c r="B3985" s="160"/>
      <c r="C3985" s="160"/>
      <c r="D3985" s="160"/>
      <c r="E3985" s="160"/>
      <c r="F3985" s="160"/>
      <c r="G3985" s="173"/>
      <c r="H3985" s="160"/>
      <c r="I3985" s="160"/>
      <c r="J3985" s="160"/>
    </row>
    <row r="3986" spans="1:10" x14ac:dyDescent="0.2">
      <c r="A3986" s="160"/>
      <c r="B3986" s="160"/>
      <c r="C3986" s="160"/>
      <c r="D3986" s="160"/>
      <c r="E3986" s="160"/>
      <c r="F3986" s="160"/>
      <c r="G3986" s="173"/>
      <c r="H3986" s="160"/>
      <c r="I3986" s="160"/>
      <c r="J3986" s="160"/>
    </row>
    <row r="3987" spans="1:10" x14ac:dyDescent="0.2">
      <c r="A3987" s="160"/>
      <c r="B3987" s="160"/>
      <c r="C3987" s="160"/>
      <c r="D3987" s="160"/>
      <c r="E3987" s="160"/>
      <c r="F3987" s="160"/>
      <c r="G3987" s="173"/>
      <c r="H3987" s="160"/>
      <c r="I3987" s="160"/>
      <c r="J3987" s="160"/>
    </row>
    <row r="3988" spans="1:10" x14ac:dyDescent="0.2">
      <c r="A3988" s="160"/>
      <c r="B3988" s="160"/>
      <c r="C3988" s="160"/>
      <c r="D3988" s="160"/>
      <c r="E3988" s="160"/>
      <c r="F3988" s="160"/>
      <c r="G3988" s="173"/>
      <c r="H3988" s="160"/>
      <c r="I3988" s="160"/>
      <c r="J3988" s="160"/>
    </row>
    <row r="3989" spans="1:10" x14ac:dyDescent="0.2">
      <c r="A3989" s="160"/>
      <c r="B3989" s="160"/>
      <c r="C3989" s="160"/>
      <c r="D3989" s="160"/>
      <c r="E3989" s="160"/>
      <c r="F3989" s="160"/>
      <c r="G3989" s="173"/>
      <c r="H3989" s="160"/>
      <c r="I3989" s="160"/>
      <c r="J3989" s="160"/>
    </row>
    <row r="3990" spans="1:10" x14ac:dyDescent="0.2">
      <c r="A3990" s="160"/>
      <c r="B3990" s="160"/>
      <c r="C3990" s="160"/>
      <c r="D3990" s="160"/>
      <c r="E3990" s="160"/>
      <c r="F3990" s="160"/>
      <c r="G3990" s="173"/>
      <c r="H3990" s="160"/>
      <c r="I3990" s="160"/>
      <c r="J3990" s="160"/>
    </row>
    <row r="3991" spans="1:10" x14ac:dyDescent="0.2">
      <c r="A3991" s="160"/>
      <c r="B3991" s="160"/>
      <c r="C3991" s="160"/>
      <c r="D3991" s="160"/>
      <c r="E3991" s="160"/>
      <c r="F3991" s="160"/>
      <c r="G3991" s="173"/>
      <c r="H3991" s="160"/>
      <c r="I3991" s="160"/>
      <c r="J3991" s="160"/>
    </row>
    <row r="3992" spans="1:10" x14ac:dyDescent="0.2">
      <c r="A3992" s="160"/>
      <c r="B3992" s="160"/>
      <c r="C3992" s="160"/>
      <c r="D3992" s="160"/>
      <c r="E3992" s="160"/>
      <c r="F3992" s="160"/>
      <c r="G3992" s="173"/>
      <c r="H3992" s="160"/>
      <c r="I3992" s="160"/>
      <c r="J3992" s="160"/>
    </row>
    <row r="3993" spans="1:10" x14ac:dyDescent="0.2">
      <c r="A3993" s="160"/>
      <c r="B3993" s="160"/>
      <c r="C3993" s="160"/>
      <c r="D3993" s="160"/>
      <c r="E3993" s="160"/>
      <c r="F3993" s="160"/>
      <c r="G3993" s="173"/>
      <c r="H3993" s="160"/>
      <c r="I3993" s="160"/>
      <c r="J3993" s="160"/>
    </row>
    <row r="3994" spans="1:10" x14ac:dyDescent="0.2">
      <c r="A3994" s="160"/>
      <c r="B3994" s="160"/>
      <c r="C3994" s="160"/>
      <c r="D3994" s="160"/>
      <c r="E3994" s="160"/>
      <c r="F3994" s="160"/>
      <c r="G3994" s="173"/>
      <c r="H3994" s="160"/>
      <c r="I3994" s="160"/>
      <c r="J3994" s="160"/>
    </row>
    <row r="3995" spans="1:10" x14ac:dyDescent="0.2">
      <c r="A3995" s="160"/>
      <c r="B3995" s="160"/>
      <c r="C3995" s="160"/>
      <c r="D3995" s="160"/>
      <c r="E3995" s="160"/>
      <c r="F3995" s="160"/>
      <c r="G3995" s="173"/>
      <c r="H3995" s="160"/>
      <c r="I3995" s="160"/>
      <c r="J3995" s="160"/>
    </row>
    <row r="3996" spans="1:10" x14ac:dyDescent="0.2">
      <c r="A3996" s="160"/>
      <c r="B3996" s="160"/>
      <c r="C3996" s="160"/>
      <c r="D3996" s="160"/>
      <c r="E3996" s="160"/>
      <c r="F3996" s="160"/>
      <c r="G3996" s="173"/>
      <c r="H3996" s="160"/>
      <c r="I3996" s="160"/>
      <c r="J3996" s="160"/>
    </row>
    <row r="3997" spans="1:10" x14ac:dyDescent="0.2">
      <c r="A3997" s="160"/>
      <c r="B3997" s="160"/>
      <c r="C3997" s="160"/>
      <c r="D3997" s="160"/>
      <c r="E3997" s="160"/>
      <c r="F3997" s="160"/>
      <c r="G3997" s="173"/>
      <c r="H3997" s="160"/>
      <c r="I3997" s="160"/>
      <c r="J3997" s="160"/>
    </row>
    <row r="3998" spans="1:10" x14ac:dyDescent="0.2">
      <c r="A3998" s="160"/>
      <c r="B3998" s="160"/>
      <c r="C3998" s="160"/>
      <c r="D3998" s="160"/>
      <c r="E3998" s="160"/>
      <c r="F3998" s="160"/>
      <c r="G3998" s="173"/>
      <c r="H3998" s="160"/>
      <c r="I3998" s="160"/>
      <c r="J3998" s="160"/>
    </row>
    <row r="3999" spans="1:10" x14ac:dyDescent="0.2">
      <c r="A3999" s="160"/>
      <c r="B3999" s="160"/>
      <c r="C3999" s="160"/>
      <c r="D3999" s="160"/>
      <c r="E3999" s="160"/>
      <c r="F3999" s="160"/>
      <c r="G3999" s="173"/>
      <c r="H3999" s="160"/>
      <c r="I3999" s="160"/>
      <c r="J3999" s="160"/>
    </row>
    <row r="4000" spans="1:10" x14ac:dyDescent="0.2">
      <c r="A4000" s="160"/>
      <c r="B4000" s="160"/>
      <c r="C4000" s="160"/>
      <c r="D4000" s="160"/>
      <c r="E4000" s="160"/>
      <c r="F4000" s="160"/>
      <c r="G4000" s="173"/>
      <c r="H4000" s="160"/>
      <c r="I4000" s="160"/>
      <c r="J4000" s="160"/>
    </row>
    <row r="4001" spans="1:10" x14ac:dyDescent="0.2">
      <c r="A4001" s="160"/>
      <c r="B4001" s="160"/>
      <c r="C4001" s="160"/>
      <c r="D4001" s="160"/>
      <c r="E4001" s="160"/>
      <c r="F4001" s="160"/>
      <c r="G4001" s="173"/>
      <c r="H4001" s="160"/>
      <c r="I4001" s="160"/>
      <c r="J4001" s="160"/>
    </row>
    <row r="4002" spans="1:10" x14ac:dyDescent="0.2">
      <c r="A4002" s="160"/>
      <c r="B4002" s="160"/>
      <c r="C4002" s="160"/>
      <c r="D4002" s="160"/>
      <c r="E4002" s="160"/>
      <c r="F4002" s="160"/>
      <c r="G4002" s="173"/>
      <c r="H4002" s="160"/>
      <c r="I4002" s="160"/>
      <c r="J4002" s="160"/>
    </row>
    <row r="4003" spans="1:10" x14ac:dyDescent="0.2">
      <c r="A4003" s="160"/>
      <c r="B4003" s="160"/>
      <c r="C4003" s="160"/>
      <c r="D4003" s="160"/>
      <c r="E4003" s="160"/>
      <c r="F4003" s="160"/>
      <c r="G4003" s="173"/>
      <c r="H4003" s="160"/>
      <c r="I4003" s="160"/>
      <c r="J4003" s="160"/>
    </row>
    <row r="4004" spans="1:10" x14ac:dyDescent="0.2">
      <c r="A4004" s="160"/>
      <c r="B4004" s="160"/>
      <c r="C4004" s="160"/>
      <c r="D4004" s="160"/>
      <c r="E4004" s="160"/>
      <c r="F4004" s="160"/>
      <c r="G4004" s="173"/>
      <c r="H4004" s="160"/>
      <c r="I4004" s="160"/>
      <c r="J4004" s="160"/>
    </row>
    <row r="4005" spans="1:10" x14ac:dyDescent="0.2">
      <c r="A4005" s="160"/>
      <c r="B4005" s="160"/>
      <c r="C4005" s="160"/>
      <c r="D4005" s="160"/>
      <c r="E4005" s="160"/>
      <c r="F4005" s="160"/>
      <c r="G4005" s="173"/>
      <c r="H4005" s="160"/>
      <c r="I4005" s="160"/>
      <c r="J4005" s="160"/>
    </row>
    <row r="4006" spans="1:10" x14ac:dyDescent="0.2">
      <c r="A4006" s="160"/>
      <c r="B4006" s="160"/>
      <c r="C4006" s="160"/>
      <c r="D4006" s="160"/>
      <c r="E4006" s="160"/>
      <c r="F4006" s="160"/>
      <c r="G4006" s="173"/>
      <c r="H4006" s="160"/>
      <c r="I4006" s="160"/>
      <c r="J4006" s="160"/>
    </row>
    <row r="4007" spans="1:10" x14ac:dyDescent="0.2">
      <c r="A4007" s="160"/>
      <c r="B4007" s="160"/>
      <c r="C4007" s="160"/>
      <c r="D4007" s="160"/>
      <c r="E4007" s="160"/>
      <c r="F4007" s="160"/>
      <c r="G4007" s="173"/>
      <c r="H4007" s="160"/>
      <c r="I4007" s="160"/>
      <c r="J4007" s="160"/>
    </row>
    <row r="4008" spans="1:10" x14ac:dyDescent="0.2">
      <c r="A4008" s="160"/>
      <c r="B4008" s="160"/>
      <c r="C4008" s="160"/>
      <c r="D4008" s="160"/>
      <c r="E4008" s="160"/>
      <c r="F4008" s="160"/>
      <c r="G4008" s="173"/>
      <c r="H4008" s="160"/>
      <c r="I4008" s="160"/>
      <c r="J4008" s="160"/>
    </row>
    <row r="4009" spans="1:10" x14ac:dyDescent="0.2">
      <c r="A4009" s="160"/>
      <c r="B4009" s="160"/>
      <c r="C4009" s="160"/>
      <c r="D4009" s="160"/>
      <c r="E4009" s="160"/>
      <c r="F4009" s="160"/>
      <c r="G4009" s="173"/>
      <c r="H4009" s="160"/>
      <c r="I4009" s="160"/>
      <c r="J4009" s="160"/>
    </row>
    <row r="4010" spans="1:10" x14ac:dyDescent="0.2">
      <c r="A4010" s="160"/>
      <c r="B4010" s="160"/>
      <c r="C4010" s="160"/>
      <c r="D4010" s="160"/>
      <c r="E4010" s="160"/>
      <c r="F4010" s="160"/>
      <c r="G4010" s="173"/>
      <c r="H4010" s="160"/>
      <c r="I4010" s="160"/>
      <c r="J4010" s="160"/>
    </row>
    <row r="4011" spans="1:10" x14ac:dyDescent="0.2">
      <c r="A4011" s="160"/>
      <c r="B4011" s="160"/>
      <c r="C4011" s="160"/>
      <c r="D4011" s="160"/>
      <c r="E4011" s="160"/>
      <c r="F4011" s="160"/>
      <c r="G4011" s="173"/>
      <c r="H4011" s="160"/>
      <c r="I4011" s="160"/>
      <c r="J4011" s="160"/>
    </row>
    <row r="4012" spans="1:10" x14ac:dyDescent="0.2">
      <c r="A4012" s="160"/>
      <c r="B4012" s="160"/>
      <c r="C4012" s="160"/>
      <c r="D4012" s="160"/>
      <c r="E4012" s="160"/>
      <c r="F4012" s="160"/>
      <c r="G4012" s="173"/>
      <c r="H4012" s="160"/>
      <c r="I4012" s="160"/>
      <c r="J4012" s="160"/>
    </row>
    <row r="4013" spans="1:10" x14ac:dyDescent="0.2">
      <c r="A4013" s="160"/>
      <c r="B4013" s="160"/>
      <c r="C4013" s="160"/>
      <c r="D4013" s="160"/>
      <c r="E4013" s="160"/>
      <c r="F4013" s="160"/>
      <c r="G4013" s="173"/>
      <c r="H4013" s="160"/>
      <c r="I4013" s="160"/>
      <c r="J4013" s="160"/>
    </row>
    <row r="4014" spans="1:10" x14ac:dyDescent="0.2">
      <c r="A4014" s="160"/>
      <c r="B4014" s="160"/>
      <c r="C4014" s="160"/>
      <c r="D4014" s="160"/>
      <c r="E4014" s="160"/>
      <c r="F4014" s="160"/>
      <c r="G4014" s="173"/>
      <c r="H4014" s="160"/>
      <c r="I4014" s="160"/>
      <c r="J4014" s="160"/>
    </row>
    <row r="4015" spans="1:10" x14ac:dyDescent="0.2">
      <c r="A4015" s="160"/>
      <c r="B4015" s="160"/>
      <c r="C4015" s="160"/>
      <c r="D4015" s="160"/>
      <c r="E4015" s="160"/>
      <c r="F4015" s="160"/>
      <c r="G4015" s="173"/>
      <c r="H4015" s="160"/>
      <c r="I4015" s="160"/>
      <c r="J4015" s="160"/>
    </row>
    <row r="4016" spans="1:10" x14ac:dyDescent="0.2">
      <c r="A4016" s="160"/>
      <c r="B4016" s="160"/>
      <c r="C4016" s="160"/>
      <c r="D4016" s="160"/>
      <c r="E4016" s="160"/>
      <c r="F4016" s="160"/>
      <c r="G4016" s="173"/>
      <c r="H4016" s="160"/>
      <c r="I4016" s="160"/>
      <c r="J4016" s="160"/>
    </row>
    <row r="4017" spans="1:10" x14ac:dyDescent="0.2">
      <c r="A4017" s="160"/>
      <c r="B4017" s="160"/>
      <c r="C4017" s="160"/>
      <c r="D4017" s="160"/>
      <c r="E4017" s="160"/>
      <c r="F4017" s="160"/>
      <c r="G4017" s="173"/>
      <c r="H4017" s="160"/>
      <c r="I4017" s="160"/>
      <c r="J4017" s="160"/>
    </row>
    <row r="4018" spans="1:10" x14ac:dyDescent="0.2">
      <c r="A4018" s="160"/>
      <c r="B4018" s="160"/>
      <c r="C4018" s="160"/>
      <c r="D4018" s="160"/>
      <c r="E4018" s="160"/>
      <c r="F4018" s="160"/>
      <c r="G4018" s="173"/>
      <c r="H4018" s="160"/>
      <c r="I4018" s="160"/>
      <c r="J4018" s="160"/>
    </row>
    <row r="4019" spans="1:10" x14ac:dyDescent="0.2">
      <c r="A4019" s="160"/>
      <c r="B4019" s="160"/>
      <c r="C4019" s="160"/>
      <c r="D4019" s="160"/>
      <c r="E4019" s="160"/>
      <c r="F4019" s="160"/>
      <c r="G4019" s="173"/>
      <c r="H4019" s="160"/>
      <c r="I4019" s="160"/>
      <c r="J4019" s="160"/>
    </row>
    <row r="4020" spans="1:10" x14ac:dyDescent="0.2">
      <c r="A4020" s="160"/>
      <c r="B4020" s="160"/>
      <c r="C4020" s="160"/>
      <c r="D4020" s="160"/>
      <c r="E4020" s="160"/>
      <c r="F4020" s="160"/>
      <c r="G4020" s="173"/>
      <c r="H4020" s="160"/>
      <c r="I4020" s="160"/>
      <c r="J4020" s="160"/>
    </row>
    <row r="4021" spans="1:10" x14ac:dyDescent="0.2">
      <c r="A4021" s="160"/>
      <c r="B4021" s="160"/>
      <c r="C4021" s="160"/>
      <c r="D4021" s="160"/>
      <c r="E4021" s="160"/>
      <c r="F4021" s="160"/>
      <c r="G4021" s="173"/>
      <c r="H4021" s="160"/>
      <c r="I4021" s="160"/>
      <c r="J4021" s="160"/>
    </row>
    <row r="4022" spans="1:10" x14ac:dyDescent="0.2">
      <c r="A4022" s="160"/>
      <c r="B4022" s="160"/>
      <c r="C4022" s="160"/>
      <c r="D4022" s="160"/>
      <c r="E4022" s="160"/>
      <c r="F4022" s="160"/>
      <c r="G4022" s="173"/>
      <c r="H4022" s="160"/>
      <c r="I4022" s="160"/>
      <c r="J4022" s="160"/>
    </row>
    <row r="4023" spans="1:10" x14ac:dyDescent="0.2">
      <c r="A4023" s="160"/>
      <c r="B4023" s="160"/>
      <c r="C4023" s="160"/>
      <c r="D4023" s="160"/>
      <c r="E4023" s="160"/>
      <c r="F4023" s="160"/>
      <c r="G4023" s="173"/>
      <c r="H4023" s="160"/>
      <c r="I4023" s="160"/>
      <c r="J4023" s="160"/>
    </row>
    <row r="4024" spans="1:10" x14ac:dyDescent="0.2">
      <c r="A4024" s="160"/>
      <c r="B4024" s="160"/>
      <c r="C4024" s="160"/>
      <c r="D4024" s="160"/>
      <c r="E4024" s="160"/>
      <c r="F4024" s="160"/>
      <c r="G4024" s="173"/>
      <c r="H4024" s="160"/>
      <c r="I4024" s="160"/>
      <c r="J4024" s="160"/>
    </row>
    <row r="4025" spans="1:10" x14ac:dyDescent="0.2">
      <c r="A4025" s="160"/>
      <c r="B4025" s="160"/>
      <c r="C4025" s="160"/>
      <c r="D4025" s="160"/>
      <c r="E4025" s="160"/>
      <c r="F4025" s="160"/>
      <c r="G4025" s="173"/>
      <c r="H4025" s="160"/>
      <c r="I4025" s="160"/>
      <c r="J4025" s="160"/>
    </row>
    <row r="4026" spans="1:10" x14ac:dyDescent="0.2">
      <c r="A4026" s="160"/>
      <c r="B4026" s="160"/>
      <c r="C4026" s="160"/>
      <c r="D4026" s="160"/>
      <c r="E4026" s="160"/>
      <c r="F4026" s="160"/>
      <c r="G4026" s="173"/>
      <c r="H4026" s="160"/>
      <c r="I4026" s="160"/>
      <c r="J4026" s="160"/>
    </row>
    <row r="4027" spans="1:10" x14ac:dyDescent="0.2">
      <c r="A4027" s="160"/>
      <c r="B4027" s="160"/>
      <c r="C4027" s="160"/>
      <c r="D4027" s="160"/>
      <c r="E4027" s="160"/>
      <c r="F4027" s="160"/>
      <c r="G4027" s="173"/>
      <c r="H4027" s="160"/>
      <c r="I4027" s="160"/>
      <c r="J4027" s="160"/>
    </row>
    <row r="4028" spans="1:10" x14ac:dyDescent="0.2">
      <c r="A4028" s="160"/>
      <c r="B4028" s="160"/>
      <c r="C4028" s="160"/>
      <c r="D4028" s="160"/>
      <c r="E4028" s="160"/>
      <c r="F4028" s="160"/>
      <c r="G4028" s="173"/>
      <c r="H4028" s="160"/>
      <c r="I4028" s="160"/>
      <c r="J4028" s="160"/>
    </row>
    <row r="4029" spans="1:10" x14ac:dyDescent="0.2">
      <c r="A4029" s="160"/>
      <c r="B4029" s="160"/>
      <c r="C4029" s="160"/>
      <c r="D4029" s="160"/>
      <c r="E4029" s="160"/>
      <c r="F4029" s="160"/>
      <c r="G4029" s="173"/>
      <c r="H4029" s="160"/>
      <c r="I4029" s="160"/>
      <c r="J4029" s="160"/>
    </row>
    <row r="4030" spans="1:10" x14ac:dyDescent="0.2">
      <c r="A4030" s="160"/>
      <c r="B4030" s="160"/>
      <c r="C4030" s="160"/>
      <c r="D4030" s="160"/>
      <c r="E4030" s="160"/>
      <c r="F4030" s="160"/>
      <c r="G4030" s="173"/>
      <c r="H4030" s="160"/>
      <c r="I4030" s="160"/>
      <c r="J4030" s="160"/>
    </row>
    <row r="4031" spans="1:10" x14ac:dyDescent="0.2">
      <c r="A4031" s="160"/>
      <c r="B4031" s="160"/>
      <c r="C4031" s="160"/>
      <c r="D4031" s="160"/>
      <c r="E4031" s="160"/>
      <c r="F4031" s="160"/>
      <c r="G4031" s="173"/>
      <c r="H4031" s="160"/>
      <c r="I4031" s="160"/>
      <c r="J4031" s="160"/>
    </row>
    <row r="4032" spans="1:10" x14ac:dyDescent="0.2">
      <c r="A4032" s="160"/>
      <c r="B4032" s="160"/>
      <c r="C4032" s="160"/>
      <c r="D4032" s="160"/>
      <c r="E4032" s="160"/>
      <c r="F4032" s="160"/>
      <c r="G4032" s="173"/>
      <c r="H4032" s="160"/>
      <c r="I4032" s="160"/>
      <c r="J4032" s="160"/>
    </row>
    <row r="4033" spans="1:10" x14ac:dyDescent="0.2">
      <c r="A4033" s="160"/>
      <c r="B4033" s="160"/>
      <c r="C4033" s="160"/>
      <c r="D4033" s="160"/>
      <c r="E4033" s="160"/>
      <c r="F4033" s="160"/>
      <c r="G4033" s="173"/>
      <c r="H4033" s="160"/>
      <c r="I4033" s="160"/>
      <c r="J4033" s="160"/>
    </row>
    <row r="4034" spans="1:10" x14ac:dyDescent="0.2">
      <c r="A4034" s="160"/>
      <c r="B4034" s="160"/>
      <c r="C4034" s="160"/>
      <c r="D4034" s="160"/>
      <c r="E4034" s="160"/>
      <c r="F4034" s="160"/>
      <c r="G4034" s="173"/>
      <c r="H4034" s="160"/>
      <c r="I4034" s="160"/>
      <c r="J4034" s="160"/>
    </row>
    <row r="4035" spans="1:10" x14ac:dyDescent="0.2">
      <c r="A4035" s="160"/>
      <c r="B4035" s="160"/>
      <c r="C4035" s="160"/>
      <c r="D4035" s="160"/>
      <c r="E4035" s="160"/>
      <c r="F4035" s="160"/>
      <c r="G4035" s="173"/>
      <c r="H4035" s="160"/>
      <c r="I4035" s="160"/>
      <c r="J4035" s="160"/>
    </row>
    <row r="4036" spans="1:10" x14ac:dyDescent="0.2">
      <c r="A4036" s="160"/>
      <c r="B4036" s="160"/>
      <c r="C4036" s="160"/>
      <c r="D4036" s="160"/>
      <c r="E4036" s="160"/>
      <c r="F4036" s="160"/>
      <c r="G4036" s="173"/>
      <c r="H4036" s="160"/>
      <c r="I4036" s="160"/>
      <c r="J4036" s="160"/>
    </row>
    <row r="4037" spans="1:10" x14ac:dyDescent="0.2">
      <c r="A4037" s="160"/>
      <c r="B4037" s="160"/>
      <c r="C4037" s="160"/>
      <c r="D4037" s="160"/>
      <c r="E4037" s="160"/>
      <c r="F4037" s="160"/>
      <c r="G4037" s="173"/>
      <c r="H4037" s="160"/>
      <c r="I4037" s="160"/>
      <c r="J4037" s="160"/>
    </row>
    <row r="4038" spans="1:10" x14ac:dyDescent="0.2">
      <c r="A4038" s="160"/>
      <c r="B4038" s="160"/>
      <c r="C4038" s="160"/>
      <c r="D4038" s="160"/>
      <c r="E4038" s="160"/>
      <c r="F4038" s="160"/>
      <c r="G4038" s="173"/>
      <c r="H4038" s="160"/>
      <c r="I4038" s="160"/>
      <c r="J4038" s="160"/>
    </row>
    <row r="4039" spans="1:10" x14ac:dyDescent="0.2">
      <c r="A4039" s="160"/>
      <c r="B4039" s="160"/>
      <c r="C4039" s="160"/>
      <c r="D4039" s="160"/>
      <c r="E4039" s="160"/>
      <c r="F4039" s="160"/>
      <c r="G4039" s="173"/>
      <c r="H4039" s="160"/>
      <c r="I4039" s="160"/>
      <c r="J4039" s="160"/>
    </row>
    <row r="4040" spans="1:10" x14ac:dyDescent="0.2">
      <c r="A4040" s="160"/>
      <c r="B4040" s="160"/>
      <c r="C4040" s="160"/>
      <c r="D4040" s="160"/>
      <c r="E4040" s="160"/>
      <c r="F4040" s="160"/>
      <c r="G4040" s="173"/>
      <c r="H4040" s="160"/>
      <c r="I4040" s="160"/>
      <c r="J4040" s="160"/>
    </row>
    <row r="4041" spans="1:10" x14ac:dyDescent="0.2">
      <c r="A4041" s="160"/>
      <c r="B4041" s="160"/>
      <c r="C4041" s="160"/>
      <c r="D4041" s="160"/>
      <c r="E4041" s="160"/>
      <c r="F4041" s="160"/>
      <c r="G4041" s="173"/>
      <c r="H4041" s="160"/>
      <c r="I4041" s="160"/>
      <c r="J4041" s="160"/>
    </row>
    <row r="4042" spans="1:10" x14ac:dyDescent="0.2">
      <c r="A4042" s="160"/>
      <c r="B4042" s="160"/>
      <c r="C4042" s="160"/>
      <c r="D4042" s="160"/>
      <c r="E4042" s="160"/>
      <c r="F4042" s="160"/>
      <c r="G4042" s="173"/>
      <c r="H4042" s="160"/>
      <c r="I4042" s="160"/>
      <c r="J4042" s="160"/>
    </row>
    <row r="4043" spans="1:10" x14ac:dyDescent="0.2">
      <c r="A4043" s="160"/>
      <c r="B4043" s="160"/>
      <c r="C4043" s="160"/>
      <c r="D4043" s="160"/>
      <c r="E4043" s="160"/>
      <c r="F4043" s="160"/>
      <c r="G4043" s="173"/>
      <c r="H4043" s="160"/>
      <c r="I4043" s="160"/>
      <c r="J4043" s="160"/>
    </row>
    <row r="4044" spans="1:10" x14ac:dyDescent="0.2">
      <c r="A4044" s="160"/>
      <c r="B4044" s="160"/>
      <c r="C4044" s="160"/>
      <c r="D4044" s="160"/>
      <c r="E4044" s="160"/>
      <c r="F4044" s="160"/>
      <c r="G4044" s="173"/>
      <c r="H4044" s="160"/>
      <c r="I4044" s="160"/>
      <c r="J4044" s="160"/>
    </row>
    <row r="4045" spans="1:10" x14ac:dyDescent="0.2">
      <c r="A4045" s="160"/>
      <c r="B4045" s="160"/>
      <c r="C4045" s="160"/>
      <c r="D4045" s="160"/>
      <c r="E4045" s="160"/>
      <c r="F4045" s="160"/>
      <c r="G4045" s="173"/>
      <c r="H4045" s="160"/>
      <c r="I4045" s="160"/>
      <c r="J4045" s="160"/>
    </row>
    <row r="4046" spans="1:10" x14ac:dyDescent="0.2">
      <c r="A4046" s="160"/>
      <c r="B4046" s="160"/>
      <c r="C4046" s="160"/>
      <c r="D4046" s="160"/>
      <c r="E4046" s="160"/>
      <c r="F4046" s="160"/>
      <c r="G4046" s="173"/>
      <c r="H4046" s="160"/>
      <c r="I4046" s="160"/>
      <c r="J4046" s="160"/>
    </row>
    <row r="4047" spans="1:10" x14ac:dyDescent="0.2">
      <c r="A4047" s="160"/>
      <c r="B4047" s="160"/>
      <c r="C4047" s="160"/>
      <c r="D4047" s="160"/>
      <c r="E4047" s="160"/>
      <c r="F4047" s="160"/>
      <c r="G4047" s="173"/>
      <c r="H4047" s="160"/>
      <c r="I4047" s="160"/>
      <c r="J4047" s="160"/>
    </row>
    <row r="4048" spans="1:10" x14ac:dyDescent="0.2">
      <c r="A4048" s="160"/>
      <c r="B4048" s="160"/>
      <c r="C4048" s="160"/>
      <c r="D4048" s="160"/>
      <c r="E4048" s="160"/>
      <c r="F4048" s="160"/>
      <c r="G4048" s="173"/>
      <c r="H4048" s="160"/>
      <c r="I4048" s="160"/>
      <c r="J4048" s="160"/>
    </row>
    <row r="4049" spans="1:10" x14ac:dyDescent="0.2">
      <c r="A4049" s="160"/>
      <c r="B4049" s="160"/>
      <c r="C4049" s="160"/>
      <c r="D4049" s="160"/>
      <c r="E4049" s="160"/>
      <c r="F4049" s="160"/>
      <c r="G4049" s="173"/>
      <c r="H4049" s="160"/>
      <c r="I4049" s="160"/>
      <c r="J4049" s="160"/>
    </row>
    <row r="4050" spans="1:10" x14ac:dyDescent="0.2">
      <c r="A4050" s="160"/>
      <c r="B4050" s="160"/>
      <c r="C4050" s="160"/>
      <c r="D4050" s="160"/>
      <c r="E4050" s="160"/>
      <c r="F4050" s="160"/>
      <c r="G4050" s="173"/>
      <c r="H4050" s="160"/>
      <c r="I4050" s="160"/>
      <c r="J4050" s="160"/>
    </row>
    <row r="4051" spans="1:10" x14ac:dyDescent="0.2">
      <c r="A4051" s="160"/>
      <c r="B4051" s="160"/>
      <c r="C4051" s="160"/>
      <c r="D4051" s="160"/>
      <c r="E4051" s="160"/>
      <c r="F4051" s="160"/>
      <c r="G4051" s="173"/>
      <c r="H4051" s="160"/>
      <c r="I4051" s="160"/>
      <c r="J4051" s="160"/>
    </row>
    <row r="4052" spans="1:10" x14ac:dyDescent="0.2">
      <c r="A4052" s="160"/>
      <c r="B4052" s="160"/>
      <c r="C4052" s="160"/>
      <c r="D4052" s="160"/>
      <c r="E4052" s="160"/>
      <c r="F4052" s="160"/>
      <c r="G4052" s="173"/>
      <c r="H4052" s="160"/>
      <c r="I4052" s="160"/>
      <c r="J4052" s="160"/>
    </row>
    <row r="4053" spans="1:10" x14ac:dyDescent="0.2">
      <c r="A4053" s="160"/>
      <c r="B4053" s="160"/>
      <c r="C4053" s="160"/>
      <c r="D4053" s="160"/>
      <c r="E4053" s="160"/>
      <c r="F4053" s="160"/>
      <c r="G4053" s="173"/>
      <c r="H4053" s="160"/>
      <c r="I4053" s="160"/>
      <c r="J4053" s="160"/>
    </row>
    <row r="4054" spans="1:10" x14ac:dyDescent="0.2">
      <c r="A4054" s="160"/>
      <c r="B4054" s="160"/>
      <c r="C4054" s="160"/>
      <c r="D4054" s="160"/>
      <c r="E4054" s="160"/>
      <c r="F4054" s="160"/>
      <c r="G4054" s="173"/>
      <c r="H4054" s="160"/>
      <c r="I4054" s="160"/>
      <c r="J4054" s="160"/>
    </row>
    <row r="4055" spans="1:10" x14ac:dyDescent="0.2">
      <c r="A4055" s="160"/>
      <c r="B4055" s="160"/>
      <c r="C4055" s="160"/>
      <c r="D4055" s="160"/>
      <c r="E4055" s="160"/>
      <c r="F4055" s="160"/>
      <c r="G4055" s="173"/>
      <c r="H4055" s="160"/>
      <c r="I4055" s="160"/>
      <c r="J4055" s="160"/>
    </row>
    <row r="4056" spans="1:10" x14ac:dyDescent="0.2">
      <c r="A4056" s="160"/>
      <c r="B4056" s="160"/>
      <c r="C4056" s="160"/>
      <c r="D4056" s="160"/>
      <c r="E4056" s="160"/>
      <c r="F4056" s="160"/>
      <c r="G4056" s="173"/>
      <c r="H4056" s="160"/>
      <c r="I4056" s="160"/>
      <c r="J4056" s="160"/>
    </row>
    <row r="4057" spans="1:10" x14ac:dyDescent="0.2">
      <c r="A4057" s="160"/>
      <c r="B4057" s="160"/>
      <c r="C4057" s="160"/>
      <c r="D4057" s="160"/>
      <c r="E4057" s="160"/>
      <c r="F4057" s="160"/>
      <c r="G4057" s="173"/>
      <c r="H4057" s="160"/>
      <c r="I4057" s="160"/>
      <c r="J4057" s="160"/>
    </row>
    <row r="4058" spans="1:10" x14ac:dyDescent="0.2">
      <c r="A4058" s="160"/>
      <c r="B4058" s="160"/>
      <c r="C4058" s="160"/>
      <c r="D4058" s="160"/>
      <c r="E4058" s="160"/>
      <c r="F4058" s="160"/>
      <c r="G4058" s="173"/>
      <c r="H4058" s="160"/>
      <c r="I4058" s="160"/>
      <c r="J4058" s="160"/>
    </row>
    <row r="4059" spans="1:10" x14ac:dyDescent="0.2">
      <c r="A4059" s="160"/>
      <c r="B4059" s="160"/>
      <c r="C4059" s="160"/>
      <c r="D4059" s="160"/>
      <c r="E4059" s="160"/>
      <c r="F4059" s="160"/>
      <c r="G4059" s="173"/>
      <c r="H4059" s="160"/>
      <c r="I4059" s="160"/>
      <c r="J4059" s="160"/>
    </row>
    <row r="4060" spans="1:10" x14ac:dyDescent="0.2">
      <c r="A4060" s="160"/>
      <c r="B4060" s="160"/>
      <c r="C4060" s="160"/>
      <c r="D4060" s="160"/>
      <c r="E4060" s="160"/>
      <c r="F4060" s="160"/>
      <c r="G4060" s="173"/>
      <c r="H4060" s="160"/>
      <c r="I4060" s="160"/>
      <c r="J4060" s="160"/>
    </row>
    <row r="4061" spans="1:10" x14ac:dyDescent="0.2">
      <c r="A4061" s="160"/>
      <c r="B4061" s="160"/>
      <c r="C4061" s="160"/>
      <c r="D4061" s="160"/>
      <c r="E4061" s="160"/>
      <c r="F4061" s="160"/>
      <c r="G4061" s="173"/>
      <c r="H4061" s="160"/>
      <c r="I4061" s="160"/>
      <c r="J4061" s="160"/>
    </row>
    <row r="4062" spans="1:10" x14ac:dyDescent="0.2">
      <c r="A4062" s="160"/>
      <c r="B4062" s="160"/>
      <c r="C4062" s="160"/>
      <c r="D4062" s="160"/>
      <c r="E4062" s="160"/>
      <c r="F4062" s="160"/>
      <c r="G4062" s="173"/>
      <c r="H4062" s="160"/>
      <c r="I4062" s="160"/>
      <c r="J4062" s="160"/>
    </row>
    <row r="4063" spans="1:10" x14ac:dyDescent="0.2">
      <c r="A4063" s="160"/>
      <c r="B4063" s="160"/>
      <c r="C4063" s="160"/>
      <c r="D4063" s="160"/>
      <c r="E4063" s="160"/>
      <c r="F4063" s="160"/>
      <c r="G4063" s="173"/>
      <c r="H4063" s="160"/>
      <c r="I4063" s="160"/>
      <c r="J4063" s="160"/>
    </row>
    <row r="4064" spans="1:10" x14ac:dyDescent="0.2">
      <c r="A4064" s="160"/>
      <c r="B4064" s="160"/>
      <c r="C4064" s="160"/>
      <c r="D4064" s="160"/>
      <c r="E4064" s="160"/>
      <c r="F4064" s="160"/>
      <c r="G4064" s="173"/>
      <c r="H4064" s="160"/>
      <c r="I4064" s="160"/>
      <c r="J4064" s="160"/>
    </row>
    <row r="4065" spans="1:10" x14ac:dyDescent="0.2">
      <c r="A4065" s="160"/>
      <c r="B4065" s="160"/>
      <c r="C4065" s="160"/>
      <c r="D4065" s="160"/>
      <c r="E4065" s="160"/>
      <c r="F4065" s="160"/>
      <c r="G4065" s="173"/>
      <c r="H4065" s="160"/>
      <c r="I4065" s="160"/>
      <c r="J4065" s="160"/>
    </row>
    <row r="4066" spans="1:10" x14ac:dyDescent="0.2">
      <c r="A4066" s="160"/>
      <c r="B4066" s="160"/>
      <c r="C4066" s="160"/>
      <c r="D4066" s="160"/>
      <c r="E4066" s="160"/>
      <c r="F4066" s="160"/>
      <c r="G4066" s="173"/>
      <c r="H4066" s="160"/>
      <c r="I4066" s="160"/>
      <c r="J4066" s="160"/>
    </row>
    <row r="4067" spans="1:10" x14ac:dyDescent="0.2">
      <c r="A4067" s="160"/>
      <c r="B4067" s="160"/>
      <c r="C4067" s="160"/>
      <c r="D4067" s="160"/>
      <c r="E4067" s="160"/>
      <c r="F4067" s="160"/>
      <c r="G4067" s="173"/>
      <c r="H4067" s="160"/>
      <c r="I4067" s="160"/>
      <c r="J4067" s="160"/>
    </row>
    <row r="4068" spans="1:10" x14ac:dyDescent="0.2">
      <c r="A4068" s="160"/>
      <c r="B4068" s="160"/>
      <c r="C4068" s="160"/>
      <c r="D4068" s="160"/>
      <c r="E4068" s="160"/>
      <c r="F4068" s="160"/>
      <c r="G4068" s="173"/>
      <c r="H4068" s="160"/>
      <c r="I4068" s="160"/>
      <c r="J4068" s="160"/>
    </row>
    <row r="4069" spans="1:10" x14ac:dyDescent="0.2">
      <c r="A4069" s="160"/>
      <c r="B4069" s="160"/>
      <c r="C4069" s="160"/>
      <c r="D4069" s="160"/>
      <c r="E4069" s="160"/>
      <c r="F4069" s="160"/>
      <c r="G4069" s="173"/>
      <c r="H4069" s="160"/>
      <c r="I4069" s="160"/>
      <c r="J4069" s="160"/>
    </row>
    <row r="4070" spans="1:10" x14ac:dyDescent="0.2">
      <c r="A4070" s="160"/>
      <c r="B4070" s="160"/>
      <c r="C4070" s="160"/>
      <c r="D4070" s="160"/>
      <c r="E4070" s="160"/>
      <c r="F4070" s="160"/>
      <c r="G4070" s="173"/>
      <c r="H4070" s="160"/>
      <c r="I4070" s="160"/>
      <c r="J4070" s="160"/>
    </row>
    <row r="4071" spans="1:10" x14ac:dyDescent="0.2">
      <c r="A4071" s="160"/>
      <c r="B4071" s="160"/>
      <c r="C4071" s="160"/>
      <c r="D4071" s="160"/>
      <c r="E4071" s="160"/>
      <c r="F4071" s="160"/>
      <c r="G4071" s="173"/>
      <c r="H4071" s="160"/>
      <c r="I4071" s="160"/>
      <c r="J4071" s="160"/>
    </row>
    <row r="4072" spans="1:10" x14ac:dyDescent="0.2">
      <c r="A4072" s="160"/>
      <c r="B4072" s="160"/>
      <c r="C4072" s="160"/>
      <c r="D4072" s="160"/>
      <c r="E4072" s="160"/>
      <c r="F4072" s="160"/>
      <c r="G4072" s="173"/>
      <c r="H4072" s="160"/>
      <c r="I4072" s="160"/>
      <c r="J4072" s="160"/>
    </row>
    <row r="4073" spans="1:10" x14ac:dyDescent="0.2">
      <c r="A4073" s="160"/>
      <c r="B4073" s="160"/>
      <c r="C4073" s="160"/>
      <c r="D4073" s="160"/>
      <c r="E4073" s="160"/>
      <c r="F4073" s="160"/>
      <c r="G4073" s="173"/>
      <c r="H4073" s="160"/>
      <c r="I4073" s="160"/>
      <c r="J4073" s="160"/>
    </row>
    <row r="4074" spans="1:10" x14ac:dyDescent="0.2">
      <c r="A4074" s="160"/>
      <c r="B4074" s="160"/>
      <c r="C4074" s="160"/>
      <c r="D4074" s="160"/>
      <c r="E4074" s="160"/>
      <c r="F4074" s="160"/>
      <c r="G4074" s="173"/>
      <c r="H4074" s="160"/>
      <c r="I4074" s="160"/>
      <c r="J4074" s="160"/>
    </row>
    <row r="4075" spans="1:10" x14ac:dyDescent="0.2">
      <c r="A4075" s="160"/>
      <c r="B4075" s="160"/>
      <c r="C4075" s="160"/>
      <c r="D4075" s="160"/>
      <c r="E4075" s="160"/>
      <c r="F4075" s="160"/>
      <c r="G4075" s="173"/>
      <c r="H4075" s="160"/>
      <c r="I4075" s="160"/>
      <c r="J4075" s="160"/>
    </row>
    <row r="4076" spans="1:10" x14ac:dyDescent="0.2">
      <c r="A4076" s="160"/>
      <c r="B4076" s="160"/>
      <c r="C4076" s="160"/>
      <c r="D4076" s="160"/>
      <c r="E4076" s="160"/>
      <c r="F4076" s="160"/>
      <c r="G4076" s="173"/>
      <c r="H4076" s="160"/>
      <c r="I4076" s="160"/>
      <c r="J4076" s="160"/>
    </row>
    <row r="4077" spans="1:10" x14ac:dyDescent="0.2">
      <c r="A4077" s="160"/>
      <c r="B4077" s="160"/>
      <c r="C4077" s="160"/>
      <c r="D4077" s="160"/>
      <c r="E4077" s="160"/>
      <c r="F4077" s="160"/>
      <c r="G4077" s="173"/>
      <c r="H4077" s="160"/>
      <c r="I4077" s="160"/>
      <c r="J4077" s="160"/>
    </row>
    <row r="4078" spans="1:10" x14ac:dyDescent="0.2">
      <c r="A4078" s="160"/>
      <c r="B4078" s="160"/>
      <c r="C4078" s="160"/>
      <c r="D4078" s="160"/>
      <c r="E4078" s="160"/>
      <c r="F4078" s="160"/>
      <c r="G4078" s="173"/>
      <c r="H4078" s="160"/>
      <c r="I4078" s="160"/>
      <c r="J4078" s="160"/>
    </row>
    <row r="4079" spans="1:10" x14ac:dyDescent="0.2">
      <c r="A4079" s="160"/>
      <c r="B4079" s="160"/>
      <c r="C4079" s="160"/>
      <c r="D4079" s="160"/>
      <c r="E4079" s="160"/>
      <c r="F4079" s="160"/>
      <c r="G4079" s="173"/>
      <c r="H4079" s="160"/>
      <c r="I4079" s="160"/>
      <c r="J4079" s="160"/>
    </row>
    <row r="4080" spans="1:10" x14ac:dyDescent="0.2">
      <c r="A4080" s="160"/>
      <c r="B4080" s="160"/>
      <c r="C4080" s="160"/>
      <c r="D4080" s="160"/>
      <c r="E4080" s="160"/>
      <c r="F4080" s="160"/>
      <c r="G4080" s="173"/>
      <c r="H4080" s="160"/>
      <c r="I4080" s="160"/>
      <c r="J4080" s="160"/>
    </row>
    <row r="4081" spans="1:10" x14ac:dyDescent="0.2">
      <c r="A4081" s="160"/>
      <c r="B4081" s="160"/>
      <c r="C4081" s="160"/>
      <c r="D4081" s="160"/>
      <c r="E4081" s="160"/>
      <c r="F4081" s="160"/>
      <c r="G4081" s="173"/>
      <c r="H4081" s="160"/>
      <c r="I4081" s="160"/>
      <c r="J4081" s="160"/>
    </row>
    <row r="4082" spans="1:10" x14ac:dyDescent="0.2">
      <c r="A4082" s="160"/>
      <c r="B4082" s="160"/>
      <c r="C4082" s="160"/>
      <c r="D4082" s="160"/>
      <c r="E4082" s="160"/>
      <c r="F4082" s="160"/>
      <c r="G4082" s="173"/>
      <c r="H4082" s="160"/>
      <c r="I4082" s="160"/>
      <c r="J4082" s="160"/>
    </row>
    <row r="4083" spans="1:10" x14ac:dyDescent="0.2">
      <c r="A4083" s="160"/>
      <c r="B4083" s="160"/>
      <c r="C4083" s="160"/>
      <c r="D4083" s="160"/>
      <c r="E4083" s="160"/>
      <c r="F4083" s="160"/>
      <c r="G4083" s="173"/>
      <c r="H4083" s="160"/>
      <c r="I4083" s="160"/>
      <c r="J4083" s="160"/>
    </row>
    <row r="4084" spans="1:10" x14ac:dyDescent="0.2">
      <c r="A4084" s="160"/>
      <c r="B4084" s="160"/>
      <c r="C4084" s="160"/>
      <c r="D4084" s="160"/>
      <c r="E4084" s="160"/>
      <c r="F4084" s="160"/>
      <c r="G4084" s="173"/>
      <c r="H4084" s="160"/>
      <c r="I4084" s="160"/>
      <c r="J4084" s="160"/>
    </row>
    <row r="4085" spans="1:10" x14ac:dyDescent="0.2">
      <c r="A4085" s="160"/>
      <c r="B4085" s="160"/>
      <c r="C4085" s="160"/>
      <c r="D4085" s="160"/>
      <c r="E4085" s="160"/>
      <c r="F4085" s="160"/>
      <c r="G4085" s="173"/>
      <c r="H4085" s="160"/>
      <c r="I4085" s="160"/>
      <c r="J4085" s="160"/>
    </row>
    <row r="4086" spans="1:10" x14ac:dyDescent="0.2">
      <c r="A4086" s="160"/>
      <c r="B4086" s="160"/>
      <c r="C4086" s="160"/>
      <c r="D4086" s="160"/>
      <c r="E4086" s="160"/>
      <c r="F4086" s="160"/>
      <c r="G4086" s="173"/>
      <c r="H4086" s="160"/>
      <c r="I4086" s="160"/>
      <c r="J4086" s="160"/>
    </row>
    <row r="4087" spans="1:10" x14ac:dyDescent="0.2">
      <c r="A4087" s="160"/>
      <c r="B4087" s="160"/>
      <c r="C4087" s="160"/>
      <c r="D4087" s="160"/>
      <c r="E4087" s="160"/>
      <c r="F4087" s="160"/>
      <c r="G4087" s="173"/>
      <c r="H4087" s="160"/>
      <c r="I4087" s="160"/>
      <c r="J4087" s="160"/>
    </row>
    <row r="4088" spans="1:10" x14ac:dyDescent="0.2">
      <c r="A4088" s="160"/>
      <c r="B4088" s="160"/>
      <c r="C4088" s="160"/>
      <c r="D4088" s="160"/>
      <c r="E4088" s="160"/>
      <c r="F4088" s="160"/>
      <c r="G4088" s="173"/>
      <c r="H4088" s="160"/>
      <c r="I4088" s="160"/>
      <c r="J4088" s="160"/>
    </row>
    <row r="4089" spans="1:10" x14ac:dyDescent="0.2">
      <c r="A4089" s="160"/>
      <c r="B4089" s="160"/>
      <c r="C4089" s="160"/>
      <c r="D4089" s="160"/>
      <c r="E4089" s="160"/>
      <c r="F4089" s="160"/>
      <c r="G4089" s="173"/>
      <c r="H4089" s="160"/>
      <c r="I4089" s="160"/>
      <c r="J4089" s="160"/>
    </row>
    <row r="4090" spans="1:10" x14ac:dyDescent="0.2">
      <c r="A4090" s="160"/>
      <c r="B4090" s="160"/>
      <c r="C4090" s="160"/>
      <c r="D4090" s="160"/>
      <c r="E4090" s="160"/>
      <c r="F4090" s="160"/>
      <c r="G4090" s="173"/>
      <c r="H4090" s="160"/>
      <c r="I4090" s="160"/>
      <c r="J4090" s="160"/>
    </row>
    <row r="4091" spans="1:10" x14ac:dyDescent="0.2">
      <c r="A4091" s="160"/>
      <c r="B4091" s="160"/>
      <c r="C4091" s="160"/>
      <c r="D4091" s="160"/>
      <c r="E4091" s="160"/>
      <c r="F4091" s="160"/>
      <c r="G4091" s="173"/>
      <c r="H4091" s="160"/>
      <c r="I4091" s="160"/>
      <c r="J4091" s="160"/>
    </row>
    <row r="4092" spans="1:10" x14ac:dyDescent="0.2">
      <c r="A4092" s="160"/>
      <c r="B4092" s="160"/>
      <c r="C4092" s="160"/>
      <c r="D4092" s="160"/>
      <c r="E4092" s="160"/>
      <c r="F4092" s="160"/>
      <c r="G4092" s="173"/>
      <c r="H4092" s="160"/>
      <c r="I4092" s="160"/>
      <c r="J4092" s="160"/>
    </row>
    <row r="4093" spans="1:10" x14ac:dyDescent="0.2">
      <c r="A4093" s="160"/>
      <c r="B4093" s="160"/>
      <c r="C4093" s="160"/>
      <c r="D4093" s="160"/>
      <c r="E4093" s="160"/>
      <c r="F4093" s="160"/>
      <c r="G4093" s="173"/>
      <c r="H4093" s="160"/>
      <c r="I4093" s="160"/>
      <c r="J4093" s="160"/>
    </row>
    <row r="4094" spans="1:10" x14ac:dyDescent="0.2">
      <c r="A4094" s="160"/>
      <c r="B4094" s="160"/>
      <c r="C4094" s="160"/>
      <c r="D4094" s="160"/>
      <c r="E4094" s="160"/>
      <c r="F4094" s="160"/>
      <c r="G4094" s="173"/>
      <c r="H4094" s="160"/>
      <c r="I4094" s="160"/>
      <c r="J4094" s="160"/>
    </row>
    <row r="4095" spans="1:10" x14ac:dyDescent="0.2">
      <c r="A4095" s="160"/>
      <c r="B4095" s="160"/>
      <c r="C4095" s="160"/>
      <c r="D4095" s="160"/>
      <c r="E4095" s="160"/>
      <c r="F4095" s="160"/>
      <c r="G4095" s="173"/>
      <c r="H4095" s="160"/>
      <c r="I4095" s="160"/>
      <c r="J4095" s="160"/>
    </row>
    <row r="4096" spans="1:10" x14ac:dyDescent="0.2">
      <c r="A4096" s="160"/>
      <c r="B4096" s="160"/>
      <c r="C4096" s="160"/>
      <c r="D4096" s="160"/>
      <c r="E4096" s="160"/>
      <c r="F4096" s="160"/>
      <c r="G4096" s="173"/>
      <c r="H4096" s="160"/>
      <c r="I4096" s="160"/>
      <c r="J4096" s="160"/>
    </row>
    <row r="4097" spans="1:10" x14ac:dyDescent="0.2">
      <c r="A4097" s="160"/>
      <c r="B4097" s="160"/>
      <c r="C4097" s="160"/>
      <c r="D4097" s="160"/>
      <c r="E4097" s="160"/>
      <c r="F4097" s="160"/>
      <c r="G4097" s="173"/>
      <c r="H4097" s="160"/>
      <c r="I4097" s="160"/>
      <c r="J4097" s="160"/>
    </row>
    <row r="4098" spans="1:10" x14ac:dyDescent="0.2">
      <c r="A4098" s="160"/>
      <c r="B4098" s="160"/>
      <c r="C4098" s="160"/>
      <c r="D4098" s="160"/>
      <c r="E4098" s="160"/>
      <c r="F4098" s="160"/>
      <c r="G4098" s="173"/>
      <c r="H4098" s="160"/>
      <c r="I4098" s="160"/>
      <c r="J4098" s="160"/>
    </row>
    <row r="4099" spans="1:10" x14ac:dyDescent="0.2">
      <c r="A4099" s="160"/>
      <c r="B4099" s="160"/>
      <c r="C4099" s="160"/>
      <c r="D4099" s="160"/>
      <c r="E4099" s="160"/>
      <c r="F4099" s="160"/>
      <c r="G4099" s="173"/>
      <c r="H4099" s="160"/>
      <c r="I4099" s="160"/>
      <c r="J4099" s="160"/>
    </row>
    <row r="4100" spans="1:10" x14ac:dyDescent="0.2">
      <c r="A4100" s="160"/>
      <c r="B4100" s="160"/>
      <c r="C4100" s="160"/>
      <c r="D4100" s="160"/>
      <c r="E4100" s="160"/>
      <c r="F4100" s="160"/>
      <c r="G4100" s="173"/>
      <c r="H4100" s="160"/>
      <c r="I4100" s="160"/>
      <c r="J4100" s="160"/>
    </row>
    <row r="4101" spans="1:10" x14ac:dyDescent="0.2">
      <c r="A4101" s="160"/>
      <c r="B4101" s="160"/>
      <c r="C4101" s="160"/>
      <c r="D4101" s="160"/>
      <c r="E4101" s="160"/>
      <c r="F4101" s="160"/>
      <c r="G4101" s="173"/>
      <c r="H4101" s="160"/>
      <c r="I4101" s="160"/>
      <c r="J4101" s="160"/>
    </row>
    <row r="4102" spans="1:10" x14ac:dyDescent="0.2">
      <c r="A4102" s="160"/>
      <c r="B4102" s="160"/>
      <c r="C4102" s="160"/>
      <c r="D4102" s="160"/>
      <c r="E4102" s="160"/>
      <c r="F4102" s="160"/>
      <c r="G4102" s="173"/>
      <c r="H4102" s="160"/>
      <c r="I4102" s="160"/>
      <c r="J4102" s="160"/>
    </row>
    <row r="4103" spans="1:10" x14ac:dyDescent="0.2">
      <c r="A4103" s="160"/>
      <c r="B4103" s="160"/>
      <c r="C4103" s="160"/>
      <c r="D4103" s="160"/>
      <c r="E4103" s="160"/>
      <c r="F4103" s="160"/>
      <c r="G4103" s="173"/>
      <c r="H4103" s="160"/>
      <c r="I4103" s="160"/>
      <c r="J4103" s="160"/>
    </row>
    <row r="4104" spans="1:10" x14ac:dyDescent="0.2">
      <c r="A4104" s="160"/>
      <c r="B4104" s="160"/>
      <c r="C4104" s="160"/>
      <c r="D4104" s="160"/>
      <c r="E4104" s="160"/>
      <c r="F4104" s="160"/>
      <c r="G4104" s="173"/>
      <c r="H4104" s="160"/>
      <c r="I4104" s="160"/>
      <c r="J4104" s="160"/>
    </row>
    <row r="4105" spans="1:10" x14ac:dyDescent="0.2">
      <c r="A4105" s="160"/>
      <c r="B4105" s="160"/>
      <c r="C4105" s="160"/>
      <c r="D4105" s="160"/>
      <c r="E4105" s="160"/>
      <c r="F4105" s="160"/>
      <c r="G4105" s="173"/>
      <c r="H4105" s="160"/>
      <c r="I4105" s="160"/>
      <c r="J4105" s="160"/>
    </row>
    <row r="4106" spans="1:10" x14ac:dyDescent="0.2">
      <c r="A4106" s="160"/>
      <c r="B4106" s="160"/>
      <c r="C4106" s="160"/>
      <c r="D4106" s="160"/>
      <c r="E4106" s="160"/>
      <c r="F4106" s="160"/>
      <c r="G4106" s="173"/>
      <c r="H4106" s="160"/>
      <c r="I4106" s="160"/>
      <c r="J4106" s="160"/>
    </row>
    <row r="4107" spans="1:10" x14ac:dyDescent="0.2">
      <c r="A4107" s="160"/>
      <c r="B4107" s="160"/>
      <c r="C4107" s="160"/>
      <c r="D4107" s="160"/>
      <c r="E4107" s="160"/>
      <c r="F4107" s="160"/>
      <c r="G4107" s="173"/>
      <c r="H4107" s="160"/>
      <c r="I4107" s="160"/>
      <c r="J4107" s="160"/>
    </row>
    <row r="4108" spans="1:10" x14ac:dyDescent="0.2">
      <c r="A4108" s="160"/>
      <c r="B4108" s="160"/>
      <c r="C4108" s="160"/>
      <c r="D4108" s="160"/>
      <c r="E4108" s="160"/>
      <c r="F4108" s="160"/>
      <c r="G4108" s="173"/>
      <c r="H4108" s="160"/>
      <c r="I4108" s="160"/>
      <c r="J4108" s="160"/>
    </row>
    <row r="4109" spans="1:10" x14ac:dyDescent="0.2">
      <c r="A4109" s="160"/>
      <c r="B4109" s="160"/>
      <c r="C4109" s="160"/>
      <c r="D4109" s="160"/>
      <c r="E4109" s="160"/>
      <c r="F4109" s="160"/>
      <c r="G4109" s="173"/>
      <c r="H4109" s="160"/>
      <c r="I4109" s="160"/>
      <c r="J4109" s="160"/>
    </row>
    <row r="4110" spans="1:10" x14ac:dyDescent="0.2">
      <c r="A4110" s="160"/>
      <c r="B4110" s="160"/>
      <c r="C4110" s="160"/>
      <c r="D4110" s="160"/>
      <c r="E4110" s="160"/>
      <c r="F4110" s="160"/>
      <c r="G4110" s="173"/>
      <c r="H4110" s="160"/>
      <c r="I4110" s="160"/>
      <c r="J4110" s="160"/>
    </row>
    <row r="4111" spans="1:10" x14ac:dyDescent="0.2">
      <c r="A4111" s="160"/>
      <c r="B4111" s="160"/>
      <c r="C4111" s="160"/>
      <c r="D4111" s="160"/>
      <c r="E4111" s="160"/>
      <c r="F4111" s="160"/>
      <c r="G4111" s="173"/>
      <c r="H4111" s="160"/>
      <c r="I4111" s="160"/>
      <c r="J4111" s="160"/>
    </row>
    <row r="4112" spans="1:10" x14ac:dyDescent="0.2">
      <c r="A4112" s="160"/>
      <c r="B4112" s="160"/>
      <c r="C4112" s="160"/>
      <c r="D4112" s="160"/>
      <c r="E4112" s="160"/>
      <c r="F4112" s="160"/>
      <c r="G4112" s="173"/>
      <c r="H4112" s="160"/>
      <c r="I4112" s="160"/>
      <c r="J4112" s="160"/>
    </row>
    <row r="4113" spans="1:10" x14ac:dyDescent="0.2">
      <c r="A4113" s="160"/>
      <c r="B4113" s="160"/>
      <c r="C4113" s="160"/>
      <c r="D4113" s="160"/>
      <c r="E4113" s="160"/>
      <c r="F4113" s="160"/>
      <c r="G4113" s="173"/>
      <c r="H4113" s="160"/>
      <c r="I4113" s="160"/>
      <c r="J4113" s="160"/>
    </row>
    <row r="4114" spans="1:10" x14ac:dyDescent="0.2">
      <c r="A4114" s="160"/>
      <c r="B4114" s="160"/>
      <c r="C4114" s="160"/>
      <c r="D4114" s="160"/>
      <c r="E4114" s="160"/>
      <c r="F4114" s="160"/>
      <c r="G4114" s="173"/>
      <c r="H4114" s="160"/>
      <c r="I4114" s="160"/>
      <c r="J4114" s="160"/>
    </row>
    <row r="4115" spans="1:10" x14ac:dyDescent="0.2">
      <c r="A4115" s="160"/>
      <c r="B4115" s="160"/>
      <c r="C4115" s="160"/>
      <c r="D4115" s="160"/>
      <c r="E4115" s="160"/>
      <c r="F4115" s="160"/>
      <c r="G4115" s="173"/>
      <c r="H4115" s="160"/>
      <c r="I4115" s="160"/>
      <c r="J4115" s="160"/>
    </row>
    <row r="4116" spans="1:10" x14ac:dyDescent="0.2">
      <c r="A4116" s="160"/>
      <c r="B4116" s="160"/>
      <c r="C4116" s="160"/>
      <c r="D4116" s="160"/>
      <c r="E4116" s="160"/>
      <c r="F4116" s="160"/>
      <c r="G4116" s="173"/>
      <c r="H4116" s="160"/>
      <c r="I4116" s="160"/>
      <c r="J4116" s="160"/>
    </row>
    <row r="4117" spans="1:10" x14ac:dyDescent="0.2">
      <c r="A4117" s="160"/>
      <c r="B4117" s="160"/>
      <c r="C4117" s="160"/>
      <c r="D4117" s="160"/>
      <c r="E4117" s="160"/>
      <c r="F4117" s="160"/>
      <c r="G4117" s="173"/>
      <c r="H4117" s="160"/>
      <c r="I4117" s="160"/>
      <c r="J4117" s="160"/>
    </row>
    <row r="4118" spans="1:10" x14ac:dyDescent="0.2">
      <c r="A4118" s="160"/>
      <c r="B4118" s="160"/>
      <c r="C4118" s="160"/>
      <c r="D4118" s="160"/>
      <c r="E4118" s="160"/>
      <c r="F4118" s="160"/>
      <c r="G4118" s="173"/>
      <c r="H4118" s="160"/>
      <c r="I4118" s="160"/>
      <c r="J4118" s="160"/>
    </row>
    <row r="4119" spans="1:10" x14ac:dyDescent="0.2">
      <c r="A4119" s="160"/>
      <c r="B4119" s="160"/>
      <c r="C4119" s="160"/>
      <c r="D4119" s="160"/>
      <c r="E4119" s="160"/>
      <c r="F4119" s="160"/>
      <c r="G4119" s="173"/>
      <c r="H4119" s="160"/>
      <c r="I4119" s="160"/>
      <c r="J4119" s="160"/>
    </row>
    <row r="4120" spans="1:10" x14ac:dyDescent="0.2">
      <c r="A4120" s="160"/>
      <c r="B4120" s="160"/>
      <c r="C4120" s="160"/>
      <c r="D4120" s="160"/>
      <c r="E4120" s="160"/>
      <c r="F4120" s="160"/>
      <c r="G4120" s="173"/>
      <c r="H4120" s="160"/>
      <c r="I4120" s="160"/>
      <c r="J4120" s="160"/>
    </row>
    <row r="4121" spans="1:10" x14ac:dyDescent="0.2">
      <c r="A4121" s="160"/>
      <c r="B4121" s="160"/>
      <c r="C4121" s="160"/>
      <c r="D4121" s="160"/>
      <c r="E4121" s="160"/>
      <c r="F4121" s="160"/>
      <c r="G4121" s="173"/>
      <c r="H4121" s="160"/>
      <c r="I4121" s="160"/>
      <c r="J4121" s="160"/>
    </row>
    <row r="4122" spans="1:10" x14ac:dyDescent="0.2">
      <c r="A4122" s="160"/>
      <c r="B4122" s="160"/>
      <c r="C4122" s="160"/>
      <c r="D4122" s="160"/>
      <c r="E4122" s="160"/>
      <c r="F4122" s="160"/>
      <c r="G4122" s="173"/>
      <c r="H4122" s="160"/>
      <c r="I4122" s="160"/>
      <c r="J4122" s="160"/>
    </row>
    <row r="4123" spans="1:10" x14ac:dyDescent="0.2">
      <c r="A4123" s="160"/>
      <c r="B4123" s="160"/>
      <c r="C4123" s="160"/>
      <c r="D4123" s="160"/>
      <c r="E4123" s="160"/>
      <c r="F4123" s="160"/>
      <c r="G4123" s="173"/>
      <c r="H4123" s="160"/>
      <c r="I4123" s="160"/>
      <c r="J4123" s="160"/>
    </row>
    <row r="4124" spans="1:10" x14ac:dyDescent="0.2">
      <c r="A4124" s="160"/>
      <c r="B4124" s="160"/>
      <c r="C4124" s="160"/>
      <c r="D4124" s="160"/>
      <c r="E4124" s="160"/>
      <c r="F4124" s="160"/>
      <c r="G4124" s="173"/>
      <c r="H4124" s="160"/>
      <c r="I4124" s="160"/>
      <c r="J4124" s="160"/>
    </row>
    <row r="4125" spans="1:10" x14ac:dyDescent="0.2">
      <c r="A4125" s="160"/>
      <c r="B4125" s="160"/>
      <c r="C4125" s="160"/>
      <c r="D4125" s="160"/>
      <c r="E4125" s="160"/>
      <c r="F4125" s="160"/>
      <c r="G4125" s="173"/>
      <c r="H4125" s="160"/>
      <c r="I4125" s="160"/>
      <c r="J4125" s="160"/>
    </row>
    <row r="4126" spans="1:10" x14ac:dyDescent="0.2">
      <c r="A4126" s="160"/>
      <c r="B4126" s="160"/>
      <c r="C4126" s="160"/>
      <c r="D4126" s="160"/>
      <c r="E4126" s="160"/>
      <c r="F4126" s="160"/>
      <c r="G4126" s="173"/>
      <c r="H4126" s="160"/>
      <c r="I4126" s="160"/>
      <c r="J4126" s="160"/>
    </row>
    <row r="4127" spans="1:10" x14ac:dyDescent="0.2">
      <c r="A4127" s="160"/>
      <c r="B4127" s="160"/>
      <c r="C4127" s="160"/>
      <c r="D4127" s="160"/>
      <c r="E4127" s="160"/>
      <c r="F4127" s="160"/>
      <c r="G4127" s="173"/>
      <c r="H4127" s="160"/>
      <c r="I4127" s="160"/>
      <c r="J4127" s="160"/>
    </row>
    <row r="4128" spans="1:10" x14ac:dyDescent="0.2">
      <c r="A4128" s="160"/>
      <c r="B4128" s="160"/>
      <c r="C4128" s="160"/>
      <c r="D4128" s="160"/>
      <c r="E4128" s="160"/>
      <c r="F4128" s="160"/>
      <c r="G4128" s="173"/>
      <c r="H4128" s="160"/>
      <c r="I4128" s="160"/>
      <c r="J4128" s="160"/>
    </row>
    <row r="4129" spans="1:10" x14ac:dyDescent="0.2">
      <c r="A4129" s="160"/>
      <c r="B4129" s="160"/>
      <c r="C4129" s="160"/>
      <c r="D4129" s="160"/>
      <c r="E4129" s="160"/>
      <c r="F4129" s="160"/>
      <c r="G4129" s="173"/>
      <c r="H4129" s="160"/>
      <c r="I4129" s="160"/>
      <c r="J4129" s="160"/>
    </row>
    <row r="4130" spans="1:10" x14ac:dyDescent="0.2">
      <c r="A4130" s="160"/>
      <c r="B4130" s="160"/>
      <c r="C4130" s="160"/>
      <c r="D4130" s="160"/>
      <c r="E4130" s="160"/>
      <c r="F4130" s="160"/>
      <c r="G4130" s="173"/>
      <c r="H4130" s="160"/>
      <c r="I4130" s="160"/>
      <c r="J4130" s="160"/>
    </row>
    <row r="4131" spans="1:10" x14ac:dyDescent="0.2">
      <c r="A4131" s="160"/>
      <c r="B4131" s="160"/>
      <c r="C4131" s="160"/>
      <c r="D4131" s="160"/>
      <c r="E4131" s="160"/>
      <c r="F4131" s="160"/>
      <c r="G4131" s="173"/>
      <c r="H4131" s="160"/>
      <c r="I4131" s="160"/>
      <c r="J4131" s="160"/>
    </row>
    <row r="4132" spans="1:10" x14ac:dyDescent="0.2">
      <c r="A4132" s="160"/>
      <c r="B4132" s="160"/>
      <c r="C4132" s="160"/>
      <c r="D4132" s="160"/>
      <c r="E4132" s="160"/>
      <c r="F4132" s="160"/>
      <c r="G4132" s="173"/>
      <c r="H4132" s="160"/>
      <c r="I4132" s="160"/>
      <c r="J4132" s="160"/>
    </row>
    <row r="4133" spans="1:10" x14ac:dyDescent="0.2">
      <c r="A4133" s="160"/>
      <c r="B4133" s="160"/>
      <c r="C4133" s="160"/>
      <c r="D4133" s="160"/>
      <c r="E4133" s="160"/>
      <c r="F4133" s="160"/>
      <c r="G4133" s="173"/>
      <c r="H4133" s="160"/>
      <c r="I4133" s="160"/>
      <c r="J4133" s="160"/>
    </row>
    <row r="4134" spans="1:10" x14ac:dyDescent="0.2">
      <c r="A4134" s="160"/>
      <c r="B4134" s="160"/>
      <c r="C4134" s="160"/>
      <c r="D4134" s="160"/>
      <c r="E4134" s="160"/>
      <c r="F4134" s="160"/>
      <c r="G4134" s="173"/>
      <c r="H4134" s="160"/>
      <c r="I4134" s="160"/>
      <c r="J4134" s="160"/>
    </row>
    <row r="4135" spans="1:10" x14ac:dyDescent="0.2">
      <c r="A4135" s="160"/>
      <c r="B4135" s="160"/>
      <c r="C4135" s="160"/>
      <c r="D4135" s="160"/>
      <c r="E4135" s="160"/>
      <c r="F4135" s="160"/>
      <c r="G4135" s="173"/>
      <c r="H4135" s="160"/>
      <c r="I4135" s="160"/>
      <c r="J4135" s="160"/>
    </row>
    <row r="4136" spans="1:10" x14ac:dyDescent="0.2">
      <c r="A4136" s="160"/>
      <c r="B4136" s="160"/>
      <c r="C4136" s="160"/>
      <c r="D4136" s="160"/>
      <c r="E4136" s="160"/>
      <c r="F4136" s="160"/>
      <c r="G4136" s="173"/>
      <c r="H4136" s="160"/>
      <c r="I4136" s="160"/>
      <c r="J4136" s="160"/>
    </row>
    <row r="4137" spans="1:10" x14ac:dyDescent="0.2">
      <c r="A4137" s="160"/>
      <c r="B4137" s="160"/>
      <c r="C4137" s="160"/>
      <c r="D4137" s="160"/>
      <c r="E4137" s="160"/>
      <c r="F4137" s="160"/>
      <c r="G4137" s="173"/>
      <c r="H4137" s="160"/>
      <c r="I4137" s="160"/>
      <c r="J4137" s="160"/>
    </row>
    <row r="4138" spans="1:10" x14ac:dyDescent="0.2">
      <c r="A4138" s="160"/>
      <c r="B4138" s="160"/>
      <c r="C4138" s="160"/>
      <c r="D4138" s="160"/>
      <c r="E4138" s="160"/>
      <c r="F4138" s="160"/>
      <c r="G4138" s="173"/>
      <c r="H4138" s="160"/>
      <c r="I4138" s="160"/>
      <c r="J4138" s="160"/>
    </row>
    <row r="4139" spans="1:10" x14ac:dyDescent="0.2">
      <c r="A4139" s="160"/>
      <c r="B4139" s="160"/>
      <c r="C4139" s="160"/>
      <c r="D4139" s="160"/>
      <c r="E4139" s="160"/>
      <c r="F4139" s="160"/>
      <c r="G4139" s="173"/>
      <c r="H4139" s="160"/>
      <c r="I4139" s="160"/>
      <c r="J4139" s="160"/>
    </row>
    <row r="4140" spans="1:10" x14ac:dyDescent="0.2">
      <c r="A4140" s="160"/>
      <c r="B4140" s="160"/>
      <c r="C4140" s="160"/>
      <c r="D4140" s="160"/>
      <c r="E4140" s="160"/>
      <c r="F4140" s="160"/>
      <c r="G4140" s="173"/>
      <c r="H4140" s="160"/>
      <c r="I4140" s="160"/>
      <c r="J4140" s="160"/>
    </row>
    <row r="4141" spans="1:10" x14ac:dyDescent="0.2">
      <c r="A4141" s="160"/>
      <c r="B4141" s="160"/>
      <c r="C4141" s="160"/>
      <c r="D4141" s="160"/>
      <c r="E4141" s="160"/>
      <c r="F4141" s="160"/>
      <c r="G4141" s="173"/>
      <c r="H4141" s="160"/>
      <c r="I4141" s="160"/>
      <c r="J4141" s="160"/>
    </row>
    <row r="4142" spans="1:10" x14ac:dyDescent="0.2">
      <c r="A4142" s="160"/>
      <c r="B4142" s="160"/>
      <c r="C4142" s="160"/>
      <c r="D4142" s="160"/>
      <c r="E4142" s="160"/>
      <c r="F4142" s="160"/>
      <c r="G4142" s="173"/>
      <c r="H4142" s="160"/>
      <c r="I4142" s="160"/>
      <c r="J4142" s="160"/>
    </row>
    <row r="4143" spans="1:10" x14ac:dyDescent="0.2">
      <c r="A4143" s="160"/>
      <c r="B4143" s="160"/>
      <c r="C4143" s="160"/>
      <c r="D4143" s="160"/>
      <c r="E4143" s="160"/>
      <c r="F4143" s="160"/>
      <c r="G4143" s="173"/>
      <c r="H4143" s="160"/>
      <c r="I4143" s="160"/>
      <c r="J4143" s="160"/>
    </row>
    <row r="4144" spans="1:10" x14ac:dyDescent="0.2">
      <c r="A4144" s="160"/>
      <c r="B4144" s="160"/>
      <c r="C4144" s="160"/>
      <c r="D4144" s="160"/>
      <c r="E4144" s="160"/>
      <c r="F4144" s="160"/>
      <c r="G4144" s="173"/>
      <c r="H4144" s="160"/>
      <c r="I4144" s="160"/>
      <c r="J4144" s="160"/>
    </row>
    <row r="4145" spans="1:10" x14ac:dyDescent="0.2">
      <c r="A4145" s="160"/>
      <c r="B4145" s="160"/>
      <c r="C4145" s="160"/>
      <c r="D4145" s="160"/>
      <c r="E4145" s="160"/>
      <c r="F4145" s="160"/>
      <c r="G4145" s="173"/>
      <c r="H4145" s="160"/>
      <c r="I4145" s="160"/>
      <c r="J4145" s="160"/>
    </row>
    <row r="4146" spans="1:10" x14ac:dyDescent="0.2">
      <c r="A4146" s="160"/>
      <c r="B4146" s="160"/>
      <c r="C4146" s="160"/>
      <c r="D4146" s="160"/>
      <c r="E4146" s="160"/>
      <c r="F4146" s="160"/>
      <c r="G4146" s="173"/>
      <c r="H4146" s="160"/>
      <c r="I4146" s="160"/>
      <c r="J4146" s="160"/>
    </row>
    <row r="4147" spans="1:10" x14ac:dyDescent="0.2">
      <c r="A4147" s="160"/>
      <c r="B4147" s="160"/>
      <c r="C4147" s="160"/>
      <c r="D4147" s="160"/>
      <c r="E4147" s="160"/>
      <c r="F4147" s="160"/>
      <c r="G4147" s="173"/>
      <c r="H4147" s="160"/>
      <c r="I4147" s="160"/>
      <c r="J4147" s="160"/>
    </row>
    <row r="4148" spans="1:10" x14ac:dyDescent="0.2">
      <c r="A4148" s="160"/>
      <c r="B4148" s="160"/>
      <c r="C4148" s="160"/>
      <c r="D4148" s="160"/>
      <c r="E4148" s="160"/>
      <c r="F4148" s="160"/>
      <c r="G4148" s="173"/>
      <c r="H4148" s="160"/>
      <c r="I4148" s="160"/>
      <c r="J4148" s="160"/>
    </row>
    <row r="4149" spans="1:10" x14ac:dyDescent="0.2">
      <c r="A4149" s="160"/>
      <c r="B4149" s="160"/>
      <c r="C4149" s="160"/>
      <c r="D4149" s="160"/>
      <c r="E4149" s="160"/>
      <c r="F4149" s="160"/>
      <c r="G4149" s="173"/>
      <c r="H4149" s="160"/>
      <c r="I4149" s="160"/>
      <c r="J4149" s="160"/>
    </row>
    <row r="4150" spans="1:10" x14ac:dyDescent="0.2">
      <c r="A4150" s="160"/>
      <c r="B4150" s="160"/>
      <c r="C4150" s="160"/>
      <c r="D4150" s="160"/>
      <c r="E4150" s="160"/>
      <c r="F4150" s="160"/>
      <c r="G4150" s="173"/>
      <c r="H4150" s="160"/>
      <c r="I4150" s="160"/>
      <c r="J4150" s="160"/>
    </row>
    <row r="4151" spans="1:10" x14ac:dyDescent="0.2">
      <c r="A4151" s="160"/>
      <c r="B4151" s="160"/>
      <c r="C4151" s="160"/>
      <c r="D4151" s="160"/>
      <c r="E4151" s="160"/>
      <c r="F4151" s="160"/>
      <c r="G4151" s="173"/>
      <c r="H4151" s="160"/>
      <c r="I4151" s="160"/>
      <c r="J4151" s="160"/>
    </row>
    <row r="4152" spans="1:10" x14ac:dyDescent="0.2">
      <c r="A4152" s="160"/>
      <c r="B4152" s="160"/>
      <c r="C4152" s="160"/>
      <c r="D4152" s="160"/>
      <c r="E4152" s="160"/>
      <c r="F4152" s="160"/>
      <c r="G4152" s="173"/>
      <c r="H4152" s="160"/>
      <c r="I4152" s="160"/>
      <c r="J4152" s="160"/>
    </row>
    <row r="4153" spans="1:10" x14ac:dyDescent="0.2">
      <c r="A4153" s="160"/>
      <c r="B4153" s="160"/>
      <c r="C4153" s="160"/>
      <c r="D4153" s="160"/>
      <c r="E4153" s="160"/>
      <c r="F4153" s="160"/>
      <c r="G4153" s="173"/>
      <c r="H4153" s="160"/>
      <c r="I4153" s="160"/>
      <c r="J4153" s="160"/>
    </row>
    <row r="4154" spans="1:10" x14ac:dyDescent="0.2">
      <c r="A4154" s="160"/>
      <c r="B4154" s="160"/>
      <c r="C4154" s="160"/>
      <c r="D4154" s="160"/>
      <c r="E4154" s="160"/>
      <c r="F4154" s="160"/>
      <c r="G4154" s="173"/>
      <c r="H4154" s="160"/>
      <c r="I4154" s="160"/>
      <c r="J4154" s="160"/>
    </row>
    <row r="4155" spans="1:10" x14ac:dyDescent="0.2">
      <c r="A4155" s="160"/>
      <c r="B4155" s="160"/>
      <c r="C4155" s="160"/>
      <c r="D4155" s="160"/>
      <c r="E4155" s="160"/>
      <c r="F4155" s="160"/>
      <c r="G4155" s="173"/>
      <c r="H4155" s="160"/>
      <c r="I4155" s="160"/>
      <c r="J4155" s="160"/>
    </row>
    <row r="4156" spans="1:10" x14ac:dyDescent="0.2">
      <c r="A4156" s="160"/>
      <c r="B4156" s="160"/>
      <c r="C4156" s="160"/>
      <c r="D4156" s="160"/>
      <c r="E4156" s="160"/>
      <c r="F4156" s="160"/>
      <c r="G4156" s="173"/>
      <c r="H4156" s="160"/>
      <c r="I4156" s="160"/>
      <c r="J4156" s="160"/>
    </row>
    <row r="4157" spans="1:10" x14ac:dyDescent="0.2">
      <c r="A4157" s="160"/>
      <c r="B4157" s="160"/>
      <c r="C4157" s="160"/>
      <c r="D4157" s="160"/>
      <c r="E4157" s="160"/>
      <c r="F4157" s="160"/>
      <c r="G4157" s="173"/>
      <c r="H4157" s="160"/>
      <c r="I4157" s="160"/>
      <c r="J4157" s="160"/>
    </row>
    <row r="4158" spans="1:10" x14ac:dyDescent="0.2">
      <c r="A4158" s="160"/>
      <c r="B4158" s="160"/>
      <c r="C4158" s="160"/>
      <c r="D4158" s="160"/>
      <c r="E4158" s="160"/>
      <c r="F4158" s="160"/>
      <c r="G4158" s="173"/>
      <c r="H4158" s="160"/>
      <c r="I4158" s="160"/>
      <c r="J4158" s="160"/>
    </row>
    <row r="4159" spans="1:10" x14ac:dyDescent="0.2">
      <c r="A4159" s="160"/>
      <c r="B4159" s="160"/>
      <c r="C4159" s="160"/>
      <c r="D4159" s="160"/>
      <c r="E4159" s="160"/>
      <c r="F4159" s="160"/>
      <c r="G4159" s="173"/>
      <c r="H4159" s="160"/>
      <c r="I4159" s="160"/>
      <c r="J4159" s="160"/>
    </row>
    <row r="4160" spans="1:10" x14ac:dyDescent="0.2">
      <c r="A4160" s="160"/>
      <c r="B4160" s="160"/>
      <c r="C4160" s="160"/>
      <c r="D4160" s="160"/>
      <c r="E4160" s="160"/>
      <c r="F4160" s="160"/>
      <c r="G4160" s="173"/>
      <c r="H4160" s="160"/>
      <c r="I4160" s="160"/>
      <c r="J4160" s="160"/>
    </row>
    <row r="4161" spans="1:10" x14ac:dyDescent="0.2">
      <c r="A4161" s="160"/>
      <c r="B4161" s="160"/>
      <c r="C4161" s="160"/>
      <c r="D4161" s="160"/>
      <c r="E4161" s="160"/>
      <c r="F4161" s="160"/>
      <c r="G4161" s="173"/>
      <c r="H4161" s="160"/>
      <c r="I4161" s="160"/>
      <c r="J4161" s="160"/>
    </row>
    <row r="4162" spans="1:10" x14ac:dyDescent="0.2">
      <c r="A4162" s="160"/>
      <c r="B4162" s="160"/>
      <c r="C4162" s="160"/>
      <c r="D4162" s="160"/>
      <c r="E4162" s="160"/>
      <c r="F4162" s="160"/>
      <c r="G4162" s="173"/>
      <c r="H4162" s="160"/>
      <c r="I4162" s="160"/>
      <c r="J4162" s="160"/>
    </row>
    <row r="4163" spans="1:10" x14ac:dyDescent="0.2">
      <c r="A4163" s="160"/>
      <c r="B4163" s="160"/>
      <c r="C4163" s="160"/>
      <c r="D4163" s="160"/>
      <c r="E4163" s="160"/>
      <c r="F4163" s="160"/>
      <c r="G4163" s="173"/>
      <c r="H4163" s="160"/>
      <c r="I4163" s="160"/>
      <c r="J4163" s="160"/>
    </row>
    <row r="4164" spans="1:10" x14ac:dyDescent="0.2">
      <c r="A4164" s="160"/>
      <c r="B4164" s="160"/>
      <c r="C4164" s="160"/>
      <c r="D4164" s="160"/>
      <c r="E4164" s="160"/>
      <c r="F4164" s="160"/>
      <c r="G4164" s="173"/>
      <c r="H4164" s="160"/>
      <c r="I4164" s="160"/>
      <c r="J4164" s="160"/>
    </row>
    <row r="4165" spans="1:10" x14ac:dyDescent="0.2">
      <c r="A4165" s="160"/>
      <c r="B4165" s="160"/>
      <c r="C4165" s="160"/>
      <c r="D4165" s="160"/>
      <c r="E4165" s="160"/>
      <c r="F4165" s="160"/>
      <c r="G4165" s="173"/>
      <c r="H4165" s="160"/>
      <c r="I4165" s="160"/>
      <c r="J4165" s="160"/>
    </row>
    <row r="4166" spans="1:10" x14ac:dyDescent="0.2">
      <c r="A4166" s="160"/>
      <c r="B4166" s="160"/>
      <c r="C4166" s="160"/>
      <c r="D4166" s="160"/>
      <c r="E4166" s="160"/>
      <c r="F4166" s="160"/>
      <c r="G4166" s="173"/>
      <c r="H4166" s="160"/>
      <c r="I4166" s="160"/>
      <c r="J4166" s="160"/>
    </row>
    <row r="4167" spans="1:10" x14ac:dyDescent="0.2">
      <c r="A4167" s="160"/>
      <c r="B4167" s="160"/>
      <c r="C4167" s="160"/>
      <c r="D4167" s="160"/>
      <c r="E4167" s="160"/>
      <c r="F4167" s="160"/>
      <c r="G4167" s="173"/>
      <c r="H4167" s="160"/>
      <c r="I4167" s="160"/>
      <c r="J4167" s="160"/>
    </row>
    <row r="4168" spans="1:10" x14ac:dyDescent="0.2">
      <c r="A4168" s="160"/>
      <c r="B4168" s="160"/>
      <c r="C4168" s="160"/>
      <c r="D4168" s="160"/>
      <c r="E4168" s="160"/>
      <c r="F4168" s="160"/>
      <c r="G4168" s="173"/>
      <c r="H4168" s="160"/>
      <c r="I4168" s="160"/>
      <c r="J4168" s="160"/>
    </row>
    <row r="4169" spans="1:10" x14ac:dyDescent="0.2">
      <c r="A4169" s="160"/>
      <c r="B4169" s="160"/>
      <c r="C4169" s="160"/>
      <c r="D4169" s="160"/>
      <c r="E4169" s="160"/>
      <c r="F4169" s="160"/>
      <c r="G4169" s="173"/>
      <c r="H4169" s="160"/>
      <c r="I4169" s="160"/>
      <c r="J4169" s="160"/>
    </row>
    <row r="4170" spans="1:10" x14ac:dyDescent="0.2">
      <c r="A4170" s="160"/>
      <c r="B4170" s="160"/>
      <c r="C4170" s="160"/>
      <c r="D4170" s="160"/>
      <c r="E4170" s="160"/>
      <c r="F4170" s="160"/>
      <c r="G4170" s="173"/>
      <c r="H4170" s="160"/>
      <c r="I4170" s="160"/>
      <c r="J4170" s="160"/>
    </row>
    <row r="4171" spans="1:10" x14ac:dyDescent="0.2">
      <c r="A4171" s="160"/>
      <c r="B4171" s="160"/>
      <c r="C4171" s="160"/>
      <c r="D4171" s="160"/>
      <c r="E4171" s="160"/>
      <c r="F4171" s="160"/>
      <c r="G4171" s="173"/>
      <c r="H4171" s="160"/>
      <c r="I4171" s="160"/>
      <c r="J4171" s="160"/>
    </row>
    <row r="4172" spans="1:10" x14ac:dyDescent="0.2">
      <c r="A4172" s="160"/>
      <c r="B4172" s="160"/>
      <c r="C4172" s="160"/>
      <c r="D4172" s="160"/>
      <c r="E4172" s="160"/>
      <c r="F4172" s="160"/>
      <c r="G4172" s="173"/>
      <c r="H4172" s="160"/>
      <c r="I4172" s="160"/>
      <c r="J4172" s="160"/>
    </row>
    <row r="4173" spans="1:10" x14ac:dyDescent="0.2">
      <c r="A4173" s="160"/>
      <c r="B4173" s="160"/>
      <c r="C4173" s="160"/>
      <c r="D4173" s="160"/>
      <c r="E4173" s="160"/>
      <c r="F4173" s="160"/>
      <c r="G4173" s="173"/>
      <c r="H4173" s="160"/>
      <c r="I4173" s="160"/>
      <c r="J4173" s="160"/>
    </row>
    <row r="4174" spans="1:10" x14ac:dyDescent="0.2">
      <c r="A4174" s="160"/>
      <c r="B4174" s="160"/>
      <c r="C4174" s="160"/>
      <c r="D4174" s="160"/>
      <c r="E4174" s="160"/>
      <c r="F4174" s="160"/>
      <c r="G4174" s="173"/>
      <c r="H4174" s="160"/>
      <c r="I4174" s="160"/>
      <c r="J4174" s="160"/>
    </row>
    <row r="4175" spans="1:10" x14ac:dyDescent="0.2">
      <c r="A4175" s="160"/>
      <c r="B4175" s="160"/>
      <c r="C4175" s="160"/>
      <c r="D4175" s="160"/>
      <c r="E4175" s="160"/>
      <c r="F4175" s="160"/>
      <c r="G4175" s="173"/>
      <c r="H4175" s="160"/>
      <c r="I4175" s="160"/>
      <c r="J4175" s="160"/>
    </row>
    <row r="4176" spans="1:10" x14ac:dyDescent="0.2">
      <c r="A4176" s="160"/>
      <c r="B4176" s="160"/>
      <c r="C4176" s="160"/>
      <c r="D4176" s="160"/>
      <c r="E4176" s="160"/>
      <c r="F4176" s="160"/>
      <c r="G4176" s="173"/>
      <c r="H4176" s="160"/>
      <c r="I4176" s="160"/>
      <c r="J4176" s="160"/>
    </row>
    <row r="4177" spans="1:10" x14ac:dyDescent="0.2">
      <c r="A4177" s="160"/>
      <c r="B4177" s="160"/>
      <c r="C4177" s="160"/>
      <c r="D4177" s="160"/>
      <c r="E4177" s="160"/>
      <c r="F4177" s="160"/>
      <c r="G4177" s="173"/>
      <c r="H4177" s="160"/>
      <c r="I4177" s="160"/>
      <c r="J4177" s="160"/>
    </row>
    <row r="4178" spans="1:10" x14ac:dyDescent="0.2">
      <c r="A4178" s="160"/>
      <c r="B4178" s="160"/>
      <c r="C4178" s="160"/>
      <c r="D4178" s="160"/>
      <c r="E4178" s="160"/>
      <c r="F4178" s="160"/>
      <c r="G4178" s="173"/>
      <c r="H4178" s="160"/>
      <c r="I4178" s="160"/>
      <c r="J4178" s="160"/>
    </row>
    <row r="4179" spans="1:10" x14ac:dyDescent="0.2">
      <c r="A4179" s="160"/>
      <c r="B4179" s="160"/>
      <c r="C4179" s="160"/>
      <c r="D4179" s="160"/>
      <c r="E4179" s="160"/>
      <c r="F4179" s="160"/>
      <c r="G4179" s="173"/>
      <c r="H4179" s="160"/>
      <c r="I4179" s="160"/>
      <c r="J4179" s="160"/>
    </row>
    <row r="4180" spans="1:10" x14ac:dyDescent="0.2">
      <c r="A4180" s="160"/>
      <c r="B4180" s="160"/>
      <c r="C4180" s="160"/>
      <c r="D4180" s="160"/>
      <c r="E4180" s="160"/>
      <c r="F4180" s="160"/>
      <c r="G4180" s="173"/>
      <c r="H4180" s="160"/>
      <c r="I4180" s="160"/>
      <c r="J4180" s="160"/>
    </row>
    <row r="4181" spans="1:10" x14ac:dyDescent="0.2">
      <c r="A4181" s="160"/>
      <c r="B4181" s="160"/>
      <c r="C4181" s="160"/>
      <c r="D4181" s="160"/>
      <c r="E4181" s="160"/>
      <c r="F4181" s="160"/>
      <c r="G4181" s="173"/>
      <c r="H4181" s="160"/>
      <c r="I4181" s="160"/>
      <c r="J4181" s="160"/>
    </row>
    <row r="4182" spans="1:10" x14ac:dyDescent="0.2">
      <c r="A4182" s="160"/>
      <c r="B4182" s="160"/>
      <c r="C4182" s="160"/>
      <c r="D4182" s="160"/>
      <c r="E4182" s="160"/>
      <c r="F4182" s="160"/>
      <c r="G4182" s="173"/>
      <c r="H4182" s="160"/>
      <c r="I4182" s="160"/>
      <c r="J4182" s="160"/>
    </row>
    <row r="4183" spans="1:10" x14ac:dyDescent="0.2">
      <c r="A4183" s="160"/>
      <c r="B4183" s="160"/>
      <c r="C4183" s="160"/>
      <c r="D4183" s="160"/>
      <c r="E4183" s="160"/>
      <c r="F4183" s="160"/>
      <c r="G4183" s="173"/>
      <c r="H4183" s="160"/>
      <c r="I4183" s="160"/>
      <c r="J4183" s="160"/>
    </row>
    <row r="4184" spans="1:10" x14ac:dyDescent="0.2">
      <c r="A4184" s="160"/>
      <c r="B4184" s="160"/>
      <c r="C4184" s="160"/>
      <c r="D4184" s="160"/>
      <c r="E4184" s="160"/>
      <c r="F4184" s="160"/>
      <c r="G4184" s="173"/>
      <c r="H4184" s="160"/>
      <c r="I4184" s="160"/>
      <c r="J4184" s="160"/>
    </row>
    <row r="4185" spans="1:10" x14ac:dyDescent="0.2">
      <c r="A4185" s="160"/>
      <c r="B4185" s="160"/>
      <c r="C4185" s="160"/>
      <c r="D4185" s="160"/>
      <c r="E4185" s="160"/>
      <c r="F4185" s="160"/>
      <c r="G4185" s="173"/>
      <c r="H4185" s="160"/>
      <c r="I4185" s="160"/>
      <c r="J4185" s="160"/>
    </row>
    <row r="4186" spans="1:10" x14ac:dyDescent="0.2">
      <c r="A4186" s="160"/>
      <c r="B4186" s="160"/>
      <c r="C4186" s="160"/>
      <c r="D4186" s="160"/>
      <c r="E4186" s="160"/>
      <c r="F4186" s="160"/>
      <c r="G4186" s="173"/>
      <c r="H4186" s="160"/>
      <c r="I4186" s="160"/>
      <c r="J4186" s="160"/>
    </row>
    <row r="4187" spans="1:10" x14ac:dyDescent="0.2">
      <c r="A4187" s="160"/>
      <c r="B4187" s="160"/>
      <c r="C4187" s="160"/>
      <c r="D4187" s="160"/>
      <c r="E4187" s="160"/>
      <c r="F4187" s="160"/>
      <c r="G4187" s="173"/>
      <c r="H4187" s="160"/>
      <c r="I4187" s="160"/>
      <c r="J4187" s="160"/>
    </row>
    <row r="4188" spans="1:10" x14ac:dyDescent="0.2">
      <c r="A4188" s="160"/>
      <c r="B4188" s="160"/>
      <c r="C4188" s="160"/>
      <c r="D4188" s="160"/>
      <c r="E4188" s="160"/>
      <c r="F4188" s="160"/>
      <c r="G4188" s="173"/>
      <c r="H4188" s="160"/>
      <c r="I4188" s="160"/>
      <c r="J4188" s="160"/>
    </row>
    <row r="4189" spans="1:10" x14ac:dyDescent="0.2">
      <c r="A4189" s="160"/>
      <c r="B4189" s="160"/>
      <c r="C4189" s="160"/>
      <c r="D4189" s="160"/>
      <c r="E4189" s="160"/>
      <c r="F4189" s="160"/>
      <c r="G4189" s="173"/>
      <c r="H4189" s="160"/>
      <c r="I4189" s="160"/>
      <c r="J4189" s="160"/>
    </row>
    <row r="4190" spans="1:10" x14ac:dyDescent="0.2">
      <c r="A4190" s="160"/>
      <c r="B4190" s="160"/>
      <c r="C4190" s="160"/>
      <c r="D4190" s="160"/>
      <c r="E4190" s="160"/>
      <c r="F4190" s="160"/>
      <c r="G4190" s="173"/>
      <c r="H4190" s="160"/>
      <c r="I4190" s="160"/>
      <c r="J4190" s="160"/>
    </row>
    <row r="4191" spans="1:10" x14ac:dyDescent="0.2">
      <c r="A4191" s="160"/>
      <c r="B4191" s="160"/>
      <c r="C4191" s="160"/>
      <c r="D4191" s="160"/>
      <c r="E4191" s="160"/>
      <c r="F4191" s="160"/>
      <c r="G4191" s="173"/>
      <c r="H4191" s="160"/>
      <c r="I4191" s="160"/>
      <c r="J4191" s="160"/>
    </row>
    <row r="4192" spans="1:10" x14ac:dyDescent="0.2">
      <c r="A4192" s="160"/>
      <c r="B4192" s="160"/>
      <c r="C4192" s="160"/>
      <c r="D4192" s="160"/>
      <c r="E4192" s="160"/>
      <c r="F4192" s="160"/>
      <c r="G4192" s="173"/>
      <c r="H4192" s="160"/>
      <c r="I4192" s="160"/>
      <c r="J4192" s="160"/>
    </row>
    <row r="4193" spans="1:10" x14ac:dyDescent="0.2">
      <c r="A4193" s="160"/>
      <c r="B4193" s="160"/>
      <c r="C4193" s="160"/>
      <c r="D4193" s="160"/>
      <c r="E4193" s="160"/>
      <c r="F4193" s="160"/>
      <c r="G4193" s="173"/>
      <c r="H4193" s="160"/>
      <c r="I4193" s="160"/>
      <c r="J4193" s="160"/>
    </row>
    <row r="4194" spans="1:10" x14ac:dyDescent="0.2">
      <c r="A4194" s="160"/>
      <c r="B4194" s="160"/>
      <c r="C4194" s="160"/>
      <c r="D4194" s="160"/>
      <c r="E4194" s="160"/>
      <c r="F4194" s="160"/>
      <c r="G4194" s="173"/>
      <c r="H4194" s="160"/>
      <c r="I4194" s="160"/>
      <c r="J4194" s="160"/>
    </row>
    <row r="4195" spans="1:10" x14ac:dyDescent="0.2">
      <c r="A4195" s="160"/>
      <c r="B4195" s="160"/>
      <c r="C4195" s="160"/>
      <c r="D4195" s="160"/>
      <c r="E4195" s="160"/>
      <c r="F4195" s="160"/>
      <c r="G4195" s="173"/>
      <c r="H4195" s="160"/>
      <c r="I4195" s="160"/>
      <c r="J4195" s="160"/>
    </row>
    <row r="4196" spans="1:10" x14ac:dyDescent="0.2">
      <c r="A4196" s="160"/>
      <c r="B4196" s="160"/>
      <c r="C4196" s="160"/>
      <c r="D4196" s="160"/>
      <c r="E4196" s="160"/>
      <c r="F4196" s="160"/>
      <c r="G4196" s="173"/>
      <c r="H4196" s="160"/>
      <c r="I4196" s="160"/>
      <c r="J4196" s="160"/>
    </row>
    <row r="4197" spans="1:10" x14ac:dyDescent="0.2">
      <c r="A4197" s="160"/>
      <c r="B4197" s="160"/>
      <c r="C4197" s="160"/>
      <c r="D4197" s="160"/>
      <c r="E4197" s="160"/>
      <c r="F4197" s="160"/>
      <c r="G4197" s="173"/>
      <c r="H4197" s="160"/>
      <c r="I4197" s="160"/>
      <c r="J4197" s="160"/>
    </row>
    <row r="4198" spans="1:10" x14ac:dyDescent="0.2">
      <c r="A4198" s="160"/>
      <c r="B4198" s="160"/>
      <c r="C4198" s="160"/>
      <c r="D4198" s="160"/>
      <c r="E4198" s="160"/>
      <c r="F4198" s="160"/>
      <c r="G4198" s="173"/>
      <c r="H4198" s="160"/>
      <c r="I4198" s="160"/>
      <c r="J4198" s="160"/>
    </row>
    <row r="4199" spans="1:10" x14ac:dyDescent="0.2">
      <c r="A4199" s="160"/>
      <c r="B4199" s="160"/>
      <c r="C4199" s="160"/>
      <c r="D4199" s="160"/>
      <c r="E4199" s="160"/>
      <c r="F4199" s="160"/>
      <c r="G4199" s="173"/>
      <c r="H4199" s="160"/>
      <c r="I4199" s="160"/>
      <c r="J4199" s="160"/>
    </row>
    <row r="4200" spans="1:10" x14ac:dyDescent="0.2">
      <c r="A4200" s="160"/>
      <c r="B4200" s="160"/>
      <c r="C4200" s="160"/>
      <c r="D4200" s="160"/>
      <c r="E4200" s="160"/>
      <c r="F4200" s="160"/>
      <c r="G4200" s="173"/>
      <c r="H4200" s="160"/>
      <c r="I4200" s="160"/>
      <c r="J4200" s="160"/>
    </row>
    <row r="4201" spans="1:10" x14ac:dyDescent="0.2">
      <c r="A4201" s="160"/>
      <c r="B4201" s="160"/>
      <c r="C4201" s="160"/>
      <c r="D4201" s="160"/>
      <c r="E4201" s="160"/>
      <c r="F4201" s="160"/>
      <c r="G4201" s="173"/>
      <c r="H4201" s="160"/>
      <c r="I4201" s="160"/>
      <c r="J4201" s="160"/>
    </row>
    <row r="4202" spans="1:10" x14ac:dyDescent="0.2">
      <c r="A4202" s="160"/>
      <c r="B4202" s="160"/>
      <c r="C4202" s="160"/>
      <c r="D4202" s="160"/>
      <c r="E4202" s="160"/>
      <c r="F4202" s="160"/>
      <c r="G4202" s="173"/>
      <c r="H4202" s="160"/>
      <c r="I4202" s="160"/>
      <c r="J4202" s="160"/>
    </row>
    <row r="4203" spans="1:10" x14ac:dyDescent="0.2">
      <c r="A4203" s="160"/>
      <c r="B4203" s="160"/>
      <c r="C4203" s="160"/>
      <c r="D4203" s="160"/>
      <c r="E4203" s="160"/>
      <c r="F4203" s="160"/>
      <c r="G4203" s="173"/>
      <c r="H4203" s="160"/>
      <c r="I4203" s="160"/>
      <c r="J4203" s="160"/>
    </row>
    <row r="4204" spans="1:10" x14ac:dyDescent="0.2">
      <c r="A4204" s="160"/>
      <c r="B4204" s="160"/>
      <c r="C4204" s="160"/>
      <c r="D4204" s="160"/>
      <c r="E4204" s="160"/>
      <c r="F4204" s="160"/>
      <c r="G4204" s="173"/>
      <c r="H4204" s="160"/>
      <c r="I4204" s="160"/>
      <c r="J4204" s="160"/>
    </row>
    <row r="4205" spans="1:10" x14ac:dyDescent="0.2">
      <c r="A4205" s="160"/>
      <c r="B4205" s="160"/>
      <c r="C4205" s="160"/>
      <c r="D4205" s="160"/>
      <c r="E4205" s="160"/>
      <c r="F4205" s="160"/>
      <c r="G4205" s="173"/>
      <c r="H4205" s="160"/>
      <c r="I4205" s="160"/>
      <c r="J4205" s="160"/>
    </row>
    <row r="4206" spans="1:10" x14ac:dyDescent="0.2">
      <c r="A4206" s="160"/>
      <c r="B4206" s="160"/>
      <c r="C4206" s="160"/>
      <c r="D4206" s="160"/>
      <c r="E4206" s="160"/>
      <c r="F4206" s="160"/>
      <c r="G4206" s="173"/>
      <c r="H4206" s="160"/>
      <c r="I4206" s="160"/>
      <c r="J4206" s="160"/>
    </row>
    <row r="4207" spans="1:10" x14ac:dyDescent="0.2">
      <c r="A4207" s="160"/>
      <c r="B4207" s="160"/>
      <c r="C4207" s="160"/>
      <c r="D4207" s="160"/>
      <c r="E4207" s="160"/>
      <c r="F4207" s="160"/>
      <c r="G4207" s="173"/>
      <c r="H4207" s="160"/>
      <c r="I4207" s="160"/>
      <c r="J4207" s="160"/>
    </row>
    <row r="4208" spans="1:10" x14ac:dyDescent="0.2">
      <c r="A4208" s="160"/>
      <c r="B4208" s="160"/>
      <c r="C4208" s="160"/>
      <c r="D4208" s="160"/>
      <c r="E4208" s="160"/>
      <c r="F4208" s="160"/>
      <c r="G4208" s="173"/>
      <c r="H4208" s="160"/>
      <c r="I4208" s="160"/>
      <c r="J4208" s="160"/>
    </row>
    <row r="4209" spans="1:10" x14ac:dyDescent="0.2">
      <c r="A4209" s="160"/>
      <c r="B4209" s="160"/>
      <c r="C4209" s="160"/>
      <c r="D4209" s="160"/>
      <c r="E4209" s="160"/>
      <c r="F4209" s="160"/>
      <c r="G4209" s="173"/>
      <c r="H4209" s="160"/>
      <c r="I4209" s="160"/>
      <c r="J4209" s="160"/>
    </row>
    <row r="4210" spans="1:10" x14ac:dyDescent="0.2">
      <c r="A4210" s="160"/>
      <c r="B4210" s="160"/>
      <c r="C4210" s="160"/>
      <c r="D4210" s="160"/>
      <c r="E4210" s="160"/>
      <c r="F4210" s="160"/>
      <c r="G4210" s="173"/>
      <c r="H4210" s="160"/>
      <c r="I4210" s="160"/>
      <c r="J4210" s="160"/>
    </row>
    <row r="4211" spans="1:10" x14ac:dyDescent="0.2">
      <c r="A4211" s="160"/>
      <c r="B4211" s="160"/>
      <c r="C4211" s="160"/>
      <c r="D4211" s="160"/>
      <c r="E4211" s="160"/>
      <c r="F4211" s="160"/>
      <c r="G4211" s="173"/>
      <c r="H4211" s="160"/>
      <c r="I4211" s="160"/>
      <c r="J4211" s="160"/>
    </row>
    <row r="4212" spans="1:10" x14ac:dyDescent="0.2">
      <c r="A4212" s="160"/>
      <c r="B4212" s="160"/>
      <c r="C4212" s="160"/>
      <c r="D4212" s="160"/>
      <c r="E4212" s="160"/>
      <c r="F4212" s="160"/>
      <c r="G4212" s="173"/>
      <c r="H4212" s="160"/>
      <c r="I4212" s="160"/>
      <c r="J4212" s="160"/>
    </row>
    <row r="4213" spans="1:10" x14ac:dyDescent="0.2">
      <c r="A4213" s="160"/>
      <c r="B4213" s="160"/>
      <c r="C4213" s="160"/>
      <c r="D4213" s="160"/>
      <c r="E4213" s="160"/>
      <c r="F4213" s="160"/>
      <c r="G4213" s="173"/>
      <c r="H4213" s="160"/>
      <c r="I4213" s="160"/>
      <c r="J4213" s="160"/>
    </row>
    <row r="4214" spans="1:10" x14ac:dyDescent="0.2">
      <c r="A4214" s="160"/>
      <c r="B4214" s="160"/>
      <c r="C4214" s="160"/>
      <c r="D4214" s="160"/>
      <c r="E4214" s="160"/>
      <c r="F4214" s="160"/>
      <c r="G4214" s="173"/>
      <c r="H4214" s="160"/>
      <c r="I4214" s="160"/>
      <c r="J4214" s="160"/>
    </row>
    <row r="4215" spans="1:10" x14ac:dyDescent="0.2">
      <c r="A4215" s="160"/>
      <c r="B4215" s="160"/>
      <c r="C4215" s="160"/>
      <c r="D4215" s="160"/>
      <c r="E4215" s="160"/>
      <c r="F4215" s="160"/>
      <c r="G4215" s="173"/>
      <c r="H4215" s="160"/>
      <c r="I4215" s="160"/>
      <c r="J4215" s="160"/>
    </row>
    <row r="4216" spans="1:10" x14ac:dyDescent="0.2">
      <c r="A4216" s="160"/>
      <c r="B4216" s="160"/>
      <c r="C4216" s="160"/>
      <c r="D4216" s="160"/>
      <c r="E4216" s="160"/>
      <c r="F4216" s="160"/>
      <c r="G4216" s="173"/>
      <c r="H4216" s="160"/>
      <c r="I4216" s="160"/>
      <c r="J4216" s="160"/>
    </row>
    <row r="4217" spans="1:10" x14ac:dyDescent="0.2">
      <c r="A4217" s="160"/>
      <c r="B4217" s="160"/>
      <c r="C4217" s="160"/>
      <c r="D4217" s="160"/>
      <c r="E4217" s="160"/>
      <c r="F4217" s="160"/>
      <c r="G4217" s="173"/>
      <c r="H4217" s="160"/>
      <c r="I4217" s="160"/>
      <c r="J4217" s="160"/>
    </row>
    <row r="4218" spans="1:10" x14ac:dyDescent="0.2">
      <c r="A4218" s="160"/>
      <c r="B4218" s="160"/>
      <c r="C4218" s="160"/>
      <c r="D4218" s="160"/>
      <c r="E4218" s="160"/>
      <c r="F4218" s="160"/>
      <c r="G4218" s="173"/>
      <c r="H4218" s="160"/>
      <c r="I4218" s="160"/>
      <c r="J4218" s="160"/>
    </row>
    <row r="4219" spans="1:10" x14ac:dyDescent="0.2">
      <c r="A4219" s="160"/>
      <c r="B4219" s="160"/>
      <c r="C4219" s="160"/>
      <c r="D4219" s="160"/>
      <c r="E4219" s="160"/>
      <c r="F4219" s="160"/>
      <c r="G4219" s="173"/>
      <c r="H4219" s="160"/>
      <c r="I4219" s="160"/>
      <c r="J4219" s="160"/>
    </row>
    <row r="4220" spans="1:10" x14ac:dyDescent="0.2">
      <c r="A4220" s="160"/>
      <c r="B4220" s="160"/>
      <c r="C4220" s="160"/>
      <c r="D4220" s="160"/>
      <c r="E4220" s="160"/>
      <c r="F4220" s="160"/>
      <c r="G4220" s="173"/>
      <c r="H4220" s="160"/>
      <c r="I4220" s="160"/>
      <c r="J4220" s="160"/>
    </row>
    <row r="4221" spans="1:10" x14ac:dyDescent="0.2">
      <c r="A4221" s="160"/>
      <c r="B4221" s="160"/>
      <c r="C4221" s="160"/>
      <c r="D4221" s="160"/>
      <c r="E4221" s="160"/>
      <c r="F4221" s="160"/>
      <c r="G4221" s="173"/>
      <c r="H4221" s="160"/>
      <c r="I4221" s="160"/>
      <c r="J4221" s="160"/>
    </row>
    <row r="4222" spans="1:10" x14ac:dyDescent="0.2">
      <c r="A4222" s="160"/>
      <c r="B4222" s="160"/>
      <c r="C4222" s="160"/>
      <c r="D4222" s="160"/>
      <c r="E4222" s="160"/>
      <c r="F4222" s="160"/>
      <c r="G4222" s="173"/>
      <c r="H4222" s="160"/>
      <c r="I4222" s="160"/>
      <c r="J4222" s="160"/>
    </row>
    <row r="4223" spans="1:10" x14ac:dyDescent="0.2">
      <c r="A4223" s="160"/>
      <c r="B4223" s="160"/>
      <c r="C4223" s="160"/>
      <c r="D4223" s="160"/>
      <c r="E4223" s="160"/>
      <c r="F4223" s="160"/>
      <c r="G4223" s="173"/>
      <c r="H4223" s="160"/>
      <c r="I4223" s="160"/>
      <c r="J4223" s="160"/>
    </row>
    <row r="4224" spans="1:10" x14ac:dyDescent="0.2">
      <c r="A4224" s="160"/>
      <c r="B4224" s="160"/>
      <c r="C4224" s="160"/>
      <c r="D4224" s="160"/>
      <c r="E4224" s="160"/>
      <c r="F4224" s="160"/>
      <c r="G4224" s="173"/>
      <c r="H4224" s="160"/>
      <c r="I4224" s="160"/>
      <c r="J4224" s="160"/>
    </row>
    <row r="4225" spans="1:10" x14ac:dyDescent="0.2">
      <c r="A4225" s="160"/>
      <c r="B4225" s="160"/>
      <c r="C4225" s="160"/>
      <c r="D4225" s="160"/>
      <c r="E4225" s="160"/>
      <c r="F4225" s="160"/>
      <c r="G4225" s="173"/>
      <c r="H4225" s="160"/>
      <c r="I4225" s="160"/>
      <c r="J4225" s="160"/>
    </row>
    <row r="4226" spans="1:10" x14ac:dyDescent="0.2">
      <c r="A4226" s="160"/>
      <c r="B4226" s="160"/>
      <c r="C4226" s="160"/>
      <c r="D4226" s="160"/>
      <c r="E4226" s="160"/>
      <c r="F4226" s="160"/>
      <c r="G4226" s="173"/>
      <c r="H4226" s="160"/>
      <c r="I4226" s="160"/>
      <c r="J4226" s="160"/>
    </row>
    <row r="4227" spans="1:10" x14ac:dyDescent="0.2">
      <c r="A4227" s="160"/>
      <c r="B4227" s="160"/>
      <c r="C4227" s="160"/>
      <c r="D4227" s="160"/>
      <c r="E4227" s="160"/>
      <c r="F4227" s="160"/>
      <c r="G4227" s="173"/>
      <c r="H4227" s="160"/>
      <c r="I4227" s="160"/>
      <c r="J4227" s="160"/>
    </row>
    <row r="4228" spans="1:10" x14ac:dyDescent="0.2">
      <c r="A4228" s="160"/>
      <c r="B4228" s="160"/>
      <c r="C4228" s="160"/>
      <c r="D4228" s="160"/>
      <c r="E4228" s="160"/>
      <c r="F4228" s="160"/>
      <c r="G4228" s="173"/>
      <c r="H4228" s="160"/>
      <c r="I4228" s="160"/>
      <c r="J4228" s="160"/>
    </row>
    <row r="4229" spans="1:10" x14ac:dyDescent="0.2">
      <c r="A4229" s="160"/>
      <c r="B4229" s="160"/>
      <c r="C4229" s="160"/>
      <c r="D4229" s="160"/>
      <c r="E4229" s="160"/>
      <c r="F4229" s="160"/>
      <c r="G4229" s="173"/>
      <c r="H4229" s="160"/>
      <c r="I4229" s="160"/>
      <c r="J4229" s="160"/>
    </row>
    <row r="4230" spans="1:10" x14ac:dyDescent="0.2">
      <c r="A4230" s="160"/>
      <c r="B4230" s="160"/>
      <c r="C4230" s="160"/>
      <c r="D4230" s="160"/>
      <c r="E4230" s="160"/>
      <c r="F4230" s="160"/>
      <c r="G4230" s="173"/>
      <c r="H4230" s="160"/>
      <c r="I4230" s="160"/>
      <c r="J4230" s="160"/>
    </row>
    <row r="4231" spans="1:10" x14ac:dyDescent="0.2">
      <c r="A4231" s="160"/>
      <c r="B4231" s="160"/>
      <c r="C4231" s="160"/>
      <c r="D4231" s="160"/>
      <c r="E4231" s="160"/>
      <c r="F4231" s="160"/>
      <c r="G4231" s="173"/>
      <c r="H4231" s="160"/>
      <c r="I4231" s="160"/>
      <c r="J4231" s="160"/>
    </row>
    <row r="4232" spans="1:10" x14ac:dyDescent="0.2">
      <c r="A4232" s="160"/>
      <c r="B4232" s="160"/>
      <c r="C4232" s="160"/>
      <c r="D4232" s="160"/>
      <c r="E4232" s="160"/>
      <c r="F4232" s="160"/>
      <c r="G4232" s="173"/>
      <c r="H4232" s="160"/>
      <c r="I4232" s="160"/>
      <c r="J4232" s="160"/>
    </row>
    <row r="4233" spans="1:10" x14ac:dyDescent="0.2">
      <c r="A4233" s="160"/>
      <c r="B4233" s="160"/>
      <c r="C4233" s="160"/>
      <c r="D4233" s="160"/>
      <c r="E4233" s="160"/>
      <c r="F4233" s="160"/>
      <c r="G4233" s="173"/>
      <c r="H4233" s="160"/>
      <c r="I4233" s="160"/>
      <c r="J4233" s="160"/>
    </row>
    <row r="4234" spans="1:10" x14ac:dyDescent="0.2">
      <c r="A4234" s="160"/>
      <c r="B4234" s="160"/>
      <c r="C4234" s="160"/>
      <c r="D4234" s="160"/>
      <c r="E4234" s="160"/>
      <c r="F4234" s="160"/>
      <c r="G4234" s="173"/>
      <c r="H4234" s="160"/>
      <c r="I4234" s="160"/>
      <c r="J4234" s="160"/>
    </row>
    <row r="4235" spans="1:10" x14ac:dyDescent="0.2">
      <c r="A4235" s="160"/>
      <c r="B4235" s="160"/>
      <c r="C4235" s="160"/>
      <c r="D4235" s="160"/>
      <c r="E4235" s="160"/>
      <c r="F4235" s="160"/>
      <c r="G4235" s="173"/>
      <c r="H4235" s="160"/>
      <c r="I4235" s="160"/>
      <c r="J4235" s="160"/>
    </row>
    <row r="4236" spans="1:10" x14ac:dyDescent="0.2">
      <c r="A4236" s="160"/>
      <c r="B4236" s="160"/>
      <c r="C4236" s="160"/>
      <c r="D4236" s="160"/>
      <c r="E4236" s="160"/>
      <c r="F4236" s="160"/>
      <c r="G4236" s="173"/>
      <c r="H4236" s="160"/>
      <c r="I4236" s="160"/>
      <c r="J4236" s="160"/>
    </row>
    <row r="4237" spans="1:10" x14ac:dyDescent="0.2">
      <c r="A4237" s="160"/>
      <c r="B4237" s="160"/>
      <c r="C4237" s="160"/>
      <c r="D4237" s="160"/>
      <c r="E4237" s="160"/>
      <c r="F4237" s="160"/>
      <c r="G4237" s="173"/>
      <c r="H4237" s="160"/>
      <c r="I4237" s="160"/>
      <c r="J4237" s="160"/>
    </row>
    <row r="4238" spans="1:10" x14ac:dyDescent="0.2">
      <c r="A4238" s="160"/>
      <c r="B4238" s="160"/>
      <c r="C4238" s="160"/>
      <c r="D4238" s="160"/>
      <c r="E4238" s="160"/>
      <c r="F4238" s="160"/>
      <c r="G4238" s="173"/>
      <c r="H4238" s="160"/>
      <c r="I4238" s="160"/>
      <c r="J4238" s="160"/>
    </row>
    <row r="4239" spans="1:10" x14ac:dyDescent="0.2">
      <c r="A4239" s="160"/>
      <c r="B4239" s="160"/>
      <c r="C4239" s="160"/>
      <c r="D4239" s="160"/>
      <c r="E4239" s="160"/>
      <c r="F4239" s="160"/>
      <c r="G4239" s="173"/>
      <c r="H4239" s="160"/>
      <c r="I4239" s="160"/>
      <c r="J4239" s="160"/>
    </row>
    <row r="4240" spans="1:10" x14ac:dyDescent="0.2">
      <c r="A4240" s="160"/>
      <c r="B4240" s="160"/>
      <c r="C4240" s="160"/>
      <c r="D4240" s="160"/>
      <c r="E4240" s="160"/>
      <c r="F4240" s="160"/>
      <c r="G4240" s="173"/>
      <c r="H4240" s="160"/>
      <c r="I4240" s="160"/>
      <c r="J4240" s="160"/>
    </row>
    <row r="4241" spans="1:10" x14ac:dyDescent="0.2">
      <c r="A4241" s="160"/>
      <c r="B4241" s="160"/>
      <c r="C4241" s="160"/>
      <c r="D4241" s="160"/>
      <c r="E4241" s="160"/>
      <c r="F4241" s="160"/>
      <c r="G4241" s="173"/>
      <c r="H4241" s="160"/>
      <c r="I4241" s="160"/>
      <c r="J4241" s="160"/>
    </row>
    <row r="4242" spans="1:10" x14ac:dyDescent="0.2">
      <c r="A4242" s="160"/>
      <c r="B4242" s="160"/>
      <c r="C4242" s="160"/>
      <c r="D4242" s="160"/>
      <c r="E4242" s="160"/>
      <c r="F4242" s="160"/>
      <c r="G4242" s="173"/>
      <c r="H4242" s="160"/>
      <c r="I4242" s="160"/>
      <c r="J4242" s="160"/>
    </row>
    <row r="4243" spans="1:10" x14ac:dyDescent="0.2">
      <c r="A4243" s="160"/>
      <c r="B4243" s="160"/>
      <c r="C4243" s="160"/>
      <c r="D4243" s="160"/>
      <c r="E4243" s="160"/>
      <c r="F4243" s="160"/>
      <c r="G4243" s="173"/>
      <c r="H4243" s="160"/>
      <c r="I4243" s="160"/>
      <c r="J4243" s="160"/>
    </row>
    <row r="4244" spans="1:10" x14ac:dyDescent="0.2">
      <c r="A4244" s="160"/>
      <c r="B4244" s="160"/>
      <c r="C4244" s="160"/>
      <c r="D4244" s="160"/>
      <c r="E4244" s="160"/>
      <c r="F4244" s="160"/>
      <c r="G4244" s="173"/>
      <c r="H4244" s="160"/>
      <c r="I4244" s="160"/>
      <c r="J4244" s="160"/>
    </row>
    <row r="4245" spans="1:10" x14ac:dyDescent="0.2">
      <c r="A4245" s="160"/>
      <c r="B4245" s="160"/>
      <c r="C4245" s="160"/>
      <c r="D4245" s="160"/>
      <c r="E4245" s="160"/>
      <c r="F4245" s="160"/>
      <c r="G4245" s="173"/>
      <c r="H4245" s="160"/>
      <c r="I4245" s="160"/>
      <c r="J4245" s="160"/>
    </row>
    <row r="4246" spans="1:10" x14ac:dyDescent="0.2">
      <c r="A4246" s="160"/>
      <c r="B4246" s="160"/>
      <c r="C4246" s="160"/>
      <c r="D4246" s="160"/>
      <c r="E4246" s="160"/>
      <c r="F4246" s="160"/>
      <c r="G4246" s="173"/>
      <c r="H4246" s="160"/>
      <c r="I4246" s="160"/>
      <c r="J4246" s="160"/>
    </row>
    <row r="4247" spans="1:10" x14ac:dyDescent="0.2">
      <c r="A4247" s="160"/>
      <c r="B4247" s="160"/>
      <c r="C4247" s="160"/>
      <c r="D4247" s="160"/>
      <c r="E4247" s="160"/>
      <c r="F4247" s="160"/>
      <c r="G4247" s="173"/>
      <c r="H4247" s="160"/>
      <c r="I4247" s="160"/>
      <c r="J4247" s="160"/>
    </row>
    <row r="4248" spans="1:10" x14ac:dyDescent="0.2">
      <c r="A4248" s="160"/>
      <c r="B4248" s="160"/>
      <c r="C4248" s="160"/>
      <c r="D4248" s="160"/>
      <c r="E4248" s="160"/>
      <c r="F4248" s="160"/>
      <c r="G4248" s="173"/>
      <c r="H4248" s="160"/>
      <c r="I4248" s="160"/>
      <c r="J4248" s="160"/>
    </row>
    <row r="4249" spans="1:10" x14ac:dyDescent="0.2">
      <c r="A4249" s="160"/>
      <c r="B4249" s="160"/>
      <c r="C4249" s="160"/>
      <c r="D4249" s="160"/>
      <c r="E4249" s="160"/>
      <c r="F4249" s="160"/>
      <c r="G4249" s="173"/>
      <c r="H4249" s="160"/>
      <c r="I4249" s="160"/>
      <c r="J4249" s="160"/>
    </row>
    <row r="4250" spans="1:10" x14ac:dyDescent="0.2">
      <c r="A4250" s="160"/>
      <c r="B4250" s="160"/>
      <c r="C4250" s="160"/>
      <c r="D4250" s="160"/>
      <c r="E4250" s="160"/>
      <c r="F4250" s="160"/>
      <c r="G4250" s="173"/>
      <c r="H4250" s="160"/>
      <c r="I4250" s="160"/>
      <c r="J4250" s="160"/>
    </row>
    <row r="4251" spans="1:10" x14ac:dyDescent="0.2">
      <c r="A4251" s="160"/>
      <c r="B4251" s="160"/>
      <c r="C4251" s="160"/>
      <c r="D4251" s="160"/>
      <c r="E4251" s="160"/>
      <c r="F4251" s="160"/>
      <c r="G4251" s="173"/>
      <c r="H4251" s="160"/>
      <c r="I4251" s="160"/>
      <c r="J4251" s="160"/>
    </row>
    <row r="4252" spans="1:10" x14ac:dyDescent="0.2">
      <c r="A4252" s="160"/>
      <c r="B4252" s="160"/>
      <c r="C4252" s="160"/>
      <c r="D4252" s="160"/>
      <c r="E4252" s="160"/>
      <c r="F4252" s="160"/>
      <c r="G4252" s="173"/>
      <c r="H4252" s="160"/>
      <c r="I4252" s="160"/>
      <c r="J4252" s="160"/>
    </row>
    <row r="4253" spans="1:10" x14ac:dyDescent="0.2">
      <c r="A4253" s="160"/>
      <c r="B4253" s="160"/>
      <c r="C4253" s="160"/>
      <c r="D4253" s="160"/>
      <c r="E4253" s="160"/>
      <c r="F4253" s="160"/>
      <c r="G4253" s="173"/>
      <c r="H4253" s="160"/>
      <c r="I4253" s="160"/>
      <c r="J4253" s="160"/>
    </row>
    <row r="4254" spans="1:10" x14ac:dyDescent="0.2">
      <c r="A4254" s="160"/>
      <c r="B4254" s="160"/>
      <c r="C4254" s="160"/>
      <c r="D4254" s="160"/>
      <c r="E4254" s="160"/>
      <c r="F4254" s="160"/>
      <c r="G4254" s="173"/>
      <c r="H4254" s="160"/>
      <c r="I4254" s="160"/>
      <c r="J4254" s="160"/>
    </row>
    <row r="4255" spans="1:10" x14ac:dyDescent="0.2">
      <c r="A4255" s="160"/>
      <c r="B4255" s="160"/>
      <c r="C4255" s="160"/>
      <c r="D4255" s="160"/>
      <c r="E4255" s="160"/>
      <c r="F4255" s="160"/>
      <c r="G4255" s="173"/>
      <c r="H4255" s="160"/>
      <c r="I4255" s="160"/>
      <c r="J4255" s="160"/>
    </row>
    <row r="4256" spans="1:10" x14ac:dyDescent="0.2">
      <c r="A4256" s="160"/>
      <c r="B4256" s="160"/>
      <c r="C4256" s="160"/>
      <c r="D4256" s="160"/>
      <c r="E4256" s="160"/>
      <c r="F4256" s="160"/>
      <c r="G4256" s="173"/>
      <c r="H4256" s="160"/>
      <c r="I4256" s="160"/>
      <c r="J4256" s="160"/>
    </row>
    <row r="4257" spans="1:10" x14ac:dyDescent="0.2">
      <c r="A4257" s="160"/>
      <c r="B4257" s="160"/>
      <c r="C4257" s="160"/>
      <c r="D4257" s="160"/>
      <c r="E4257" s="160"/>
      <c r="F4257" s="160"/>
      <c r="G4257" s="173"/>
      <c r="H4257" s="160"/>
      <c r="I4257" s="160"/>
      <c r="J4257" s="160"/>
    </row>
    <row r="4258" spans="1:10" x14ac:dyDescent="0.2">
      <c r="A4258" s="160"/>
      <c r="B4258" s="160"/>
      <c r="C4258" s="160"/>
      <c r="D4258" s="160"/>
      <c r="E4258" s="160"/>
      <c r="F4258" s="160"/>
      <c r="G4258" s="173"/>
      <c r="H4258" s="160"/>
      <c r="I4258" s="160"/>
      <c r="J4258" s="160"/>
    </row>
    <row r="4259" spans="1:10" x14ac:dyDescent="0.2">
      <c r="A4259" s="160"/>
      <c r="B4259" s="160"/>
      <c r="C4259" s="160"/>
      <c r="D4259" s="160"/>
      <c r="E4259" s="160"/>
      <c r="F4259" s="160"/>
      <c r="G4259" s="173"/>
      <c r="H4259" s="160"/>
      <c r="I4259" s="160"/>
      <c r="J4259" s="160"/>
    </row>
    <row r="4260" spans="1:10" x14ac:dyDescent="0.2">
      <c r="A4260" s="160"/>
      <c r="B4260" s="160"/>
      <c r="C4260" s="160"/>
      <c r="D4260" s="160"/>
      <c r="E4260" s="160"/>
      <c r="F4260" s="160"/>
      <c r="G4260" s="173"/>
      <c r="H4260" s="160"/>
      <c r="I4260" s="160"/>
      <c r="J4260" s="160"/>
    </row>
    <row r="4261" spans="1:10" x14ac:dyDescent="0.2">
      <c r="A4261" s="160"/>
      <c r="B4261" s="160"/>
      <c r="C4261" s="160"/>
      <c r="D4261" s="160"/>
      <c r="E4261" s="160"/>
      <c r="F4261" s="160"/>
      <c r="G4261" s="173"/>
      <c r="H4261" s="160"/>
      <c r="I4261" s="160"/>
      <c r="J4261" s="160"/>
    </row>
    <row r="4262" spans="1:10" x14ac:dyDescent="0.2">
      <c r="A4262" s="160"/>
      <c r="B4262" s="160"/>
      <c r="C4262" s="160"/>
      <c r="D4262" s="160"/>
      <c r="E4262" s="160"/>
      <c r="F4262" s="160"/>
      <c r="G4262" s="173"/>
      <c r="H4262" s="160"/>
      <c r="I4262" s="160"/>
      <c r="J4262" s="160"/>
    </row>
    <row r="4263" spans="1:10" x14ac:dyDescent="0.2">
      <c r="A4263" s="160"/>
      <c r="B4263" s="160"/>
      <c r="C4263" s="160"/>
      <c r="D4263" s="160"/>
      <c r="E4263" s="160"/>
      <c r="F4263" s="160"/>
      <c r="G4263" s="173"/>
      <c r="H4263" s="160"/>
      <c r="I4263" s="160"/>
      <c r="J4263" s="160"/>
    </row>
    <row r="4264" spans="1:10" x14ac:dyDescent="0.2">
      <c r="A4264" s="160"/>
      <c r="B4264" s="160"/>
      <c r="C4264" s="160"/>
      <c r="D4264" s="160"/>
      <c r="E4264" s="160"/>
      <c r="F4264" s="160"/>
      <c r="G4264" s="173"/>
      <c r="H4264" s="160"/>
      <c r="I4264" s="160"/>
      <c r="J4264" s="160"/>
    </row>
    <row r="4265" spans="1:10" x14ac:dyDescent="0.2">
      <c r="A4265" s="160"/>
      <c r="B4265" s="160"/>
      <c r="C4265" s="160"/>
      <c r="D4265" s="160"/>
      <c r="E4265" s="160"/>
      <c r="F4265" s="160"/>
      <c r="G4265" s="173"/>
      <c r="H4265" s="160"/>
      <c r="I4265" s="160"/>
      <c r="J4265" s="160"/>
    </row>
    <row r="4266" spans="1:10" x14ac:dyDescent="0.2">
      <c r="A4266" s="160"/>
      <c r="B4266" s="160"/>
      <c r="C4266" s="160"/>
      <c r="D4266" s="160"/>
      <c r="E4266" s="160"/>
      <c r="F4266" s="160"/>
      <c r="G4266" s="173"/>
      <c r="H4266" s="160"/>
      <c r="I4266" s="160"/>
      <c r="J4266" s="160"/>
    </row>
    <row r="4267" spans="1:10" x14ac:dyDescent="0.2">
      <c r="A4267" s="160"/>
      <c r="B4267" s="160"/>
      <c r="C4267" s="160"/>
      <c r="D4267" s="160"/>
      <c r="E4267" s="160"/>
      <c r="F4267" s="160"/>
      <c r="G4267" s="173"/>
      <c r="H4267" s="160"/>
      <c r="I4267" s="160"/>
      <c r="J4267" s="160"/>
    </row>
    <row r="4268" spans="1:10" x14ac:dyDescent="0.2">
      <c r="A4268" s="160"/>
      <c r="B4268" s="160"/>
      <c r="C4268" s="160"/>
      <c r="D4268" s="160"/>
      <c r="E4268" s="160"/>
      <c r="F4268" s="160"/>
      <c r="G4268" s="173"/>
      <c r="H4268" s="160"/>
      <c r="I4268" s="160"/>
      <c r="J4268" s="160"/>
    </row>
    <row r="4269" spans="1:10" x14ac:dyDescent="0.2">
      <c r="A4269" s="160"/>
      <c r="B4269" s="160"/>
      <c r="C4269" s="160"/>
      <c r="D4269" s="160"/>
      <c r="E4269" s="160"/>
      <c r="F4269" s="160"/>
      <c r="G4269" s="173"/>
      <c r="H4269" s="160"/>
      <c r="I4269" s="160"/>
      <c r="J4269" s="160"/>
    </row>
    <row r="4270" spans="1:10" x14ac:dyDescent="0.2">
      <c r="A4270" s="160"/>
      <c r="B4270" s="160"/>
      <c r="C4270" s="160"/>
      <c r="D4270" s="160"/>
      <c r="E4270" s="160"/>
      <c r="F4270" s="160"/>
      <c r="G4270" s="173"/>
      <c r="H4270" s="160"/>
      <c r="I4270" s="160"/>
      <c r="J4270" s="160"/>
    </row>
    <row r="4271" spans="1:10" x14ac:dyDescent="0.2">
      <c r="A4271" s="160"/>
      <c r="B4271" s="160"/>
      <c r="C4271" s="160"/>
      <c r="D4271" s="160"/>
      <c r="E4271" s="160"/>
      <c r="F4271" s="160"/>
      <c r="G4271" s="173"/>
      <c r="H4271" s="160"/>
      <c r="I4271" s="160"/>
      <c r="J4271" s="160"/>
    </row>
    <row r="4272" spans="1:10" x14ac:dyDescent="0.2">
      <c r="A4272" s="160"/>
      <c r="B4272" s="160"/>
      <c r="C4272" s="160"/>
      <c r="D4272" s="160"/>
      <c r="E4272" s="160"/>
      <c r="F4272" s="160"/>
      <c r="G4272" s="173"/>
      <c r="H4272" s="160"/>
      <c r="I4272" s="160"/>
      <c r="J4272" s="160"/>
    </row>
    <row r="4273" spans="1:10" x14ac:dyDescent="0.2">
      <c r="A4273" s="160"/>
      <c r="B4273" s="160"/>
      <c r="C4273" s="160"/>
      <c r="D4273" s="160"/>
      <c r="E4273" s="160"/>
      <c r="F4273" s="160"/>
      <c r="G4273" s="173"/>
      <c r="H4273" s="160"/>
      <c r="I4273" s="160"/>
      <c r="J4273" s="160"/>
    </row>
    <row r="4274" spans="1:10" x14ac:dyDescent="0.2">
      <c r="A4274" s="160"/>
      <c r="B4274" s="160"/>
      <c r="C4274" s="160"/>
      <c r="D4274" s="160"/>
      <c r="E4274" s="160"/>
      <c r="F4274" s="160"/>
      <c r="G4274" s="173"/>
      <c r="H4274" s="160"/>
      <c r="I4274" s="160"/>
      <c r="J4274" s="160"/>
    </row>
    <row r="4275" spans="1:10" x14ac:dyDescent="0.2">
      <c r="A4275" s="160"/>
      <c r="B4275" s="160"/>
      <c r="C4275" s="160"/>
      <c r="D4275" s="160"/>
      <c r="E4275" s="160"/>
      <c r="F4275" s="160"/>
      <c r="G4275" s="173"/>
      <c r="H4275" s="160"/>
      <c r="I4275" s="160"/>
      <c r="J4275" s="160"/>
    </row>
    <row r="4276" spans="1:10" x14ac:dyDescent="0.2">
      <c r="A4276" s="160"/>
      <c r="B4276" s="160"/>
      <c r="C4276" s="160"/>
      <c r="D4276" s="160"/>
      <c r="E4276" s="160"/>
      <c r="F4276" s="160"/>
      <c r="G4276" s="173"/>
      <c r="H4276" s="160"/>
      <c r="I4276" s="160"/>
      <c r="J4276" s="160"/>
    </row>
    <row r="4277" spans="1:10" x14ac:dyDescent="0.2">
      <c r="A4277" s="160"/>
      <c r="B4277" s="160"/>
      <c r="C4277" s="160"/>
      <c r="D4277" s="160"/>
      <c r="E4277" s="160"/>
      <c r="F4277" s="160"/>
      <c r="G4277" s="173"/>
      <c r="H4277" s="160"/>
      <c r="I4277" s="160"/>
      <c r="J4277" s="160"/>
    </row>
    <row r="4278" spans="1:10" x14ac:dyDescent="0.2">
      <c r="A4278" s="160"/>
      <c r="B4278" s="160"/>
      <c r="C4278" s="160"/>
      <c r="D4278" s="160"/>
      <c r="E4278" s="160"/>
      <c r="F4278" s="160"/>
      <c r="G4278" s="173"/>
      <c r="H4278" s="160"/>
      <c r="I4278" s="160"/>
      <c r="J4278" s="160"/>
    </row>
    <row r="4279" spans="1:10" x14ac:dyDescent="0.2">
      <c r="A4279" s="160"/>
      <c r="B4279" s="160"/>
      <c r="C4279" s="160"/>
      <c r="D4279" s="160"/>
      <c r="E4279" s="160"/>
      <c r="F4279" s="160"/>
      <c r="G4279" s="173"/>
      <c r="H4279" s="160"/>
      <c r="I4279" s="160"/>
      <c r="J4279" s="160"/>
    </row>
    <row r="4280" spans="1:10" x14ac:dyDescent="0.2">
      <c r="A4280" s="160"/>
      <c r="B4280" s="160"/>
      <c r="C4280" s="160"/>
      <c r="D4280" s="160"/>
      <c r="E4280" s="160"/>
      <c r="F4280" s="160"/>
      <c r="G4280" s="173"/>
      <c r="H4280" s="160"/>
      <c r="I4280" s="160"/>
      <c r="J4280" s="160"/>
    </row>
    <row r="4281" spans="1:10" x14ac:dyDescent="0.2">
      <c r="A4281" s="160"/>
      <c r="B4281" s="160"/>
      <c r="C4281" s="160"/>
      <c r="D4281" s="160"/>
      <c r="E4281" s="160"/>
      <c r="F4281" s="160"/>
      <c r="G4281" s="173"/>
      <c r="H4281" s="160"/>
      <c r="I4281" s="160"/>
      <c r="J4281" s="160"/>
    </row>
    <row r="4282" spans="1:10" x14ac:dyDescent="0.2">
      <c r="A4282" s="160"/>
      <c r="B4282" s="160"/>
      <c r="C4282" s="160"/>
      <c r="D4282" s="160"/>
      <c r="E4282" s="160"/>
      <c r="F4282" s="160"/>
      <c r="G4282" s="173"/>
      <c r="H4282" s="160"/>
      <c r="I4282" s="160"/>
      <c r="J4282" s="160"/>
    </row>
    <row r="4283" spans="1:10" x14ac:dyDescent="0.2">
      <c r="A4283" s="160"/>
      <c r="B4283" s="160"/>
      <c r="C4283" s="160"/>
      <c r="D4283" s="160"/>
      <c r="E4283" s="160"/>
      <c r="F4283" s="160"/>
      <c r="G4283" s="173"/>
      <c r="H4283" s="160"/>
      <c r="I4283" s="160"/>
      <c r="J4283" s="160"/>
    </row>
    <row r="4284" spans="1:10" x14ac:dyDescent="0.2">
      <c r="A4284" s="160"/>
      <c r="B4284" s="160"/>
      <c r="C4284" s="160"/>
      <c r="D4284" s="160"/>
      <c r="E4284" s="160"/>
      <c r="F4284" s="160"/>
      <c r="G4284" s="173"/>
      <c r="H4284" s="160"/>
      <c r="I4284" s="160"/>
      <c r="J4284" s="160"/>
    </row>
    <row r="4285" spans="1:10" x14ac:dyDescent="0.2">
      <c r="A4285" s="160"/>
      <c r="B4285" s="160"/>
      <c r="C4285" s="160"/>
      <c r="D4285" s="160"/>
      <c r="E4285" s="160"/>
      <c r="F4285" s="160"/>
      <c r="G4285" s="173"/>
      <c r="H4285" s="160"/>
      <c r="I4285" s="160"/>
      <c r="J4285" s="160"/>
    </row>
    <row r="4286" spans="1:10" x14ac:dyDescent="0.2">
      <c r="A4286" s="160"/>
      <c r="B4286" s="160"/>
      <c r="C4286" s="160"/>
      <c r="D4286" s="160"/>
      <c r="E4286" s="160"/>
      <c r="F4286" s="160"/>
      <c r="G4286" s="173"/>
      <c r="H4286" s="160"/>
      <c r="I4286" s="160"/>
      <c r="J4286" s="160"/>
    </row>
    <row r="4287" spans="1:10" x14ac:dyDescent="0.2">
      <c r="A4287" s="160"/>
      <c r="B4287" s="160"/>
      <c r="C4287" s="160"/>
      <c r="D4287" s="160"/>
      <c r="E4287" s="160"/>
      <c r="F4287" s="160"/>
      <c r="G4287" s="173"/>
      <c r="H4287" s="160"/>
      <c r="I4287" s="160"/>
      <c r="J4287" s="160"/>
    </row>
    <row r="4288" spans="1:10" x14ac:dyDescent="0.2">
      <c r="A4288" s="160"/>
      <c r="B4288" s="160"/>
      <c r="C4288" s="160"/>
      <c r="D4288" s="160"/>
      <c r="E4288" s="160"/>
      <c r="F4288" s="160"/>
      <c r="G4288" s="173"/>
      <c r="H4288" s="160"/>
      <c r="I4288" s="160"/>
      <c r="J4288" s="160"/>
    </row>
    <row r="4289" spans="1:10" x14ac:dyDescent="0.2">
      <c r="A4289" s="160"/>
      <c r="B4289" s="160"/>
      <c r="C4289" s="160"/>
      <c r="D4289" s="160"/>
      <c r="E4289" s="160"/>
      <c r="F4289" s="160"/>
      <c r="G4289" s="173"/>
      <c r="H4289" s="160"/>
      <c r="I4289" s="160"/>
      <c r="J4289" s="160"/>
    </row>
    <row r="4290" spans="1:10" x14ac:dyDescent="0.2">
      <c r="A4290" s="160"/>
      <c r="B4290" s="160"/>
      <c r="C4290" s="160"/>
      <c r="D4290" s="160"/>
      <c r="E4290" s="160"/>
      <c r="F4290" s="160"/>
      <c r="G4290" s="173"/>
      <c r="H4290" s="160"/>
      <c r="I4290" s="160"/>
      <c r="J4290" s="160"/>
    </row>
    <row r="4291" spans="1:10" x14ac:dyDescent="0.2">
      <c r="A4291" s="160"/>
      <c r="B4291" s="160"/>
      <c r="C4291" s="160"/>
      <c r="D4291" s="160"/>
      <c r="E4291" s="160"/>
      <c r="F4291" s="160"/>
      <c r="G4291" s="173"/>
      <c r="H4291" s="160"/>
      <c r="I4291" s="160"/>
      <c r="J4291" s="160"/>
    </row>
    <row r="4292" spans="1:10" x14ac:dyDescent="0.2">
      <c r="A4292" s="160"/>
      <c r="B4292" s="160"/>
      <c r="C4292" s="160"/>
      <c r="D4292" s="160"/>
      <c r="E4292" s="160"/>
      <c r="F4292" s="160"/>
      <c r="G4292" s="173"/>
      <c r="H4292" s="160"/>
      <c r="I4292" s="160"/>
      <c r="J4292" s="160"/>
    </row>
    <row r="4293" spans="1:10" x14ac:dyDescent="0.2">
      <c r="A4293" s="160"/>
      <c r="B4293" s="160"/>
      <c r="C4293" s="160"/>
      <c r="D4293" s="160"/>
      <c r="E4293" s="160"/>
      <c r="F4293" s="160"/>
      <c r="G4293" s="173"/>
      <c r="H4293" s="160"/>
      <c r="I4293" s="160"/>
      <c r="J4293" s="160"/>
    </row>
    <row r="4294" spans="1:10" x14ac:dyDescent="0.2">
      <c r="A4294" s="160"/>
      <c r="B4294" s="160"/>
      <c r="C4294" s="160"/>
      <c r="D4294" s="160"/>
      <c r="E4294" s="160"/>
      <c r="F4294" s="160"/>
      <c r="G4294" s="173"/>
      <c r="H4294" s="160"/>
      <c r="I4294" s="160"/>
      <c r="J4294" s="160"/>
    </row>
    <row r="4295" spans="1:10" x14ac:dyDescent="0.2">
      <c r="A4295" s="160"/>
      <c r="B4295" s="160"/>
      <c r="C4295" s="160"/>
      <c r="D4295" s="160"/>
      <c r="E4295" s="160"/>
      <c r="F4295" s="160"/>
      <c r="G4295" s="173"/>
      <c r="H4295" s="160"/>
      <c r="I4295" s="160"/>
      <c r="J4295" s="160"/>
    </row>
    <row r="4296" spans="1:10" x14ac:dyDescent="0.2">
      <c r="A4296" s="160"/>
      <c r="B4296" s="160"/>
      <c r="C4296" s="160"/>
      <c r="D4296" s="160"/>
      <c r="E4296" s="160"/>
      <c r="F4296" s="160"/>
      <c r="G4296" s="173"/>
      <c r="H4296" s="160"/>
      <c r="I4296" s="160"/>
      <c r="J4296" s="160"/>
    </row>
    <row r="4297" spans="1:10" x14ac:dyDescent="0.2">
      <c r="A4297" s="160"/>
      <c r="B4297" s="160"/>
      <c r="C4297" s="160"/>
      <c r="D4297" s="160"/>
      <c r="E4297" s="160"/>
      <c r="F4297" s="160"/>
      <c r="G4297" s="173"/>
      <c r="H4297" s="160"/>
      <c r="I4297" s="160"/>
      <c r="J4297" s="160"/>
    </row>
    <row r="4298" spans="1:10" x14ac:dyDescent="0.2">
      <c r="A4298" s="160"/>
      <c r="B4298" s="160"/>
      <c r="C4298" s="160"/>
      <c r="D4298" s="160"/>
      <c r="E4298" s="160"/>
      <c r="F4298" s="160"/>
      <c r="G4298" s="173"/>
      <c r="H4298" s="160"/>
      <c r="I4298" s="160"/>
      <c r="J4298" s="160"/>
    </row>
    <row r="4299" spans="1:10" x14ac:dyDescent="0.2">
      <c r="A4299" s="160"/>
      <c r="B4299" s="160"/>
      <c r="C4299" s="160"/>
      <c r="D4299" s="160"/>
      <c r="E4299" s="160"/>
      <c r="F4299" s="160"/>
      <c r="G4299" s="173"/>
      <c r="H4299" s="160"/>
      <c r="I4299" s="160"/>
      <c r="J4299" s="160"/>
    </row>
    <row r="4300" spans="1:10" x14ac:dyDescent="0.2">
      <c r="A4300" s="160"/>
      <c r="B4300" s="160"/>
      <c r="C4300" s="160"/>
      <c r="D4300" s="160"/>
      <c r="E4300" s="160"/>
      <c r="F4300" s="160"/>
      <c r="G4300" s="173"/>
      <c r="H4300" s="160"/>
      <c r="I4300" s="160"/>
      <c r="J4300" s="160"/>
    </row>
    <row r="4301" spans="1:10" x14ac:dyDescent="0.2">
      <c r="A4301" s="160"/>
      <c r="B4301" s="160"/>
      <c r="C4301" s="160"/>
      <c r="D4301" s="160"/>
      <c r="E4301" s="160"/>
      <c r="F4301" s="160"/>
      <c r="G4301" s="173"/>
      <c r="H4301" s="160"/>
      <c r="I4301" s="160"/>
      <c r="J4301" s="160"/>
    </row>
    <row r="4302" spans="1:10" x14ac:dyDescent="0.2">
      <c r="A4302" s="160"/>
      <c r="B4302" s="160"/>
      <c r="C4302" s="160"/>
      <c r="D4302" s="160"/>
      <c r="E4302" s="160"/>
      <c r="F4302" s="160"/>
      <c r="G4302" s="173"/>
      <c r="H4302" s="160"/>
      <c r="I4302" s="160"/>
      <c r="J4302" s="160"/>
    </row>
    <row r="4303" spans="1:10" x14ac:dyDescent="0.2">
      <c r="A4303" s="160"/>
      <c r="B4303" s="160"/>
      <c r="C4303" s="160"/>
      <c r="D4303" s="160"/>
      <c r="E4303" s="160"/>
      <c r="F4303" s="160"/>
      <c r="G4303" s="173"/>
      <c r="H4303" s="160"/>
      <c r="I4303" s="160"/>
      <c r="J4303" s="160"/>
    </row>
    <row r="4304" spans="1:10" x14ac:dyDescent="0.2">
      <c r="A4304" s="160"/>
      <c r="B4304" s="160"/>
      <c r="C4304" s="160"/>
      <c r="D4304" s="160"/>
      <c r="E4304" s="160"/>
      <c r="F4304" s="160"/>
      <c r="G4304" s="173"/>
      <c r="H4304" s="160"/>
      <c r="I4304" s="160"/>
      <c r="J4304" s="160"/>
    </row>
    <row r="4305" spans="1:10" x14ac:dyDescent="0.2">
      <c r="A4305" s="160"/>
      <c r="B4305" s="160"/>
      <c r="C4305" s="160"/>
      <c r="D4305" s="160"/>
      <c r="E4305" s="160"/>
      <c r="F4305" s="160"/>
      <c r="G4305" s="173"/>
      <c r="H4305" s="160"/>
      <c r="I4305" s="160"/>
      <c r="J4305" s="160"/>
    </row>
    <row r="4306" spans="1:10" x14ac:dyDescent="0.2">
      <c r="A4306" s="160"/>
      <c r="B4306" s="160"/>
      <c r="C4306" s="160"/>
      <c r="D4306" s="160"/>
      <c r="E4306" s="160"/>
      <c r="F4306" s="160"/>
      <c r="G4306" s="173"/>
      <c r="H4306" s="160"/>
      <c r="I4306" s="160"/>
      <c r="J4306" s="160"/>
    </row>
    <row r="4307" spans="1:10" x14ac:dyDescent="0.2">
      <c r="A4307" s="160"/>
      <c r="B4307" s="160"/>
      <c r="C4307" s="160"/>
      <c r="D4307" s="160"/>
      <c r="E4307" s="160"/>
      <c r="F4307" s="160"/>
      <c r="G4307" s="173"/>
      <c r="H4307" s="160"/>
      <c r="I4307" s="160"/>
      <c r="J4307" s="160"/>
    </row>
    <row r="4308" spans="1:10" x14ac:dyDescent="0.2">
      <c r="A4308" s="160"/>
      <c r="B4308" s="160"/>
      <c r="C4308" s="160"/>
      <c r="D4308" s="160"/>
      <c r="E4308" s="160"/>
      <c r="F4308" s="160"/>
      <c r="G4308" s="173"/>
      <c r="H4308" s="160"/>
      <c r="I4308" s="160"/>
      <c r="J4308" s="160"/>
    </row>
    <row r="4309" spans="1:10" x14ac:dyDescent="0.2">
      <c r="A4309" s="160"/>
      <c r="B4309" s="160"/>
      <c r="C4309" s="160"/>
      <c r="D4309" s="160"/>
      <c r="E4309" s="160"/>
      <c r="F4309" s="160"/>
      <c r="G4309" s="173"/>
      <c r="H4309" s="160"/>
      <c r="I4309" s="160"/>
      <c r="J4309" s="160"/>
    </row>
    <row r="4310" spans="1:10" x14ac:dyDescent="0.2">
      <c r="A4310" s="160"/>
      <c r="B4310" s="160"/>
      <c r="C4310" s="160"/>
      <c r="D4310" s="160"/>
      <c r="E4310" s="160"/>
      <c r="F4310" s="160"/>
      <c r="G4310" s="173"/>
      <c r="H4310" s="160"/>
      <c r="I4310" s="160"/>
      <c r="J4310" s="160"/>
    </row>
    <row r="4311" spans="1:10" x14ac:dyDescent="0.2">
      <c r="A4311" s="160"/>
      <c r="B4311" s="160"/>
      <c r="C4311" s="160"/>
      <c r="D4311" s="160"/>
      <c r="E4311" s="160"/>
      <c r="F4311" s="160"/>
      <c r="G4311" s="173"/>
      <c r="H4311" s="160"/>
      <c r="I4311" s="160"/>
      <c r="J4311" s="160"/>
    </row>
    <row r="4312" spans="1:10" x14ac:dyDescent="0.2">
      <c r="A4312" s="160"/>
      <c r="B4312" s="160"/>
      <c r="C4312" s="160"/>
      <c r="D4312" s="160"/>
      <c r="E4312" s="160"/>
      <c r="F4312" s="160"/>
      <c r="G4312" s="173"/>
      <c r="H4312" s="160"/>
      <c r="I4312" s="160"/>
      <c r="J4312" s="160"/>
    </row>
    <row r="4313" spans="1:10" x14ac:dyDescent="0.2">
      <c r="A4313" s="160"/>
      <c r="B4313" s="160"/>
      <c r="C4313" s="160"/>
      <c r="D4313" s="160"/>
      <c r="E4313" s="160"/>
      <c r="F4313" s="160"/>
      <c r="G4313" s="173"/>
      <c r="H4313" s="160"/>
      <c r="I4313" s="160"/>
      <c r="J4313" s="160"/>
    </row>
    <row r="4314" spans="1:10" x14ac:dyDescent="0.2">
      <c r="A4314" s="160"/>
      <c r="B4314" s="160"/>
      <c r="C4314" s="160"/>
      <c r="D4314" s="160"/>
      <c r="E4314" s="160"/>
      <c r="F4314" s="160"/>
      <c r="G4314" s="173"/>
      <c r="H4314" s="160"/>
      <c r="I4314" s="160"/>
      <c r="J4314" s="160"/>
    </row>
    <row r="4315" spans="1:10" x14ac:dyDescent="0.2">
      <c r="A4315" s="160"/>
      <c r="B4315" s="160"/>
      <c r="C4315" s="160"/>
      <c r="D4315" s="160"/>
      <c r="E4315" s="160"/>
      <c r="F4315" s="160"/>
      <c r="G4315" s="173"/>
      <c r="H4315" s="160"/>
      <c r="I4315" s="160"/>
      <c r="J4315" s="160"/>
    </row>
    <row r="4316" spans="1:10" x14ac:dyDescent="0.2">
      <c r="A4316" s="160"/>
      <c r="B4316" s="160"/>
      <c r="C4316" s="160"/>
      <c r="D4316" s="160"/>
      <c r="E4316" s="160"/>
      <c r="F4316" s="160"/>
      <c r="G4316" s="173"/>
      <c r="H4316" s="160"/>
      <c r="I4316" s="160"/>
      <c r="J4316" s="160"/>
    </row>
    <row r="4317" spans="1:10" x14ac:dyDescent="0.2">
      <c r="A4317" s="160"/>
      <c r="B4317" s="160"/>
      <c r="C4317" s="160"/>
      <c r="D4317" s="160"/>
      <c r="E4317" s="160"/>
      <c r="F4317" s="160"/>
      <c r="G4317" s="173"/>
      <c r="H4317" s="160"/>
      <c r="I4317" s="160"/>
      <c r="J4317" s="160"/>
    </row>
    <row r="4318" spans="1:10" x14ac:dyDescent="0.2">
      <c r="A4318" s="160"/>
      <c r="B4318" s="160"/>
      <c r="C4318" s="160"/>
      <c r="D4318" s="160"/>
      <c r="E4318" s="160"/>
      <c r="F4318" s="160"/>
      <c r="G4318" s="173"/>
      <c r="H4318" s="160"/>
      <c r="I4318" s="160"/>
      <c r="J4318" s="160"/>
    </row>
    <row r="4319" spans="1:10" x14ac:dyDescent="0.2">
      <c r="A4319" s="160"/>
      <c r="B4319" s="160"/>
      <c r="C4319" s="160"/>
      <c r="D4319" s="160"/>
      <c r="E4319" s="160"/>
      <c r="F4319" s="160"/>
      <c r="G4319" s="173"/>
      <c r="H4319" s="160"/>
      <c r="I4319" s="160"/>
      <c r="J4319" s="160"/>
    </row>
    <row r="4320" spans="1:10" x14ac:dyDescent="0.2">
      <c r="A4320" s="160"/>
      <c r="B4320" s="160"/>
      <c r="C4320" s="160"/>
      <c r="D4320" s="160"/>
      <c r="E4320" s="160"/>
      <c r="F4320" s="160"/>
      <c r="G4320" s="173"/>
      <c r="H4320" s="160"/>
      <c r="I4320" s="160"/>
      <c r="J4320" s="160"/>
    </row>
    <row r="4321" spans="1:10" x14ac:dyDescent="0.2">
      <c r="A4321" s="160"/>
      <c r="B4321" s="160"/>
      <c r="C4321" s="160"/>
      <c r="D4321" s="160"/>
      <c r="E4321" s="160"/>
      <c r="F4321" s="160"/>
      <c r="G4321" s="173"/>
      <c r="H4321" s="160"/>
      <c r="I4321" s="160"/>
      <c r="J4321" s="160"/>
    </row>
    <row r="4322" spans="1:10" x14ac:dyDescent="0.2">
      <c r="A4322" s="160"/>
      <c r="B4322" s="160"/>
      <c r="C4322" s="160"/>
      <c r="D4322" s="160"/>
      <c r="E4322" s="160"/>
      <c r="F4322" s="160"/>
      <c r="G4322" s="173"/>
      <c r="H4322" s="160"/>
      <c r="I4322" s="160"/>
      <c r="J4322" s="160"/>
    </row>
    <row r="4323" spans="1:10" x14ac:dyDescent="0.2">
      <c r="A4323" s="160"/>
      <c r="B4323" s="160"/>
      <c r="C4323" s="160"/>
      <c r="D4323" s="160"/>
      <c r="E4323" s="160"/>
      <c r="F4323" s="160"/>
      <c r="G4323" s="173"/>
      <c r="H4323" s="160"/>
      <c r="I4323" s="160"/>
      <c r="J4323" s="160"/>
    </row>
    <row r="4324" spans="1:10" x14ac:dyDescent="0.2">
      <c r="A4324" s="160"/>
      <c r="B4324" s="160"/>
      <c r="C4324" s="160"/>
      <c r="D4324" s="160"/>
      <c r="E4324" s="160"/>
      <c r="F4324" s="160"/>
      <c r="G4324" s="173"/>
      <c r="H4324" s="160"/>
      <c r="I4324" s="160"/>
      <c r="J4324" s="160"/>
    </row>
    <row r="4325" spans="1:10" x14ac:dyDescent="0.2">
      <c r="A4325" s="160"/>
      <c r="B4325" s="160"/>
      <c r="C4325" s="160"/>
      <c r="D4325" s="160"/>
      <c r="E4325" s="160"/>
      <c r="F4325" s="160"/>
      <c r="G4325" s="173"/>
      <c r="H4325" s="160"/>
      <c r="I4325" s="160"/>
      <c r="J4325" s="160"/>
    </row>
    <row r="4326" spans="1:10" x14ac:dyDescent="0.2">
      <c r="A4326" s="160"/>
      <c r="B4326" s="160"/>
      <c r="C4326" s="160"/>
      <c r="D4326" s="160"/>
      <c r="E4326" s="160"/>
      <c r="F4326" s="160"/>
      <c r="G4326" s="173"/>
      <c r="H4326" s="160"/>
      <c r="I4326" s="160"/>
      <c r="J4326" s="160"/>
    </row>
    <row r="4327" spans="1:10" x14ac:dyDescent="0.2">
      <c r="A4327" s="160"/>
      <c r="B4327" s="160"/>
      <c r="C4327" s="160"/>
      <c r="D4327" s="160"/>
      <c r="E4327" s="160"/>
      <c r="F4327" s="160"/>
      <c r="G4327" s="173"/>
      <c r="H4327" s="160"/>
      <c r="I4327" s="160"/>
      <c r="J4327" s="160"/>
    </row>
    <row r="4328" spans="1:10" x14ac:dyDescent="0.2">
      <c r="A4328" s="160"/>
      <c r="B4328" s="160"/>
      <c r="C4328" s="160"/>
      <c r="D4328" s="160"/>
      <c r="E4328" s="160"/>
      <c r="F4328" s="160"/>
      <c r="G4328" s="173"/>
      <c r="H4328" s="160"/>
      <c r="I4328" s="160"/>
      <c r="J4328" s="160"/>
    </row>
    <row r="4329" spans="1:10" x14ac:dyDescent="0.2">
      <c r="A4329" s="160"/>
      <c r="B4329" s="160"/>
      <c r="C4329" s="160"/>
      <c r="D4329" s="160"/>
      <c r="E4329" s="160"/>
      <c r="F4329" s="160"/>
      <c r="G4329" s="173"/>
      <c r="H4329" s="160"/>
      <c r="I4329" s="160"/>
      <c r="J4329" s="160"/>
    </row>
    <row r="4330" spans="1:10" x14ac:dyDescent="0.2">
      <c r="A4330" s="160"/>
      <c r="B4330" s="160"/>
      <c r="C4330" s="160"/>
      <c r="D4330" s="160"/>
      <c r="E4330" s="160"/>
      <c r="F4330" s="160"/>
      <c r="G4330" s="173"/>
      <c r="H4330" s="160"/>
      <c r="I4330" s="160"/>
      <c r="J4330" s="160"/>
    </row>
    <row r="4331" spans="1:10" x14ac:dyDescent="0.2">
      <c r="A4331" s="160"/>
      <c r="B4331" s="160"/>
      <c r="C4331" s="160"/>
      <c r="D4331" s="160"/>
      <c r="E4331" s="160"/>
      <c r="F4331" s="160"/>
      <c r="G4331" s="173"/>
      <c r="H4331" s="160"/>
      <c r="I4331" s="160"/>
      <c r="J4331" s="160"/>
    </row>
    <row r="4332" spans="1:10" x14ac:dyDescent="0.2">
      <c r="A4332" s="160"/>
      <c r="B4332" s="160"/>
      <c r="C4332" s="160"/>
      <c r="D4332" s="160"/>
      <c r="E4332" s="160"/>
      <c r="F4332" s="160"/>
      <c r="G4332" s="173"/>
      <c r="H4332" s="160"/>
      <c r="I4332" s="160"/>
      <c r="J4332" s="160"/>
    </row>
    <row r="4333" spans="1:10" x14ac:dyDescent="0.2">
      <c r="A4333" s="160"/>
      <c r="B4333" s="160"/>
      <c r="C4333" s="160"/>
      <c r="D4333" s="160"/>
      <c r="E4333" s="160"/>
      <c r="F4333" s="160"/>
      <c r="G4333" s="173"/>
      <c r="H4333" s="160"/>
      <c r="I4333" s="160"/>
      <c r="J4333" s="160"/>
    </row>
    <row r="4334" spans="1:10" x14ac:dyDescent="0.2">
      <c r="A4334" s="160"/>
      <c r="B4334" s="160"/>
      <c r="C4334" s="160"/>
      <c r="D4334" s="160"/>
      <c r="E4334" s="160"/>
      <c r="F4334" s="160"/>
      <c r="G4334" s="173"/>
      <c r="H4334" s="160"/>
      <c r="I4334" s="160"/>
      <c r="J4334" s="160"/>
    </row>
    <row r="4335" spans="1:10" x14ac:dyDescent="0.2">
      <c r="A4335" s="160"/>
      <c r="B4335" s="160"/>
      <c r="C4335" s="160"/>
      <c r="D4335" s="160"/>
      <c r="E4335" s="160"/>
      <c r="F4335" s="160"/>
      <c r="G4335" s="173"/>
      <c r="H4335" s="160"/>
      <c r="I4335" s="160"/>
      <c r="J4335" s="160"/>
    </row>
    <row r="4336" spans="1:10" x14ac:dyDescent="0.2">
      <c r="A4336" s="160"/>
      <c r="B4336" s="160"/>
      <c r="C4336" s="160"/>
      <c r="D4336" s="160"/>
      <c r="E4336" s="160"/>
      <c r="F4336" s="160"/>
      <c r="G4336" s="173"/>
      <c r="H4336" s="160"/>
      <c r="I4336" s="160"/>
      <c r="J4336" s="160"/>
    </row>
    <row r="4337" spans="1:10" x14ac:dyDescent="0.2">
      <c r="A4337" s="160"/>
      <c r="B4337" s="160"/>
      <c r="C4337" s="160"/>
      <c r="D4337" s="160"/>
      <c r="E4337" s="160"/>
      <c r="F4337" s="160"/>
      <c r="G4337" s="173"/>
      <c r="H4337" s="160"/>
      <c r="I4337" s="160"/>
      <c r="J4337" s="160"/>
    </row>
    <row r="4338" spans="1:10" x14ac:dyDescent="0.2">
      <c r="A4338" s="160"/>
      <c r="B4338" s="160"/>
      <c r="C4338" s="160"/>
      <c r="D4338" s="160"/>
      <c r="E4338" s="160"/>
      <c r="F4338" s="160"/>
      <c r="G4338" s="173"/>
      <c r="H4338" s="160"/>
      <c r="I4338" s="160"/>
      <c r="J4338" s="160"/>
    </row>
    <row r="4339" spans="1:10" x14ac:dyDescent="0.2">
      <c r="A4339" s="160"/>
      <c r="B4339" s="160"/>
      <c r="C4339" s="160"/>
      <c r="D4339" s="160"/>
      <c r="E4339" s="160"/>
      <c r="F4339" s="160"/>
      <c r="G4339" s="173"/>
      <c r="H4339" s="160"/>
      <c r="I4339" s="160"/>
      <c r="J4339" s="160"/>
    </row>
    <row r="4340" spans="1:10" x14ac:dyDescent="0.2">
      <c r="A4340" s="160"/>
      <c r="B4340" s="160"/>
      <c r="C4340" s="160"/>
      <c r="D4340" s="160"/>
      <c r="E4340" s="160"/>
      <c r="F4340" s="160"/>
      <c r="G4340" s="173"/>
      <c r="H4340" s="160"/>
      <c r="I4340" s="160"/>
      <c r="J4340" s="160"/>
    </row>
    <row r="4341" spans="1:10" x14ac:dyDescent="0.2">
      <c r="A4341" s="160"/>
      <c r="B4341" s="160"/>
      <c r="C4341" s="160"/>
      <c r="D4341" s="160"/>
      <c r="E4341" s="160"/>
      <c r="F4341" s="160"/>
      <c r="G4341" s="173"/>
      <c r="H4341" s="160"/>
      <c r="I4341" s="160"/>
      <c r="J4341" s="160"/>
    </row>
    <row r="4342" spans="1:10" x14ac:dyDescent="0.2">
      <c r="A4342" s="160"/>
      <c r="B4342" s="160"/>
      <c r="C4342" s="160"/>
      <c r="D4342" s="160"/>
      <c r="E4342" s="160"/>
      <c r="F4342" s="160"/>
      <c r="G4342" s="173"/>
      <c r="H4342" s="160"/>
      <c r="I4342" s="160"/>
      <c r="J4342" s="160"/>
    </row>
    <row r="4343" spans="1:10" x14ac:dyDescent="0.2">
      <c r="A4343" s="160"/>
      <c r="B4343" s="160"/>
      <c r="C4343" s="160"/>
      <c r="D4343" s="160"/>
      <c r="E4343" s="160"/>
      <c r="F4343" s="160"/>
      <c r="G4343" s="173"/>
      <c r="H4343" s="160"/>
      <c r="I4343" s="160"/>
      <c r="J4343" s="160"/>
    </row>
    <row r="4344" spans="1:10" x14ac:dyDescent="0.2">
      <c r="A4344" s="160"/>
      <c r="B4344" s="160"/>
      <c r="C4344" s="160"/>
      <c r="D4344" s="160"/>
      <c r="E4344" s="160"/>
      <c r="F4344" s="160"/>
      <c r="G4344" s="173"/>
      <c r="H4344" s="160"/>
      <c r="I4344" s="160"/>
      <c r="J4344" s="160"/>
    </row>
    <row r="4345" spans="1:10" x14ac:dyDescent="0.2">
      <c r="A4345" s="160"/>
      <c r="B4345" s="160"/>
      <c r="C4345" s="160"/>
      <c r="D4345" s="160"/>
      <c r="E4345" s="160"/>
      <c r="F4345" s="160"/>
      <c r="G4345" s="173"/>
      <c r="H4345" s="160"/>
      <c r="I4345" s="160"/>
      <c r="J4345" s="160"/>
    </row>
    <row r="4346" spans="1:10" x14ac:dyDescent="0.2">
      <c r="A4346" s="160"/>
      <c r="B4346" s="160"/>
      <c r="C4346" s="160"/>
      <c r="D4346" s="160"/>
      <c r="E4346" s="160"/>
      <c r="F4346" s="160"/>
      <c r="G4346" s="173"/>
      <c r="H4346" s="160"/>
      <c r="I4346" s="160"/>
      <c r="J4346" s="160"/>
    </row>
    <row r="4347" spans="1:10" x14ac:dyDescent="0.2">
      <c r="A4347" s="160"/>
      <c r="B4347" s="160"/>
      <c r="C4347" s="160"/>
      <c r="D4347" s="160"/>
      <c r="E4347" s="160"/>
      <c r="F4347" s="160"/>
      <c r="G4347" s="173"/>
      <c r="H4347" s="160"/>
      <c r="I4347" s="160"/>
      <c r="J4347" s="160"/>
    </row>
    <row r="4348" spans="1:10" x14ac:dyDescent="0.2">
      <c r="A4348" s="160"/>
      <c r="B4348" s="160"/>
      <c r="C4348" s="160"/>
      <c r="D4348" s="160"/>
      <c r="E4348" s="160"/>
      <c r="F4348" s="160"/>
      <c r="G4348" s="173"/>
      <c r="H4348" s="160"/>
      <c r="I4348" s="160"/>
      <c r="J4348" s="160"/>
    </row>
    <row r="4349" spans="1:10" x14ac:dyDescent="0.2">
      <c r="A4349" s="160"/>
      <c r="B4349" s="160"/>
      <c r="C4349" s="160"/>
      <c r="D4349" s="160"/>
      <c r="E4349" s="160"/>
      <c r="F4349" s="160"/>
      <c r="G4349" s="173"/>
      <c r="H4349" s="160"/>
      <c r="I4349" s="160"/>
      <c r="J4349" s="160"/>
    </row>
    <row r="4350" spans="1:10" x14ac:dyDescent="0.2">
      <c r="A4350" s="160"/>
      <c r="B4350" s="160"/>
      <c r="C4350" s="160"/>
      <c r="D4350" s="160"/>
      <c r="E4350" s="160"/>
      <c r="F4350" s="160"/>
      <c r="G4350" s="173"/>
      <c r="H4350" s="160"/>
      <c r="I4350" s="160"/>
      <c r="J4350" s="160"/>
    </row>
    <row r="4351" spans="1:10" x14ac:dyDescent="0.2">
      <c r="A4351" s="160"/>
      <c r="B4351" s="160"/>
      <c r="C4351" s="160"/>
      <c r="D4351" s="160"/>
      <c r="E4351" s="160"/>
      <c r="F4351" s="160"/>
      <c r="G4351" s="173"/>
      <c r="H4351" s="160"/>
      <c r="I4351" s="160"/>
      <c r="J4351" s="160"/>
    </row>
    <row r="4352" spans="1:10" x14ac:dyDescent="0.2">
      <c r="A4352" s="160"/>
      <c r="B4352" s="160"/>
      <c r="C4352" s="160"/>
      <c r="D4352" s="160"/>
      <c r="E4352" s="160"/>
      <c r="F4352" s="160"/>
      <c r="G4352" s="173"/>
      <c r="H4352" s="160"/>
      <c r="I4352" s="160"/>
      <c r="J4352" s="160"/>
    </row>
    <row r="4353" spans="1:10" x14ac:dyDescent="0.2">
      <c r="A4353" s="160"/>
      <c r="B4353" s="160"/>
      <c r="C4353" s="160"/>
      <c r="D4353" s="160"/>
      <c r="E4353" s="160"/>
      <c r="F4353" s="160"/>
      <c r="G4353" s="173"/>
      <c r="H4353" s="160"/>
      <c r="I4353" s="160"/>
      <c r="J4353" s="160"/>
    </row>
    <row r="4354" spans="1:10" x14ac:dyDescent="0.2">
      <c r="A4354" s="160"/>
      <c r="B4354" s="160"/>
      <c r="C4354" s="160"/>
      <c r="D4354" s="160"/>
      <c r="E4354" s="160"/>
      <c r="F4354" s="160"/>
      <c r="G4354" s="173"/>
      <c r="H4354" s="160"/>
      <c r="I4354" s="160"/>
      <c r="J4354" s="160"/>
    </row>
    <row r="4355" spans="1:10" x14ac:dyDescent="0.2">
      <c r="A4355" s="160"/>
      <c r="B4355" s="160"/>
      <c r="C4355" s="160"/>
      <c r="D4355" s="160"/>
      <c r="E4355" s="160"/>
      <c r="F4355" s="160"/>
      <c r="G4355" s="173"/>
      <c r="H4355" s="160"/>
      <c r="I4355" s="160"/>
      <c r="J4355" s="160"/>
    </row>
    <row r="4356" spans="1:10" x14ac:dyDescent="0.2">
      <c r="A4356" s="160"/>
      <c r="B4356" s="160"/>
      <c r="C4356" s="160"/>
      <c r="D4356" s="160"/>
      <c r="E4356" s="160"/>
      <c r="F4356" s="160"/>
      <c r="G4356" s="173"/>
      <c r="H4356" s="160"/>
      <c r="I4356" s="160"/>
      <c r="J4356" s="160"/>
    </row>
    <row r="4357" spans="1:10" x14ac:dyDescent="0.2">
      <c r="A4357" s="160"/>
      <c r="B4357" s="160"/>
      <c r="C4357" s="160"/>
      <c r="D4357" s="160"/>
      <c r="E4357" s="160"/>
      <c r="F4357" s="160"/>
      <c r="G4357" s="173"/>
      <c r="H4357" s="160"/>
      <c r="I4357" s="160"/>
      <c r="J4357" s="160"/>
    </row>
    <row r="4358" spans="1:10" x14ac:dyDescent="0.2">
      <c r="A4358" s="160"/>
      <c r="B4358" s="160"/>
      <c r="C4358" s="160"/>
      <c r="D4358" s="160"/>
      <c r="E4358" s="160"/>
      <c r="F4358" s="160"/>
      <c r="G4358" s="173"/>
      <c r="H4358" s="160"/>
      <c r="I4358" s="160"/>
      <c r="J4358" s="160"/>
    </row>
    <row r="4359" spans="1:10" x14ac:dyDescent="0.2">
      <c r="A4359" s="160"/>
      <c r="B4359" s="160"/>
      <c r="C4359" s="160"/>
      <c r="D4359" s="160"/>
      <c r="E4359" s="160"/>
      <c r="F4359" s="160"/>
      <c r="G4359" s="173"/>
      <c r="H4359" s="160"/>
      <c r="I4359" s="160"/>
      <c r="J4359" s="160"/>
    </row>
    <row r="4360" spans="1:10" x14ac:dyDescent="0.2">
      <c r="A4360" s="160"/>
      <c r="B4360" s="160"/>
      <c r="C4360" s="160"/>
      <c r="D4360" s="160"/>
      <c r="E4360" s="160"/>
      <c r="F4360" s="160"/>
      <c r="G4360" s="173"/>
      <c r="H4360" s="160"/>
      <c r="I4360" s="160"/>
      <c r="J4360" s="160"/>
    </row>
    <row r="4361" spans="1:10" x14ac:dyDescent="0.2">
      <c r="A4361" s="160"/>
      <c r="B4361" s="160"/>
      <c r="C4361" s="160"/>
      <c r="D4361" s="160"/>
      <c r="E4361" s="160"/>
      <c r="F4361" s="160"/>
      <c r="G4361" s="173"/>
      <c r="H4361" s="160"/>
      <c r="I4361" s="160"/>
      <c r="J4361" s="160"/>
    </row>
    <row r="4362" spans="1:10" x14ac:dyDescent="0.2">
      <c r="A4362" s="160"/>
      <c r="B4362" s="160"/>
      <c r="C4362" s="160"/>
      <c r="D4362" s="160"/>
      <c r="E4362" s="160"/>
      <c r="F4362" s="160"/>
      <c r="G4362" s="173"/>
      <c r="H4362" s="160"/>
      <c r="I4362" s="160"/>
      <c r="J4362" s="160"/>
    </row>
    <row r="4363" spans="1:10" x14ac:dyDescent="0.2">
      <c r="A4363" s="160"/>
      <c r="B4363" s="160"/>
      <c r="C4363" s="160"/>
      <c r="D4363" s="160"/>
      <c r="E4363" s="160"/>
      <c r="F4363" s="160"/>
      <c r="G4363" s="173"/>
      <c r="H4363" s="160"/>
      <c r="I4363" s="160"/>
      <c r="J4363" s="160"/>
    </row>
    <row r="4364" spans="1:10" x14ac:dyDescent="0.2">
      <c r="A4364" s="160"/>
      <c r="B4364" s="160"/>
      <c r="C4364" s="160"/>
      <c r="D4364" s="160"/>
      <c r="E4364" s="160"/>
      <c r="F4364" s="160"/>
      <c r="G4364" s="173"/>
      <c r="H4364" s="160"/>
      <c r="I4364" s="160"/>
      <c r="J4364" s="160"/>
    </row>
    <row r="4365" spans="1:10" x14ac:dyDescent="0.2">
      <c r="A4365" s="160"/>
      <c r="B4365" s="160"/>
      <c r="C4365" s="160"/>
      <c r="D4365" s="160"/>
      <c r="E4365" s="160"/>
      <c r="F4365" s="160"/>
      <c r="G4365" s="173"/>
      <c r="H4365" s="160"/>
      <c r="I4365" s="160"/>
      <c r="J4365" s="160"/>
    </row>
    <row r="4366" spans="1:10" x14ac:dyDescent="0.2">
      <c r="A4366" s="160"/>
      <c r="B4366" s="160"/>
      <c r="C4366" s="160"/>
      <c r="D4366" s="160"/>
      <c r="E4366" s="160"/>
      <c r="F4366" s="160"/>
      <c r="G4366" s="173"/>
      <c r="H4366" s="160"/>
      <c r="I4366" s="160"/>
      <c r="J4366" s="160"/>
    </row>
    <row r="4367" spans="1:10" x14ac:dyDescent="0.2">
      <c r="A4367" s="160"/>
      <c r="B4367" s="160"/>
      <c r="C4367" s="160"/>
      <c r="D4367" s="160"/>
      <c r="E4367" s="160"/>
      <c r="F4367" s="160"/>
      <c r="G4367" s="173"/>
      <c r="H4367" s="160"/>
      <c r="I4367" s="160"/>
      <c r="J4367" s="160"/>
    </row>
    <row r="4368" spans="1:10" x14ac:dyDescent="0.2">
      <c r="A4368" s="160"/>
      <c r="B4368" s="160"/>
      <c r="C4368" s="160"/>
      <c r="D4368" s="160"/>
      <c r="E4368" s="160"/>
      <c r="F4368" s="160"/>
      <c r="G4368" s="173"/>
      <c r="H4368" s="160"/>
      <c r="I4368" s="160"/>
      <c r="J4368" s="160"/>
    </row>
    <row r="4369" spans="1:10" x14ac:dyDescent="0.2">
      <c r="A4369" s="160"/>
      <c r="B4369" s="160"/>
      <c r="C4369" s="160"/>
      <c r="D4369" s="160"/>
      <c r="E4369" s="160"/>
      <c r="F4369" s="160"/>
      <c r="G4369" s="173"/>
      <c r="H4369" s="160"/>
      <c r="I4369" s="160"/>
      <c r="J4369" s="160"/>
    </row>
    <row r="4370" spans="1:10" x14ac:dyDescent="0.2">
      <c r="A4370" s="160"/>
      <c r="B4370" s="160"/>
      <c r="C4370" s="160"/>
      <c r="D4370" s="160"/>
      <c r="E4370" s="160"/>
      <c r="F4370" s="160"/>
      <c r="G4370" s="173"/>
      <c r="H4370" s="160"/>
      <c r="I4370" s="160"/>
      <c r="J4370" s="160"/>
    </row>
    <row r="4371" spans="1:10" x14ac:dyDescent="0.2">
      <c r="A4371" s="160"/>
      <c r="B4371" s="160"/>
      <c r="C4371" s="160"/>
      <c r="D4371" s="160"/>
      <c r="E4371" s="160"/>
      <c r="F4371" s="160"/>
      <c r="G4371" s="173"/>
      <c r="H4371" s="160"/>
      <c r="I4371" s="160"/>
      <c r="J4371" s="160"/>
    </row>
    <row r="4372" spans="1:10" x14ac:dyDescent="0.2">
      <c r="A4372" s="160"/>
      <c r="B4372" s="160"/>
      <c r="C4372" s="160"/>
      <c r="D4372" s="160"/>
      <c r="E4372" s="160"/>
      <c r="F4372" s="160"/>
      <c r="G4372" s="173"/>
      <c r="H4372" s="160"/>
      <c r="I4372" s="160"/>
      <c r="J4372" s="160"/>
    </row>
    <row r="4373" spans="1:10" x14ac:dyDescent="0.2">
      <c r="A4373" s="160"/>
      <c r="B4373" s="160"/>
      <c r="C4373" s="160"/>
      <c r="D4373" s="160"/>
      <c r="E4373" s="160"/>
      <c r="F4373" s="160"/>
      <c r="G4373" s="173"/>
      <c r="H4373" s="160"/>
      <c r="I4373" s="160"/>
      <c r="J4373" s="160"/>
    </row>
    <row r="4374" spans="1:10" x14ac:dyDescent="0.2">
      <c r="A4374" s="160"/>
      <c r="B4374" s="160"/>
      <c r="C4374" s="160"/>
      <c r="D4374" s="160"/>
      <c r="E4374" s="160"/>
      <c r="F4374" s="160"/>
      <c r="G4374" s="173"/>
      <c r="H4374" s="160"/>
      <c r="I4374" s="160"/>
      <c r="J4374" s="160"/>
    </row>
    <row r="4375" spans="1:10" x14ac:dyDescent="0.2">
      <c r="A4375" s="160"/>
      <c r="B4375" s="160"/>
      <c r="C4375" s="160"/>
      <c r="D4375" s="160"/>
      <c r="E4375" s="160"/>
      <c r="F4375" s="160"/>
      <c r="G4375" s="173"/>
      <c r="H4375" s="160"/>
      <c r="I4375" s="160"/>
      <c r="J4375" s="160"/>
    </row>
    <row r="4376" spans="1:10" x14ac:dyDescent="0.2">
      <c r="A4376" s="160"/>
      <c r="B4376" s="160"/>
      <c r="C4376" s="160"/>
      <c r="D4376" s="160"/>
      <c r="E4376" s="160"/>
      <c r="F4376" s="160"/>
      <c r="G4376" s="173"/>
      <c r="H4376" s="160"/>
      <c r="I4376" s="160"/>
      <c r="J4376" s="160"/>
    </row>
    <row r="4377" spans="1:10" x14ac:dyDescent="0.2">
      <c r="A4377" s="160"/>
      <c r="B4377" s="160"/>
      <c r="C4377" s="160"/>
      <c r="D4377" s="160"/>
      <c r="E4377" s="160"/>
      <c r="F4377" s="160"/>
      <c r="G4377" s="173"/>
      <c r="H4377" s="160"/>
      <c r="I4377" s="160"/>
      <c r="J4377" s="160"/>
    </row>
    <row r="4378" spans="1:10" x14ac:dyDescent="0.2">
      <c r="A4378" s="160"/>
      <c r="B4378" s="160"/>
      <c r="C4378" s="160"/>
      <c r="D4378" s="160"/>
      <c r="E4378" s="160"/>
      <c r="F4378" s="160"/>
      <c r="G4378" s="173"/>
      <c r="H4378" s="160"/>
      <c r="I4378" s="160"/>
      <c r="J4378" s="160"/>
    </row>
    <row r="4379" spans="1:10" x14ac:dyDescent="0.2">
      <c r="A4379" s="160"/>
      <c r="B4379" s="160"/>
      <c r="C4379" s="160"/>
      <c r="D4379" s="160"/>
      <c r="E4379" s="160"/>
      <c r="F4379" s="160"/>
      <c r="G4379" s="173"/>
      <c r="H4379" s="160"/>
      <c r="I4379" s="160"/>
      <c r="J4379" s="160"/>
    </row>
    <row r="4380" spans="1:10" x14ac:dyDescent="0.2">
      <c r="A4380" s="160"/>
      <c r="B4380" s="160"/>
      <c r="C4380" s="160"/>
      <c r="D4380" s="160"/>
      <c r="E4380" s="160"/>
      <c r="F4380" s="160"/>
      <c r="G4380" s="173"/>
      <c r="H4380" s="160"/>
      <c r="I4380" s="160"/>
      <c r="J4380" s="160"/>
    </row>
    <row r="4381" spans="1:10" x14ac:dyDescent="0.2">
      <c r="A4381" s="160"/>
      <c r="B4381" s="160"/>
      <c r="C4381" s="160"/>
      <c r="D4381" s="160"/>
      <c r="E4381" s="160"/>
      <c r="F4381" s="160"/>
      <c r="G4381" s="173"/>
      <c r="H4381" s="160"/>
      <c r="I4381" s="160"/>
      <c r="J4381" s="160"/>
    </row>
    <row r="4382" spans="1:10" x14ac:dyDescent="0.2">
      <c r="A4382" s="160"/>
      <c r="B4382" s="160"/>
      <c r="C4382" s="160"/>
      <c r="D4382" s="160"/>
      <c r="E4382" s="160"/>
      <c r="F4382" s="160"/>
      <c r="G4382" s="173"/>
      <c r="H4382" s="160"/>
      <c r="I4382" s="160"/>
      <c r="J4382" s="160"/>
    </row>
    <row r="4383" spans="1:10" x14ac:dyDescent="0.2">
      <c r="A4383" s="160"/>
      <c r="B4383" s="160"/>
      <c r="C4383" s="160"/>
      <c r="D4383" s="160"/>
      <c r="E4383" s="160"/>
      <c r="F4383" s="160"/>
      <c r="G4383" s="173"/>
      <c r="H4383" s="160"/>
      <c r="I4383" s="160"/>
      <c r="J4383" s="160"/>
    </row>
    <row r="4384" spans="1:10" x14ac:dyDescent="0.2">
      <c r="A4384" s="160"/>
      <c r="B4384" s="160"/>
      <c r="C4384" s="160"/>
      <c r="D4384" s="160"/>
      <c r="E4384" s="160"/>
      <c r="F4384" s="160"/>
      <c r="G4384" s="173"/>
      <c r="H4384" s="160"/>
      <c r="I4384" s="160"/>
      <c r="J4384" s="160"/>
    </row>
    <row r="4385" spans="1:10" x14ac:dyDescent="0.2">
      <c r="A4385" s="160"/>
      <c r="B4385" s="160"/>
      <c r="C4385" s="160"/>
      <c r="D4385" s="160"/>
      <c r="E4385" s="160"/>
      <c r="F4385" s="160"/>
      <c r="G4385" s="173"/>
      <c r="H4385" s="160"/>
      <c r="I4385" s="160"/>
      <c r="J4385" s="160"/>
    </row>
    <row r="4386" spans="1:10" x14ac:dyDescent="0.2">
      <c r="A4386" s="160"/>
      <c r="B4386" s="160"/>
      <c r="C4386" s="160"/>
      <c r="D4386" s="160"/>
      <c r="E4386" s="160"/>
      <c r="F4386" s="160"/>
      <c r="G4386" s="173"/>
      <c r="H4386" s="160"/>
      <c r="I4386" s="160"/>
      <c r="J4386" s="160"/>
    </row>
    <row r="4387" spans="1:10" x14ac:dyDescent="0.2">
      <c r="A4387" s="160"/>
      <c r="B4387" s="160"/>
      <c r="C4387" s="160"/>
      <c r="D4387" s="160"/>
      <c r="E4387" s="160"/>
      <c r="F4387" s="160"/>
      <c r="G4387" s="173"/>
      <c r="H4387" s="160"/>
      <c r="I4387" s="160"/>
      <c r="J4387" s="160"/>
    </row>
    <row r="4388" spans="1:10" x14ac:dyDescent="0.2">
      <c r="A4388" s="160"/>
      <c r="B4388" s="160"/>
      <c r="C4388" s="160"/>
      <c r="D4388" s="160"/>
      <c r="E4388" s="160"/>
      <c r="F4388" s="160"/>
      <c r="G4388" s="173"/>
      <c r="H4388" s="160"/>
      <c r="I4388" s="160"/>
      <c r="J4388" s="160"/>
    </row>
    <row r="4389" spans="1:10" x14ac:dyDescent="0.2">
      <c r="A4389" s="160"/>
      <c r="B4389" s="160"/>
      <c r="C4389" s="160"/>
      <c r="D4389" s="160"/>
      <c r="E4389" s="160"/>
      <c r="F4389" s="160"/>
      <c r="G4389" s="173"/>
      <c r="H4389" s="160"/>
      <c r="I4389" s="160"/>
      <c r="J4389" s="160"/>
    </row>
    <row r="4390" spans="1:10" x14ac:dyDescent="0.2">
      <c r="A4390" s="160"/>
      <c r="B4390" s="160"/>
      <c r="C4390" s="160"/>
      <c r="D4390" s="160"/>
      <c r="E4390" s="160"/>
      <c r="F4390" s="160"/>
      <c r="G4390" s="173"/>
      <c r="H4390" s="160"/>
      <c r="I4390" s="160"/>
      <c r="J4390" s="160"/>
    </row>
    <row r="4391" spans="1:10" x14ac:dyDescent="0.2">
      <c r="A4391" s="160"/>
      <c r="B4391" s="160"/>
      <c r="C4391" s="160"/>
      <c r="D4391" s="160"/>
      <c r="E4391" s="160"/>
      <c r="F4391" s="160"/>
      <c r="G4391" s="173"/>
      <c r="H4391" s="160"/>
      <c r="I4391" s="160"/>
      <c r="J4391" s="160"/>
    </row>
    <row r="4392" spans="1:10" x14ac:dyDescent="0.2">
      <c r="A4392" s="160"/>
      <c r="B4392" s="160"/>
      <c r="C4392" s="160"/>
      <c r="D4392" s="160"/>
      <c r="E4392" s="160"/>
      <c r="F4392" s="160"/>
      <c r="G4392" s="173"/>
      <c r="H4392" s="160"/>
      <c r="I4392" s="160"/>
      <c r="J4392" s="160"/>
    </row>
    <row r="4393" spans="1:10" x14ac:dyDescent="0.2">
      <c r="A4393" s="160"/>
      <c r="B4393" s="160"/>
      <c r="C4393" s="160"/>
      <c r="D4393" s="160"/>
      <c r="E4393" s="160"/>
      <c r="F4393" s="160"/>
      <c r="G4393" s="173"/>
      <c r="H4393" s="160"/>
      <c r="I4393" s="160"/>
      <c r="J4393" s="160"/>
    </row>
    <row r="4394" spans="1:10" x14ac:dyDescent="0.2">
      <c r="A4394" s="160"/>
      <c r="B4394" s="160"/>
      <c r="C4394" s="160"/>
      <c r="D4394" s="160"/>
      <c r="E4394" s="160"/>
      <c r="F4394" s="160"/>
      <c r="G4394" s="173"/>
      <c r="H4394" s="160"/>
      <c r="I4394" s="160"/>
      <c r="J4394" s="160"/>
    </row>
    <row r="4395" spans="1:10" x14ac:dyDescent="0.2">
      <c r="A4395" s="160"/>
      <c r="B4395" s="160"/>
      <c r="C4395" s="160"/>
      <c r="D4395" s="160"/>
      <c r="E4395" s="160"/>
      <c r="F4395" s="160"/>
      <c r="G4395" s="173"/>
      <c r="H4395" s="160"/>
      <c r="I4395" s="160"/>
      <c r="J4395" s="160"/>
    </row>
    <row r="4396" spans="1:10" x14ac:dyDescent="0.2">
      <c r="A4396" s="160"/>
      <c r="B4396" s="160"/>
      <c r="C4396" s="160"/>
      <c r="D4396" s="160"/>
      <c r="E4396" s="160"/>
      <c r="F4396" s="160"/>
      <c r="G4396" s="173"/>
      <c r="H4396" s="160"/>
      <c r="I4396" s="160"/>
      <c r="J4396" s="160"/>
    </row>
    <row r="4397" spans="1:10" x14ac:dyDescent="0.2">
      <c r="A4397" s="160"/>
      <c r="B4397" s="160"/>
      <c r="C4397" s="160"/>
      <c r="D4397" s="160"/>
      <c r="E4397" s="160"/>
      <c r="F4397" s="160"/>
      <c r="G4397" s="173"/>
      <c r="H4397" s="160"/>
      <c r="I4397" s="160"/>
      <c r="J4397" s="160"/>
    </row>
    <row r="4398" spans="1:10" x14ac:dyDescent="0.2">
      <c r="A4398" s="160"/>
      <c r="B4398" s="160"/>
      <c r="C4398" s="160"/>
      <c r="D4398" s="160"/>
      <c r="E4398" s="160"/>
      <c r="F4398" s="160"/>
      <c r="G4398" s="173"/>
      <c r="H4398" s="160"/>
      <c r="I4398" s="160"/>
      <c r="J4398" s="160"/>
    </row>
    <row r="4399" spans="1:10" x14ac:dyDescent="0.2">
      <c r="A4399" s="160"/>
      <c r="B4399" s="160"/>
      <c r="C4399" s="160"/>
      <c r="D4399" s="160"/>
      <c r="E4399" s="160"/>
      <c r="F4399" s="160"/>
      <c r="G4399" s="173"/>
      <c r="H4399" s="160"/>
      <c r="I4399" s="160"/>
      <c r="J4399" s="160"/>
    </row>
    <row r="4400" spans="1:10" x14ac:dyDescent="0.2">
      <c r="A4400" s="160"/>
      <c r="B4400" s="160"/>
      <c r="C4400" s="160"/>
      <c r="D4400" s="160"/>
      <c r="E4400" s="160"/>
      <c r="F4400" s="160"/>
      <c r="G4400" s="173"/>
      <c r="H4400" s="160"/>
      <c r="I4400" s="160"/>
      <c r="J4400" s="160"/>
    </row>
    <row r="4401" spans="1:10" x14ac:dyDescent="0.2">
      <c r="A4401" s="160"/>
      <c r="B4401" s="160"/>
      <c r="C4401" s="160"/>
      <c r="D4401" s="160"/>
      <c r="E4401" s="160"/>
      <c r="F4401" s="160"/>
      <c r="G4401" s="173"/>
      <c r="H4401" s="160"/>
      <c r="I4401" s="160"/>
      <c r="J4401" s="160"/>
    </row>
    <row r="4402" spans="1:10" x14ac:dyDescent="0.2">
      <c r="A4402" s="160"/>
      <c r="B4402" s="160"/>
      <c r="C4402" s="160"/>
      <c r="D4402" s="160"/>
      <c r="E4402" s="160"/>
      <c r="F4402" s="160"/>
      <c r="G4402" s="173"/>
      <c r="H4402" s="160"/>
      <c r="I4402" s="160"/>
      <c r="J4402" s="160"/>
    </row>
    <row r="4403" spans="1:10" x14ac:dyDescent="0.2">
      <c r="A4403" s="160"/>
      <c r="B4403" s="160"/>
      <c r="C4403" s="160"/>
      <c r="D4403" s="160"/>
      <c r="E4403" s="160"/>
      <c r="F4403" s="160"/>
      <c r="G4403" s="173"/>
      <c r="H4403" s="160"/>
      <c r="I4403" s="160"/>
      <c r="J4403" s="160"/>
    </row>
    <row r="4404" spans="1:10" x14ac:dyDescent="0.2">
      <c r="A4404" s="160"/>
      <c r="B4404" s="160"/>
      <c r="C4404" s="160"/>
      <c r="D4404" s="160"/>
      <c r="E4404" s="160"/>
      <c r="F4404" s="160"/>
      <c r="G4404" s="173"/>
      <c r="H4404" s="160"/>
      <c r="I4404" s="160"/>
      <c r="J4404" s="160"/>
    </row>
    <row r="4405" spans="1:10" x14ac:dyDescent="0.2">
      <c r="A4405" s="160"/>
      <c r="B4405" s="160"/>
      <c r="C4405" s="160"/>
      <c r="D4405" s="160"/>
      <c r="E4405" s="160"/>
      <c r="F4405" s="160"/>
      <c r="G4405" s="173"/>
      <c r="H4405" s="160"/>
      <c r="I4405" s="160"/>
      <c r="J4405" s="160"/>
    </row>
    <row r="4406" spans="1:10" x14ac:dyDescent="0.2">
      <c r="A4406" s="160"/>
      <c r="B4406" s="160"/>
      <c r="C4406" s="160"/>
      <c r="D4406" s="160"/>
      <c r="E4406" s="160"/>
      <c r="F4406" s="160"/>
      <c r="G4406" s="173"/>
      <c r="H4406" s="160"/>
      <c r="I4406" s="160"/>
      <c r="J4406" s="160"/>
    </row>
    <row r="4407" spans="1:10" x14ac:dyDescent="0.2">
      <c r="A4407" s="160"/>
      <c r="B4407" s="160"/>
      <c r="C4407" s="160"/>
      <c r="D4407" s="160"/>
      <c r="E4407" s="160"/>
      <c r="F4407" s="160"/>
      <c r="G4407" s="173"/>
      <c r="H4407" s="160"/>
      <c r="I4407" s="160"/>
      <c r="J4407" s="160"/>
    </row>
    <row r="4408" spans="1:10" x14ac:dyDescent="0.2">
      <c r="A4408" s="160"/>
      <c r="B4408" s="160"/>
      <c r="C4408" s="160"/>
      <c r="D4408" s="160"/>
      <c r="E4408" s="160"/>
      <c r="F4408" s="160"/>
      <c r="G4408" s="173"/>
      <c r="H4408" s="160"/>
      <c r="I4408" s="160"/>
      <c r="J4408" s="160"/>
    </row>
    <row r="4409" spans="1:10" x14ac:dyDescent="0.2">
      <c r="A4409" s="160"/>
      <c r="B4409" s="160"/>
      <c r="C4409" s="160"/>
      <c r="D4409" s="160"/>
      <c r="E4409" s="160"/>
      <c r="F4409" s="160"/>
      <c r="G4409" s="173"/>
      <c r="H4409" s="160"/>
      <c r="I4409" s="160"/>
      <c r="J4409" s="160"/>
    </row>
    <row r="4410" spans="1:10" x14ac:dyDescent="0.2">
      <c r="A4410" s="160"/>
      <c r="B4410" s="160"/>
      <c r="C4410" s="160"/>
      <c r="D4410" s="160"/>
      <c r="E4410" s="160"/>
      <c r="F4410" s="160"/>
      <c r="G4410" s="173"/>
      <c r="H4410" s="160"/>
      <c r="I4410" s="160"/>
      <c r="J4410" s="160"/>
    </row>
    <row r="4411" spans="1:10" x14ac:dyDescent="0.2">
      <c r="A4411" s="160"/>
      <c r="B4411" s="160"/>
      <c r="C4411" s="160"/>
      <c r="D4411" s="160"/>
      <c r="E4411" s="160"/>
      <c r="F4411" s="160"/>
      <c r="G4411" s="173"/>
      <c r="H4411" s="160"/>
      <c r="I4411" s="160"/>
      <c r="J4411" s="160"/>
    </row>
    <row r="4412" spans="1:10" x14ac:dyDescent="0.2">
      <c r="A4412" s="160"/>
      <c r="B4412" s="160"/>
      <c r="C4412" s="160"/>
      <c r="D4412" s="160"/>
      <c r="E4412" s="160"/>
      <c r="F4412" s="160"/>
      <c r="G4412" s="173"/>
      <c r="H4412" s="160"/>
      <c r="I4412" s="160"/>
      <c r="J4412" s="160"/>
    </row>
    <row r="4413" spans="1:10" x14ac:dyDescent="0.2">
      <c r="A4413" s="160"/>
      <c r="B4413" s="160"/>
      <c r="C4413" s="160"/>
      <c r="D4413" s="160"/>
      <c r="E4413" s="160"/>
      <c r="F4413" s="160"/>
      <c r="G4413" s="173"/>
      <c r="H4413" s="160"/>
      <c r="I4413" s="160"/>
      <c r="J4413" s="160"/>
    </row>
    <row r="4414" spans="1:10" x14ac:dyDescent="0.2">
      <c r="A4414" s="160"/>
      <c r="B4414" s="160"/>
      <c r="C4414" s="160"/>
      <c r="D4414" s="160"/>
      <c r="E4414" s="160"/>
      <c r="F4414" s="160"/>
      <c r="G4414" s="173"/>
      <c r="H4414" s="160"/>
      <c r="I4414" s="160"/>
      <c r="J4414" s="160"/>
    </row>
    <row r="4415" spans="1:10" x14ac:dyDescent="0.2">
      <c r="A4415" s="160"/>
      <c r="B4415" s="160"/>
      <c r="C4415" s="160"/>
      <c r="D4415" s="160"/>
      <c r="E4415" s="160"/>
      <c r="F4415" s="160"/>
      <c r="G4415" s="173"/>
      <c r="H4415" s="160"/>
      <c r="I4415" s="160"/>
      <c r="J4415" s="160"/>
    </row>
    <row r="4416" spans="1:10" x14ac:dyDescent="0.2">
      <c r="A4416" s="160"/>
      <c r="B4416" s="160"/>
      <c r="C4416" s="160"/>
      <c r="D4416" s="160"/>
      <c r="E4416" s="160"/>
      <c r="F4416" s="160"/>
      <c r="G4416" s="173"/>
      <c r="H4416" s="160"/>
      <c r="I4416" s="160"/>
      <c r="J4416" s="160"/>
    </row>
    <row r="4417" spans="1:10" x14ac:dyDescent="0.2">
      <c r="A4417" s="160"/>
      <c r="B4417" s="160"/>
      <c r="C4417" s="160"/>
      <c r="D4417" s="160"/>
      <c r="E4417" s="160"/>
      <c r="F4417" s="160"/>
      <c r="G4417" s="173"/>
      <c r="H4417" s="160"/>
      <c r="I4417" s="160"/>
      <c r="J4417" s="160"/>
    </row>
    <row r="4418" spans="1:10" x14ac:dyDescent="0.2">
      <c r="A4418" s="160"/>
      <c r="B4418" s="160"/>
      <c r="C4418" s="160"/>
      <c r="D4418" s="160"/>
      <c r="E4418" s="160"/>
      <c r="F4418" s="160"/>
      <c r="G4418" s="173"/>
      <c r="H4418" s="160"/>
      <c r="I4418" s="160"/>
      <c r="J4418" s="160"/>
    </row>
    <row r="4419" spans="1:10" x14ac:dyDescent="0.2">
      <c r="A4419" s="160"/>
      <c r="B4419" s="160"/>
      <c r="C4419" s="160"/>
      <c r="D4419" s="160"/>
      <c r="E4419" s="160"/>
      <c r="F4419" s="160"/>
      <c r="G4419" s="173"/>
      <c r="H4419" s="160"/>
      <c r="I4419" s="160"/>
      <c r="J4419" s="160"/>
    </row>
    <row r="4420" spans="1:10" x14ac:dyDescent="0.2">
      <c r="A4420" s="160"/>
      <c r="B4420" s="160"/>
      <c r="C4420" s="160"/>
      <c r="D4420" s="160"/>
      <c r="E4420" s="160"/>
      <c r="F4420" s="160"/>
      <c r="G4420" s="173"/>
      <c r="H4420" s="160"/>
      <c r="I4420" s="160"/>
      <c r="J4420" s="160"/>
    </row>
    <row r="4421" spans="1:10" x14ac:dyDescent="0.2">
      <c r="A4421" s="160"/>
      <c r="B4421" s="160"/>
      <c r="C4421" s="160"/>
      <c r="D4421" s="160"/>
      <c r="E4421" s="160"/>
      <c r="F4421" s="160"/>
      <c r="G4421" s="173"/>
      <c r="H4421" s="160"/>
      <c r="I4421" s="160"/>
      <c r="J4421" s="160"/>
    </row>
    <row r="4422" spans="1:10" x14ac:dyDescent="0.2">
      <c r="A4422" s="160"/>
      <c r="B4422" s="160"/>
      <c r="C4422" s="160"/>
      <c r="D4422" s="160"/>
      <c r="E4422" s="160"/>
      <c r="F4422" s="160"/>
      <c r="G4422" s="173"/>
      <c r="H4422" s="160"/>
      <c r="I4422" s="160"/>
      <c r="J4422" s="160"/>
    </row>
    <row r="4423" spans="1:10" x14ac:dyDescent="0.2">
      <c r="A4423" s="160"/>
      <c r="B4423" s="160"/>
      <c r="C4423" s="160"/>
      <c r="D4423" s="160"/>
      <c r="E4423" s="160"/>
      <c r="F4423" s="160"/>
      <c r="G4423" s="173"/>
      <c r="H4423" s="160"/>
      <c r="I4423" s="160"/>
      <c r="J4423" s="160"/>
    </row>
    <row r="4424" spans="1:10" x14ac:dyDescent="0.2">
      <c r="A4424" s="160"/>
      <c r="B4424" s="160"/>
      <c r="C4424" s="160"/>
      <c r="D4424" s="160"/>
      <c r="E4424" s="160"/>
      <c r="F4424" s="160"/>
      <c r="G4424" s="173"/>
      <c r="H4424" s="160"/>
      <c r="I4424" s="160"/>
      <c r="J4424" s="160"/>
    </row>
    <row r="4425" spans="1:10" x14ac:dyDescent="0.2">
      <c r="A4425" s="160"/>
      <c r="B4425" s="160"/>
      <c r="C4425" s="160"/>
      <c r="D4425" s="160"/>
      <c r="E4425" s="160"/>
      <c r="F4425" s="160"/>
      <c r="G4425" s="173"/>
      <c r="H4425" s="160"/>
      <c r="I4425" s="160"/>
      <c r="J4425" s="160"/>
    </row>
    <row r="4426" spans="1:10" x14ac:dyDescent="0.2">
      <c r="A4426" s="160"/>
      <c r="B4426" s="160"/>
      <c r="C4426" s="160"/>
      <c r="D4426" s="160"/>
      <c r="E4426" s="160"/>
      <c r="F4426" s="160"/>
      <c r="G4426" s="173"/>
      <c r="H4426" s="160"/>
      <c r="I4426" s="160"/>
      <c r="J4426" s="160"/>
    </row>
    <row r="4427" spans="1:10" x14ac:dyDescent="0.2">
      <c r="A4427" s="160"/>
      <c r="B4427" s="160"/>
      <c r="C4427" s="160"/>
      <c r="D4427" s="160"/>
      <c r="E4427" s="160"/>
      <c r="F4427" s="160"/>
      <c r="G4427" s="173"/>
      <c r="H4427" s="160"/>
      <c r="I4427" s="160"/>
      <c r="J4427" s="160"/>
    </row>
    <row r="4428" spans="1:10" x14ac:dyDescent="0.2">
      <c r="A4428" s="160"/>
      <c r="B4428" s="160"/>
      <c r="C4428" s="160"/>
      <c r="D4428" s="160"/>
      <c r="E4428" s="160"/>
      <c r="F4428" s="160"/>
      <c r="G4428" s="173"/>
      <c r="H4428" s="160"/>
      <c r="I4428" s="160"/>
      <c r="J4428" s="160"/>
    </row>
    <row r="4429" spans="1:10" x14ac:dyDescent="0.2">
      <c r="A4429" s="160"/>
      <c r="B4429" s="160"/>
      <c r="C4429" s="160"/>
      <c r="D4429" s="160"/>
      <c r="E4429" s="160"/>
      <c r="F4429" s="160"/>
      <c r="G4429" s="173"/>
      <c r="H4429" s="160"/>
      <c r="I4429" s="160"/>
      <c r="J4429" s="160"/>
    </row>
    <row r="4430" spans="1:10" x14ac:dyDescent="0.2">
      <c r="A4430" s="160"/>
      <c r="B4430" s="160"/>
      <c r="C4430" s="160"/>
      <c r="D4430" s="160"/>
      <c r="E4430" s="160"/>
      <c r="F4430" s="160"/>
      <c r="G4430" s="173"/>
      <c r="H4430" s="160"/>
      <c r="I4430" s="160"/>
      <c r="J4430" s="160"/>
    </row>
    <row r="4431" spans="1:10" x14ac:dyDescent="0.2">
      <c r="A4431" s="160"/>
      <c r="B4431" s="160"/>
      <c r="C4431" s="160"/>
      <c r="D4431" s="160"/>
      <c r="E4431" s="160"/>
      <c r="F4431" s="160"/>
      <c r="G4431" s="173"/>
      <c r="H4431" s="160"/>
      <c r="I4431" s="160"/>
      <c r="J4431" s="160"/>
    </row>
    <row r="4432" spans="1:10" x14ac:dyDescent="0.2">
      <c r="A4432" s="160"/>
      <c r="B4432" s="160"/>
      <c r="C4432" s="160"/>
      <c r="D4432" s="160"/>
      <c r="E4432" s="160"/>
      <c r="F4432" s="160"/>
      <c r="G4432" s="173"/>
      <c r="H4432" s="160"/>
      <c r="I4432" s="160"/>
      <c r="J4432" s="160"/>
    </row>
    <row r="4433" spans="1:10" x14ac:dyDescent="0.2">
      <c r="A4433" s="160"/>
      <c r="B4433" s="160"/>
      <c r="C4433" s="160"/>
      <c r="D4433" s="160"/>
      <c r="E4433" s="160"/>
      <c r="F4433" s="160"/>
      <c r="G4433" s="173"/>
      <c r="H4433" s="160"/>
      <c r="I4433" s="160"/>
      <c r="J4433" s="160"/>
    </row>
    <row r="4434" spans="1:10" x14ac:dyDescent="0.2">
      <c r="A4434" s="160"/>
      <c r="B4434" s="160"/>
      <c r="C4434" s="160"/>
      <c r="D4434" s="160"/>
      <c r="E4434" s="160"/>
      <c r="F4434" s="160"/>
      <c r="G4434" s="173"/>
      <c r="H4434" s="160"/>
      <c r="I4434" s="160"/>
      <c r="J4434" s="160"/>
    </row>
    <row r="4435" spans="1:10" x14ac:dyDescent="0.2">
      <c r="A4435" s="160"/>
      <c r="B4435" s="160"/>
      <c r="C4435" s="160"/>
      <c r="D4435" s="160"/>
      <c r="E4435" s="160"/>
      <c r="F4435" s="160"/>
      <c r="G4435" s="173"/>
      <c r="H4435" s="160"/>
      <c r="I4435" s="160"/>
      <c r="J4435" s="160"/>
    </row>
    <row r="4436" spans="1:10" x14ac:dyDescent="0.2">
      <c r="A4436" s="160"/>
      <c r="B4436" s="160"/>
      <c r="C4436" s="160"/>
      <c r="D4436" s="160"/>
      <c r="E4436" s="160"/>
      <c r="F4436" s="160"/>
      <c r="G4436" s="173"/>
      <c r="H4436" s="160"/>
      <c r="I4436" s="160"/>
      <c r="J4436" s="160"/>
    </row>
    <row r="4437" spans="1:10" x14ac:dyDescent="0.2">
      <c r="A4437" s="160"/>
      <c r="B4437" s="160"/>
      <c r="C4437" s="160"/>
      <c r="D4437" s="160"/>
      <c r="E4437" s="160"/>
      <c r="F4437" s="160"/>
      <c r="G4437" s="173"/>
      <c r="H4437" s="160"/>
      <c r="I4437" s="160"/>
      <c r="J4437" s="160"/>
    </row>
    <row r="4438" spans="1:10" x14ac:dyDescent="0.2">
      <c r="A4438" s="160"/>
      <c r="B4438" s="160"/>
      <c r="C4438" s="160"/>
      <c r="D4438" s="160"/>
      <c r="E4438" s="160"/>
      <c r="F4438" s="160"/>
      <c r="G4438" s="173"/>
      <c r="H4438" s="160"/>
      <c r="I4438" s="160"/>
      <c r="J4438" s="160"/>
    </row>
    <row r="4439" spans="1:10" x14ac:dyDescent="0.2">
      <c r="A4439" s="160"/>
      <c r="B4439" s="160"/>
      <c r="C4439" s="160"/>
      <c r="D4439" s="160"/>
      <c r="E4439" s="160"/>
      <c r="F4439" s="160"/>
      <c r="G4439" s="173"/>
      <c r="H4439" s="160"/>
      <c r="I4439" s="160"/>
      <c r="J4439" s="160"/>
    </row>
    <row r="4440" spans="1:10" x14ac:dyDescent="0.2">
      <c r="A4440" s="160"/>
      <c r="B4440" s="160"/>
      <c r="C4440" s="160"/>
      <c r="D4440" s="160"/>
      <c r="E4440" s="160"/>
      <c r="F4440" s="160"/>
      <c r="G4440" s="173"/>
      <c r="H4440" s="160"/>
      <c r="I4440" s="160"/>
      <c r="J4440" s="160"/>
    </row>
    <row r="4441" spans="1:10" x14ac:dyDescent="0.2">
      <c r="A4441" s="160"/>
      <c r="B4441" s="160"/>
      <c r="C4441" s="160"/>
      <c r="D4441" s="160"/>
      <c r="E4441" s="160"/>
      <c r="F4441" s="160"/>
      <c r="G4441" s="173"/>
      <c r="H4441" s="160"/>
      <c r="I4441" s="160"/>
      <c r="J4441" s="160"/>
    </row>
    <row r="4442" spans="1:10" x14ac:dyDescent="0.2">
      <c r="A4442" s="160"/>
      <c r="B4442" s="160"/>
      <c r="C4442" s="160"/>
      <c r="D4442" s="160"/>
      <c r="E4442" s="160"/>
      <c r="F4442" s="160"/>
      <c r="G4442" s="173"/>
      <c r="H4442" s="160"/>
      <c r="I4442" s="160"/>
      <c r="J4442" s="160"/>
    </row>
    <row r="4443" spans="1:10" x14ac:dyDescent="0.2">
      <c r="A4443" s="160"/>
      <c r="B4443" s="160"/>
      <c r="C4443" s="160"/>
      <c r="D4443" s="160"/>
      <c r="E4443" s="160"/>
      <c r="F4443" s="160"/>
      <c r="G4443" s="173"/>
      <c r="H4443" s="160"/>
      <c r="I4443" s="160"/>
      <c r="J4443" s="160"/>
    </row>
    <row r="4444" spans="1:10" x14ac:dyDescent="0.2">
      <c r="A4444" s="160"/>
      <c r="B4444" s="160"/>
      <c r="C4444" s="160"/>
      <c r="D4444" s="160"/>
      <c r="E4444" s="160"/>
      <c r="F4444" s="160"/>
      <c r="G4444" s="173"/>
      <c r="H4444" s="160"/>
      <c r="I4444" s="160"/>
      <c r="J4444" s="160"/>
    </row>
    <row r="4445" spans="1:10" x14ac:dyDescent="0.2">
      <c r="A4445" s="160"/>
      <c r="B4445" s="160"/>
      <c r="C4445" s="160"/>
      <c r="D4445" s="160"/>
      <c r="E4445" s="160"/>
      <c r="F4445" s="160"/>
      <c r="G4445" s="173"/>
      <c r="H4445" s="160"/>
      <c r="I4445" s="160"/>
      <c r="J4445" s="160"/>
    </row>
    <row r="4446" spans="1:10" x14ac:dyDescent="0.2">
      <c r="A4446" s="160"/>
      <c r="B4446" s="160"/>
      <c r="C4446" s="160"/>
      <c r="D4446" s="160"/>
      <c r="E4446" s="160"/>
      <c r="F4446" s="160"/>
      <c r="G4446" s="173"/>
      <c r="H4446" s="160"/>
      <c r="I4446" s="160"/>
      <c r="J4446" s="160"/>
    </row>
    <row r="4447" spans="1:10" x14ac:dyDescent="0.2">
      <c r="A4447" s="160"/>
      <c r="B4447" s="160"/>
      <c r="C4447" s="160"/>
      <c r="D4447" s="160"/>
      <c r="E4447" s="160"/>
      <c r="F4447" s="160"/>
      <c r="G4447" s="173"/>
      <c r="H4447" s="160"/>
      <c r="I4447" s="160"/>
      <c r="J4447" s="160"/>
    </row>
    <row r="4448" spans="1:10" x14ac:dyDescent="0.2">
      <c r="A4448" s="160"/>
      <c r="B4448" s="160"/>
      <c r="C4448" s="160"/>
      <c r="D4448" s="160"/>
      <c r="E4448" s="160"/>
      <c r="F4448" s="160"/>
      <c r="G4448" s="173"/>
      <c r="H4448" s="160"/>
      <c r="I4448" s="160"/>
      <c r="J4448" s="160"/>
    </row>
    <row r="4449" spans="1:10" x14ac:dyDescent="0.2">
      <c r="A4449" s="160"/>
      <c r="B4449" s="160"/>
      <c r="C4449" s="160"/>
      <c r="D4449" s="160"/>
      <c r="E4449" s="160"/>
      <c r="F4449" s="160"/>
      <c r="G4449" s="173"/>
      <c r="H4449" s="160"/>
      <c r="I4449" s="160"/>
      <c r="J4449" s="160"/>
    </row>
    <row r="4450" spans="1:10" x14ac:dyDescent="0.2">
      <c r="A4450" s="160"/>
      <c r="B4450" s="160"/>
      <c r="C4450" s="160"/>
      <c r="D4450" s="160"/>
      <c r="E4450" s="160"/>
      <c r="F4450" s="160"/>
      <c r="G4450" s="173"/>
      <c r="H4450" s="160"/>
      <c r="I4450" s="160"/>
      <c r="J4450" s="160"/>
    </row>
    <row r="4451" spans="1:10" x14ac:dyDescent="0.2">
      <c r="A4451" s="160"/>
      <c r="B4451" s="160"/>
      <c r="C4451" s="160"/>
      <c r="D4451" s="160"/>
      <c r="E4451" s="160"/>
      <c r="F4451" s="160"/>
      <c r="G4451" s="173"/>
      <c r="H4451" s="160"/>
      <c r="I4451" s="160"/>
      <c r="J4451" s="160"/>
    </row>
    <row r="4452" spans="1:10" x14ac:dyDescent="0.2">
      <c r="A4452" s="160"/>
      <c r="B4452" s="160"/>
      <c r="C4452" s="160"/>
      <c r="D4452" s="160"/>
      <c r="E4452" s="160"/>
      <c r="F4452" s="160"/>
      <c r="G4452" s="173"/>
      <c r="H4452" s="160"/>
      <c r="I4452" s="160"/>
      <c r="J4452" s="160"/>
    </row>
    <row r="4453" spans="1:10" x14ac:dyDescent="0.2">
      <c r="A4453" s="160"/>
      <c r="B4453" s="160"/>
      <c r="C4453" s="160"/>
      <c r="D4453" s="160"/>
      <c r="E4453" s="160"/>
      <c r="F4453" s="160"/>
      <c r="G4453" s="173"/>
      <c r="H4453" s="160"/>
      <c r="I4453" s="160"/>
      <c r="J4453" s="160"/>
    </row>
    <row r="4454" spans="1:10" x14ac:dyDescent="0.2">
      <c r="A4454" s="160"/>
      <c r="B4454" s="160"/>
      <c r="C4454" s="160"/>
      <c r="D4454" s="160"/>
      <c r="E4454" s="160"/>
      <c r="F4454" s="160"/>
      <c r="G4454" s="173"/>
      <c r="H4454" s="160"/>
      <c r="I4454" s="160"/>
      <c r="J4454" s="160"/>
    </row>
    <row r="4455" spans="1:10" x14ac:dyDescent="0.2">
      <c r="A4455" s="160"/>
      <c r="B4455" s="160"/>
      <c r="C4455" s="160"/>
      <c r="D4455" s="160"/>
      <c r="E4455" s="160"/>
      <c r="F4455" s="160"/>
      <c r="G4455" s="173"/>
      <c r="H4455" s="160"/>
      <c r="I4455" s="160"/>
      <c r="J4455" s="160"/>
    </row>
    <row r="4456" spans="1:10" x14ac:dyDescent="0.2">
      <c r="A4456" s="160"/>
      <c r="B4456" s="160"/>
      <c r="C4456" s="160"/>
      <c r="D4456" s="160"/>
      <c r="E4456" s="160"/>
      <c r="F4456" s="160"/>
      <c r="G4456" s="173"/>
      <c r="H4456" s="160"/>
      <c r="I4456" s="160"/>
      <c r="J4456" s="160"/>
    </row>
    <row r="4457" spans="1:10" x14ac:dyDescent="0.2">
      <c r="A4457" s="160"/>
      <c r="B4457" s="160"/>
      <c r="C4457" s="160"/>
      <c r="D4457" s="160"/>
      <c r="E4457" s="160"/>
      <c r="F4457" s="160"/>
      <c r="G4457" s="173"/>
      <c r="H4457" s="160"/>
      <c r="I4457" s="160"/>
      <c r="J4457" s="160"/>
    </row>
    <row r="4458" spans="1:10" x14ac:dyDescent="0.2">
      <c r="A4458" s="160"/>
      <c r="B4458" s="160"/>
      <c r="C4458" s="160"/>
      <c r="D4458" s="160"/>
      <c r="E4458" s="160"/>
      <c r="F4458" s="160"/>
      <c r="G4458" s="173"/>
      <c r="H4458" s="160"/>
      <c r="I4458" s="160"/>
      <c r="J4458" s="160"/>
    </row>
    <row r="4459" spans="1:10" x14ac:dyDescent="0.2">
      <c r="A4459" s="161"/>
      <c r="B4459" s="161"/>
      <c r="C4459" s="161"/>
      <c r="D4459" s="161"/>
      <c r="E4459" s="161"/>
      <c r="F4459" s="161"/>
      <c r="G4459" s="173"/>
      <c r="H4459" s="160"/>
      <c r="I4459" s="160"/>
      <c r="J4459" s="160"/>
    </row>
    <row r="4460" spans="1:10" x14ac:dyDescent="0.2">
      <c r="A4460" s="161"/>
      <c r="B4460" s="161"/>
      <c r="C4460" s="161"/>
      <c r="D4460" s="161"/>
      <c r="E4460" s="161"/>
      <c r="F4460" s="161"/>
      <c r="G4460" s="173"/>
      <c r="H4460" s="160"/>
      <c r="I4460" s="160"/>
      <c r="J4460" s="160"/>
    </row>
    <row r="4461" spans="1:10" x14ac:dyDescent="0.2">
      <c r="A4461" s="161"/>
      <c r="B4461" s="161"/>
      <c r="C4461" s="161"/>
      <c r="D4461" s="161"/>
      <c r="E4461" s="161"/>
      <c r="F4461" s="161"/>
      <c r="G4461" s="173"/>
      <c r="H4461" s="160"/>
      <c r="I4461" s="160"/>
      <c r="J4461" s="160"/>
    </row>
    <row r="4462" spans="1:10" x14ac:dyDescent="0.2">
      <c r="A4462" s="160"/>
      <c r="B4462" s="160"/>
      <c r="C4462" s="160"/>
      <c r="D4462" s="160"/>
      <c r="E4462" s="160"/>
      <c r="F4462" s="160"/>
      <c r="G4462" s="173"/>
      <c r="H4462" s="160"/>
      <c r="I4462" s="160"/>
      <c r="J4462" s="160"/>
    </row>
    <row r="4463" spans="1:10" ht="15" x14ac:dyDescent="0.25">
      <c r="A4463" s="162"/>
      <c r="B4463" s="162"/>
      <c r="C4463" s="162"/>
      <c r="D4463" s="162"/>
      <c r="E4463" s="162"/>
      <c r="F4463" s="162"/>
      <c r="G4463" s="174"/>
      <c r="H4463" s="162"/>
      <c r="I4463" s="162"/>
      <c r="J4463" s="162"/>
    </row>
    <row r="4464" spans="1:10" ht="15" x14ac:dyDescent="0.25">
      <c r="A4464" s="162"/>
      <c r="B4464" s="162"/>
      <c r="C4464" s="162"/>
      <c r="D4464" s="162"/>
      <c r="E4464" s="162"/>
      <c r="F4464" s="162"/>
      <c r="G4464" s="174"/>
      <c r="H4464" s="162"/>
      <c r="I4464" s="162"/>
      <c r="J4464" s="162"/>
    </row>
    <row r="4465" spans="1:10" ht="15" x14ac:dyDescent="0.25">
      <c r="A4465" s="162"/>
      <c r="B4465" s="162"/>
      <c r="C4465" s="162"/>
      <c r="D4465" s="162"/>
      <c r="E4465" s="162"/>
      <c r="F4465" s="162"/>
      <c r="G4465" s="174"/>
      <c r="H4465" s="162"/>
      <c r="I4465" s="162"/>
      <c r="J4465" s="162"/>
    </row>
    <row r="4466" spans="1:10" ht="15" x14ac:dyDescent="0.25">
      <c r="A4466" s="162"/>
      <c r="B4466" s="162"/>
      <c r="C4466" s="162"/>
      <c r="D4466" s="162"/>
      <c r="E4466" s="162"/>
      <c r="F4466" s="162"/>
      <c r="G4466" s="174"/>
      <c r="H4466" s="162"/>
      <c r="I4466" s="162"/>
      <c r="J4466" s="162"/>
    </row>
    <row r="4467" spans="1:10" ht="15" x14ac:dyDescent="0.25">
      <c r="A4467" s="162"/>
      <c r="B4467" s="162"/>
      <c r="C4467" s="162"/>
      <c r="D4467" s="162"/>
      <c r="E4467" s="162"/>
      <c r="F4467" s="162"/>
      <c r="G4467" s="174"/>
      <c r="H4467" s="162"/>
      <c r="I4467" s="162"/>
      <c r="J4467" s="162"/>
    </row>
    <row r="4468" spans="1:10" ht="15" x14ac:dyDescent="0.25">
      <c r="A4468" s="162"/>
      <c r="B4468" s="162"/>
      <c r="C4468" s="162"/>
      <c r="D4468" s="162"/>
      <c r="E4468" s="162"/>
      <c r="F4468" s="162"/>
      <c r="G4468" s="174"/>
      <c r="H4468" s="162"/>
      <c r="I4468" s="162"/>
      <c r="J4468" s="162"/>
    </row>
    <row r="4469" spans="1:10" ht="15" x14ac:dyDescent="0.25">
      <c r="A4469" s="162"/>
      <c r="B4469" s="162"/>
      <c r="C4469" s="162"/>
      <c r="D4469" s="162"/>
      <c r="E4469" s="162"/>
      <c r="F4469" s="162"/>
      <c r="G4469" s="174"/>
      <c r="H4469" s="162"/>
      <c r="I4469" s="162"/>
      <c r="J4469" s="162"/>
    </row>
    <row r="4470" spans="1:10" ht="15" x14ac:dyDescent="0.25">
      <c r="A4470" s="162"/>
      <c r="B4470" s="162"/>
      <c r="C4470" s="162"/>
      <c r="D4470" s="162"/>
      <c r="E4470" s="162"/>
      <c r="F4470" s="162"/>
      <c r="G4470" s="174"/>
      <c r="H4470" s="162"/>
      <c r="I4470" s="162"/>
      <c r="J4470" s="162"/>
    </row>
    <row r="4471" spans="1:10" ht="15" x14ac:dyDescent="0.25">
      <c r="A4471" s="162"/>
      <c r="B4471" s="162"/>
      <c r="C4471" s="162"/>
      <c r="D4471" s="162"/>
      <c r="E4471" s="162"/>
      <c r="F4471" s="162"/>
      <c r="G4471" s="174"/>
      <c r="H4471" s="162"/>
      <c r="I4471" s="162"/>
      <c r="J4471" s="162"/>
    </row>
    <row r="4472" spans="1:10" ht="15" x14ac:dyDescent="0.25">
      <c r="A4472" s="162"/>
      <c r="B4472" s="162"/>
      <c r="C4472" s="162"/>
      <c r="D4472" s="162"/>
      <c r="E4472" s="162"/>
      <c r="F4472" s="162"/>
      <c r="G4472" s="174"/>
      <c r="H4472" s="162"/>
      <c r="I4472" s="162"/>
      <c r="J4472" s="162"/>
    </row>
    <row r="4473" spans="1:10" ht="15" x14ac:dyDescent="0.25">
      <c r="A4473" s="162"/>
      <c r="B4473" s="162"/>
      <c r="C4473" s="162"/>
      <c r="D4473" s="162"/>
      <c r="E4473" s="162"/>
      <c r="F4473" s="162"/>
      <c r="G4473" s="174"/>
      <c r="H4473" s="162"/>
      <c r="I4473" s="162"/>
      <c r="J4473" s="162"/>
    </row>
    <row r="4474" spans="1:10" ht="15" x14ac:dyDescent="0.25">
      <c r="A4474" s="162"/>
      <c r="B4474" s="162"/>
      <c r="C4474" s="162"/>
      <c r="D4474" s="162"/>
      <c r="E4474" s="162"/>
      <c r="F4474" s="162"/>
      <c r="G4474" s="174"/>
      <c r="H4474" s="162"/>
      <c r="I4474" s="162"/>
      <c r="J4474" s="162"/>
    </row>
    <row r="4475" spans="1:10" ht="15" x14ac:dyDescent="0.25">
      <c r="A4475" s="162"/>
      <c r="B4475" s="162"/>
      <c r="C4475" s="162"/>
      <c r="D4475" s="162"/>
      <c r="E4475" s="162"/>
      <c r="F4475" s="162"/>
      <c r="G4475" s="174"/>
      <c r="H4475" s="162"/>
      <c r="I4475" s="162"/>
      <c r="J4475" s="162"/>
    </row>
    <row r="4476" spans="1:10" ht="15" x14ac:dyDescent="0.25">
      <c r="A4476" s="162"/>
      <c r="B4476" s="162"/>
      <c r="C4476" s="162"/>
      <c r="D4476" s="162"/>
      <c r="E4476" s="162"/>
      <c r="F4476" s="162"/>
      <c r="G4476" s="174"/>
      <c r="H4476" s="162"/>
      <c r="I4476" s="162"/>
      <c r="J4476" s="162"/>
    </row>
    <row r="4477" spans="1:10" ht="15" x14ac:dyDescent="0.25">
      <c r="A4477" s="162"/>
      <c r="B4477" s="162"/>
      <c r="C4477" s="162"/>
      <c r="D4477" s="162"/>
      <c r="E4477" s="162"/>
      <c r="F4477" s="162"/>
      <c r="G4477" s="174"/>
      <c r="H4477" s="162"/>
      <c r="I4477" s="162"/>
      <c r="J4477" s="162"/>
    </row>
    <row r="4478" spans="1:10" ht="15" x14ac:dyDescent="0.25">
      <c r="A4478" s="162"/>
      <c r="B4478" s="162"/>
      <c r="C4478" s="162"/>
      <c r="D4478" s="162"/>
      <c r="E4478" s="162"/>
      <c r="F4478" s="162"/>
      <c r="G4478" s="174"/>
      <c r="H4478" s="162"/>
      <c r="I4478" s="162"/>
      <c r="J4478" s="162"/>
    </row>
    <row r="4479" spans="1:10" ht="15" x14ac:dyDescent="0.25">
      <c r="A4479" s="162"/>
      <c r="B4479" s="162"/>
      <c r="C4479" s="162"/>
      <c r="D4479" s="162"/>
      <c r="E4479" s="162"/>
      <c r="F4479" s="162"/>
      <c r="G4479" s="174"/>
      <c r="H4479" s="162"/>
      <c r="I4479" s="162"/>
      <c r="J4479" s="162"/>
    </row>
    <row r="4480" spans="1:10" ht="15" x14ac:dyDescent="0.25">
      <c r="A4480" s="162"/>
      <c r="B4480" s="162"/>
      <c r="C4480" s="162"/>
      <c r="D4480" s="162"/>
      <c r="E4480" s="162"/>
      <c r="F4480" s="162"/>
      <c r="G4480" s="174"/>
      <c r="H4480" s="162"/>
      <c r="I4480" s="162"/>
      <c r="J4480" s="162"/>
    </row>
    <row r="4481" spans="1:10" ht="15" x14ac:dyDescent="0.25">
      <c r="A4481" s="162"/>
      <c r="B4481" s="162"/>
      <c r="C4481" s="162"/>
      <c r="D4481" s="162"/>
      <c r="E4481" s="162"/>
      <c r="F4481" s="162"/>
      <c r="G4481" s="174"/>
      <c r="H4481" s="162"/>
      <c r="I4481" s="162"/>
      <c r="J4481" s="162"/>
    </row>
    <row r="4482" spans="1:10" ht="15" x14ac:dyDescent="0.25">
      <c r="A4482" s="162"/>
      <c r="B4482" s="162"/>
      <c r="C4482" s="162"/>
      <c r="D4482" s="162"/>
      <c r="E4482" s="162"/>
      <c r="F4482" s="162"/>
      <c r="G4482" s="174"/>
      <c r="H4482" s="162"/>
      <c r="I4482" s="162"/>
      <c r="J4482" s="162"/>
    </row>
    <row r="4483" spans="1:10" ht="15" x14ac:dyDescent="0.25">
      <c r="A4483" s="162"/>
      <c r="B4483" s="162"/>
      <c r="C4483" s="162"/>
      <c r="D4483" s="162"/>
      <c r="E4483" s="162"/>
      <c r="F4483" s="162"/>
      <c r="G4483" s="174"/>
      <c r="H4483" s="162"/>
      <c r="I4483" s="162"/>
      <c r="J4483" s="162"/>
    </row>
    <row r="4484" spans="1:10" ht="15" x14ac:dyDescent="0.25">
      <c r="A4484" s="162"/>
      <c r="B4484" s="162"/>
      <c r="C4484" s="162"/>
      <c r="D4484" s="162"/>
      <c r="E4484" s="162"/>
      <c r="F4484" s="162"/>
      <c r="G4484" s="174"/>
      <c r="H4484" s="162"/>
      <c r="I4484" s="162"/>
      <c r="J4484" s="162"/>
    </row>
    <row r="4485" spans="1:10" ht="15" x14ac:dyDescent="0.25">
      <c r="A4485" s="162"/>
      <c r="B4485" s="162"/>
      <c r="C4485" s="162"/>
      <c r="D4485" s="162"/>
      <c r="E4485" s="162"/>
      <c r="F4485" s="162"/>
      <c r="G4485" s="174"/>
      <c r="H4485" s="162"/>
      <c r="I4485" s="162"/>
      <c r="J4485" s="162"/>
    </row>
    <row r="4486" spans="1:10" ht="15" x14ac:dyDescent="0.25">
      <c r="A4486" s="162"/>
      <c r="B4486" s="162"/>
      <c r="C4486" s="162"/>
      <c r="D4486" s="162"/>
      <c r="E4486" s="162"/>
      <c r="F4486" s="162"/>
      <c r="G4486" s="174"/>
      <c r="H4486" s="162"/>
      <c r="I4486" s="162"/>
      <c r="J4486" s="162"/>
    </row>
    <row r="4487" spans="1:10" ht="15" x14ac:dyDescent="0.25">
      <c r="A4487" s="162"/>
      <c r="B4487" s="162"/>
      <c r="C4487" s="162"/>
      <c r="D4487" s="162"/>
      <c r="E4487" s="162"/>
      <c r="F4487" s="162"/>
      <c r="G4487" s="174"/>
      <c r="H4487" s="162"/>
      <c r="I4487" s="162"/>
      <c r="J4487" s="162"/>
    </row>
    <row r="4488" spans="1:10" ht="15" x14ac:dyDescent="0.25">
      <c r="A4488" s="162"/>
      <c r="B4488" s="162"/>
      <c r="C4488" s="162"/>
      <c r="D4488" s="162"/>
      <c r="E4488" s="162"/>
      <c r="F4488" s="162"/>
      <c r="G4488" s="174"/>
      <c r="H4488" s="162"/>
      <c r="I4488" s="162"/>
      <c r="J4488" s="162"/>
    </row>
    <row r="4489" spans="1:10" ht="15" x14ac:dyDescent="0.25">
      <c r="A4489" s="162"/>
      <c r="B4489" s="162"/>
      <c r="C4489" s="162"/>
      <c r="D4489" s="162"/>
      <c r="E4489" s="162"/>
      <c r="F4489" s="162"/>
      <c r="G4489" s="174"/>
      <c r="H4489" s="162"/>
      <c r="I4489" s="162"/>
      <c r="J4489" s="162"/>
    </row>
    <row r="4490" spans="1:10" ht="15" x14ac:dyDescent="0.25">
      <c r="A4490" s="162"/>
      <c r="B4490" s="162"/>
      <c r="C4490" s="162"/>
      <c r="D4490" s="162"/>
      <c r="E4490" s="162"/>
      <c r="F4490" s="162"/>
      <c r="G4490" s="174"/>
      <c r="H4490" s="162"/>
      <c r="I4490" s="162"/>
      <c r="J4490" s="162"/>
    </row>
    <row r="4491" spans="1:10" ht="15" x14ac:dyDescent="0.25">
      <c r="A4491" s="162"/>
      <c r="B4491" s="162"/>
      <c r="C4491" s="162"/>
      <c r="D4491" s="162"/>
      <c r="E4491" s="162"/>
      <c r="F4491" s="162"/>
      <c r="G4491" s="174"/>
      <c r="H4491" s="162"/>
      <c r="I4491" s="162"/>
      <c r="J4491" s="162"/>
    </row>
    <row r="4492" spans="1:10" ht="15" x14ac:dyDescent="0.25">
      <c r="A4492" s="162"/>
      <c r="B4492" s="162"/>
      <c r="C4492" s="162"/>
      <c r="D4492" s="162"/>
      <c r="E4492" s="162"/>
      <c r="F4492" s="162"/>
      <c r="G4492" s="174"/>
      <c r="H4492" s="162"/>
      <c r="I4492" s="162"/>
      <c r="J4492" s="162"/>
    </row>
    <row r="4493" spans="1:10" ht="15" x14ac:dyDescent="0.25">
      <c r="A4493" s="162"/>
      <c r="B4493" s="162"/>
      <c r="C4493" s="162"/>
      <c r="D4493" s="162"/>
      <c r="E4493" s="162"/>
      <c r="F4493" s="162"/>
      <c r="G4493" s="174"/>
      <c r="H4493" s="162"/>
      <c r="I4493" s="162"/>
      <c r="J4493" s="162"/>
    </row>
    <row r="4494" spans="1:10" ht="15" x14ac:dyDescent="0.25">
      <c r="A4494" s="162"/>
      <c r="B4494" s="162"/>
      <c r="C4494" s="162"/>
      <c r="D4494" s="162"/>
      <c r="E4494" s="162"/>
      <c r="F4494" s="162"/>
      <c r="G4494" s="174"/>
      <c r="H4494" s="162"/>
      <c r="I4494" s="162"/>
      <c r="J4494" s="162"/>
    </row>
    <row r="4495" spans="1:10" ht="15" x14ac:dyDescent="0.25">
      <c r="A4495" s="162"/>
      <c r="B4495" s="162"/>
      <c r="C4495" s="162"/>
      <c r="D4495" s="162"/>
      <c r="E4495" s="162"/>
      <c r="F4495" s="162"/>
      <c r="G4495" s="174"/>
      <c r="H4495" s="162"/>
      <c r="I4495" s="162"/>
      <c r="J4495" s="162"/>
    </row>
    <row r="4496" spans="1:10" ht="15" x14ac:dyDescent="0.25">
      <c r="A4496" s="162"/>
      <c r="B4496" s="162"/>
      <c r="C4496" s="162"/>
      <c r="D4496" s="162"/>
      <c r="E4496" s="162"/>
      <c r="F4496" s="162"/>
      <c r="G4496" s="174"/>
      <c r="H4496" s="162"/>
      <c r="I4496" s="162"/>
      <c r="J4496" s="162"/>
    </row>
    <row r="4497" spans="1:10" ht="15" x14ac:dyDescent="0.25">
      <c r="A4497" s="162"/>
      <c r="B4497" s="162"/>
      <c r="C4497" s="162"/>
      <c r="D4497" s="162"/>
      <c r="E4497" s="162"/>
      <c r="F4497" s="162"/>
      <c r="G4497" s="174"/>
      <c r="H4497" s="162"/>
      <c r="I4497" s="162"/>
      <c r="J4497" s="162"/>
    </row>
    <row r="4498" spans="1:10" ht="15" x14ac:dyDescent="0.25">
      <c r="A4498" s="162"/>
      <c r="B4498" s="162"/>
      <c r="C4498" s="162"/>
      <c r="D4498" s="162"/>
      <c r="E4498" s="162"/>
      <c r="F4498" s="162"/>
      <c r="G4498" s="174"/>
      <c r="H4498" s="162"/>
      <c r="I4498" s="162"/>
      <c r="J4498" s="162"/>
    </row>
    <row r="4499" spans="1:10" ht="15" x14ac:dyDescent="0.25">
      <c r="A4499" s="163"/>
      <c r="B4499" s="163"/>
      <c r="C4499" s="163"/>
      <c r="D4499" s="163"/>
      <c r="E4499" s="163"/>
      <c r="F4499" s="163"/>
      <c r="G4499" s="175"/>
      <c r="H4499" s="163"/>
      <c r="I4499" s="163"/>
      <c r="J4499" s="163"/>
    </row>
    <row r="4500" spans="1:10" ht="15" x14ac:dyDescent="0.25">
      <c r="A4500" s="163"/>
      <c r="B4500" s="163"/>
      <c r="C4500" s="163"/>
      <c r="D4500" s="163"/>
      <c r="E4500" s="163"/>
      <c r="F4500" s="163"/>
      <c r="G4500" s="175"/>
      <c r="H4500" s="163"/>
      <c r="I4500" s="163"/>
      <c r="J4500" s="163"/>
    </row>
    <row r="4501" spans="1:10" ht="15" x14ac:dyDescent="0.25">
      <c r="A4501" s="163"/>
      <c r="B4501" s="163"/>
      <c r="C4501" s="163"/>
      <c r="D4501" s="163"/>
      <c r="E4501" s="163"/>
      <c r="F4501" s="163"/>
      <c r="G4501" s="175"/>
      <c r="H4501" s="163"/>
      <c r="I4501" s="163"/>
      <c r="J4501" s="163"/>
    </row>
    <row r="4502" spans="1:10" ht="15" x14ac:dyDescent="0.25">
      <c r="A4502" s="163"/>
      <c r="B4502" s="163"/>
      <c r="C4502" s="163"/>
      <c r="D4502" s="163"/>
      <c r="E4502" s="163"/>
      <c r="F4502" s="163"/>
      <c r="G4502" s="175"/>
      <c r="H4502" s="163"/>
      <c r="I4502" s="163"/>
      <c r="J4502" s="163"/>
    </row>
    <row r="4503" spans="1:10" ht="15" x14ac:dyDescent="0.25">
      <c r="A4503" s="163"/>
      <c r="B4503" s="163"/>
      <c r="C4503" s="163"/>
      <c r="D4503" s="163"/>
      <c r="E4503" s="163"/>
      <c r="F4503" s="163"/>
      <c r="G4503" s="175"/>
      <c r="H4503" s="163"/>
      <c r="I4503" s="163"/>
      <c r="J4503" s="163"/>
    </row>
    <row r="4504" spans="1:10" ht="15" x14ac:dyDescent="0.25">
      <c r="A4504" s="163"/>
      <c r="B4504" s="163"/>
      <c r="C4504" s="163"/>
      <c r="D4504" s="163"/>
      <c r="E4504" s="163"/>
      <c r="F4504" s="163"/>
      <c r="G4504" s="175"/>
      <c r="H4504" s="163"/>
      <c r="I4504" s="163"/>
      <c r="J4504" s="163"/>
    </row>
    <row r="4505" spans="1:10" ht="15" x14ac:dyDescent="0.25">
      <c r="A4505" s="163"/>
      <c r="B4505" s="163"/>
      <c r="C4505" s="163"/>
      <c r="D4505" s="163"/>
      <c r="E4505" s="163"/>
      <c r="F4505" s="163"/>
      <c r="G4505" s="175"/>
      <c r="H4505" s="163"/>
      <c r="I4505" s="163"/>
      <c r="J4505" s="163"/>
    </row>
    <row r="4506" spans="1:10" ht="15" x14ac:dyDescent="0.25">
      <c r="A4506" s="163"/>
      <c r="B4506" s="163"/>
      <c r="C4506" s="163"/>
      <c r="D4506" s="163"/>
      <c r="E4506" s="163"/>
      <c r="F4506" s="163"/>
      <c r="G4506" s="175"/>
      <c r="H4506" s="163"/>
      <c r="I4506" s="163"/>
      <c r="J4506" s="163"/>
    </row>
    <row r="4507" spans="1:10" ht="15" x14ac:dyDescent="0.25">
      <c r="A4507" s="163"/>
      <c r="B4507" s="163"/>
      <c r="C4507" s="163"/>
      <c r="D4507" s="163"/>
      <c r="E4507" s="163"/>
      <c r="F4507" s="163"/>
      <c r="G4507" s="175"/>
      <c r="H4507" s="163"/>
      <c r="I4507" s="163"/>
      <c r="J4507" s="163"/>
    </row>
    <row r="4508" spans="1:10" ht="15" x14ac:dyDescent="0.25">
      <c r="A4508" s="163"/>
      <c r="B4508" s="163"/>
      <c r="C4508" s="163"/>
      <c r="D4508" s="163"/>
      <c r="E4508" s="163"/>
      <c r="F4508" s="163"/>
      <c r="G4508" s="175"/>
      <c r="H4508" s="163"/>
      <c r="I4508" s="163"/>
      <c r="J4508" s="163"/>
    </row>
    <row r="4509" spans="1:10" ht="15" x14ac:dyDescent="0.25">
      <c r="A4509" s="163"/>
      <c r="B4509" s="163"/>
      <c r="C4509" s="163"/>
      <c r="D4509" s="163"/>
      <c r="E4509" s="163"/>
      <c r="F4509" s="163"/>
      <c r="G4509" s="175"/>
      <c r="H4509" s="163"/>
      <c r="I4509" s="163"/>
      <c r="J4509" s="163"/>
    </row>
    <row r="4510" spans="1:10" ht="15" x14ac:dyDescent="0.25">
      <c r="A4510" s="163"/>
      <c r="B4510" s="163"/>
      <c r="C4510" s="163"/>
      <c r="D4510" s="163"/>
      <c r="E4510" s="163"/>
      <c r="F4510" s="163"/>
      <c r="G4510" s="175"/>
      <c r="H4510" s="163"/>
      <c r="I4510" s="163"/>
      <c r="J4510" s="163"/>
    </row>
    <row r="4511" spans="1:10" ht="15" x14ac:dyDescent="0.25">
      <c r="A4511" s="163"/>
      <c r="B4511" s="163"/>
      <c r="C4511" s="163"/>
      <c r="D4511" s="163"/>
      <c r="E4511" s="163"/>
      <c r="F4511" s="163"/>
      <c r="G4511" s="175"/>
      <c r="H4511" s="163"/>
      <c r="I4511" s="163"/>
      <c r="J4511" s="163"/>
    </row>
    <row r="4512" spans="1:10" ht="15" x14ac:dyDescent="0.25">
      <c r="A4512" s="163"/>
      <c r="B4512" s="163"/>
      <c r="C4512" s="163"/>
      <c r="D4512" s="163"/>
      <c r="E4512" s="163"/>
      <c r="F4512" s="163"/>
      <c r="G4512" s="175"/>
      <c r="H4512" s="163"/>
      <c r="I4512" s="163"/>
      <c r="J4512" s="163"/>
    </row>
    <row r="4513" spans="1:10" ht="15" x14ac:dyDescent="0.25">
      <c r="A4513" s="163"/>
      <c r="B4513" s="163"/>
      <c r="C4513" s="163"/>
      <c r="D4513" s="163"/>
      <c r="E4513" s="163"/>
      <c r="F4513" s="163"/>
      <c r="G4513" s="175"/>
      <c r="H4513" s="163"/>
      <c r="I4513" s="163"/>
      <c r="J4513" s="163"/>
    </row>
    <row r="4514" spans="1:10" ht="15" x14ac:dyDescent="0.25">
      <c r="A4514" s="163"/>
      <c r="B4514" s="163"/>
      <c r="C4514" s="163"/>
      <c r="D4514" s="163"/>
      <c r="E4514" s="163"/>
      <c r="F4514" s="163"/>
      <c r="G4514" s="175"/>
      <c r="H4514" s="163"/>
      <c r="I4514" s="163"/>
      <c r="J4514" s="163"/>
    </row>
    <row r="4515" spans="1:10" ht="15" x14ac:dyDescent="0.25">
      <c r="A4515" s="163"/>
      <c r="B4515" s="163"/>
      <c r="C4515" s="163"/>
      <c r="D4515" s="163"/>
      <c r="E4515" s="163"/>
      <c r="F4515" s="163"/>
      <c r="G4515" s="175"/>
      <c r="H4515" s="163"/>
      <c r="I4515" s="163"/>
      <c r="J4515" s="163"/>
    </row>
    <row r="4516" spans="1:10" ht="15" x14ac:dyDescent="0.25">
      <c r="A4516" s="163"/>
      <c r="B4516" s="163"/>
      <c r="C4516" s="163"/>
      <c r="D4516" s="163"/>
      <c r="E4516" s="163"/>
      <c r="F4516" s="163"/>
      <c r="G4516" s="175"/>
      <c r="H4516" s="163"/>
      <c r="I4516" s="163"/>
      <c r="J4516" s="163"/>
    </row>
    <row r="4517" spans="1:10" ht="15" x14ac:dyDescent="0.25">
      <c r="A4517" s="163"/>
      <c r="B4517" s="163"/>
      <c r="C4517" s="163"/>
      <c r="D4517" s="163"/>
      <c r="E4517" s="163"/>
      <c r="F4517" s="163"/>
      <c r="G4517" s="175"/>
      <c r="H4517" s="163"/>
      <c r="I4517" s="163"/>
      <c r="J4517" s="163"/>
    </row>
    <row r="4518" spans="1:10" ht="15" x14ac:dyDescent="0.25">
      <c r="A4518" s="163"/>
      <c r="B4518" s="163"/>
      <c r="C4518" s="163"/>
      <c r="D4518" s="163"/>
      <c r="E4518" s="163"/>
      <c r="F4518" s="163"/>
      <c r="G4518" s="175"/>
      <c r="H4518" s="163"/>
      <c r="I4518" s="163"/>
      <c r="J4518" s="163"/>
    </row>
    <row r="4519" spans="1:10" ht="15" x14ac:dyDescent="0.25">
      <c r="A4519" s="163"/>
      <c r="B4519" s="163"/>
      <c r="C4519" s="163"/>
      <c r="D4519" s="163"/>
      <c r="E4519" s="163"/>
      <c r="F4519" s="163"/>
      <c r="G4519" s="175"/>
      <c r="H4519" s="163"/>
      <c r="I4519" s="163"/>
      <c r="J4519" s="163"/>
    </row>
    <row r="4520" spans="1:10" ht="15" x14ac:dyDescent="0.25">
      <c r="A4520" s="163"/>
      <c r="B4520" s="163"/>
      <c r="C4520" s="163"/>
      <c r="D4520" s="163"/>
      <c r="E4520" s="163"/>
      <c r="F4520" s="163"/>
      <c r="G4520" s="175"/>
      <c r="H4520" s="163"/>
      <c r="I4520" s="163"/>
      <c r="J4520" s="163"/>
    </row>
    <row r="4521" spans="1:10" ht="15" x14ac:dyDescent="0.25">
      <c r="A4521" s="163"/>
      <c r="B4521" s="163"/>
      <c r="C4521" s="163"/>
      <c r="D4521" s="163"/>
      <c r="E4521" s="163"/>
      <c r="F4521" s="163"/>
      <c r="G4521" s="175"/>
      <c r="H4521" s="163"/>
      <c r="I4521" s="163"/>
      <c r="J4521" s="163"/>
    </row>
    <row r="4522" spans="1:10" ht="15" x14ac:dyDescent="0.25">
      <c r="A4522" s="163"/>
      <c r="B4522" s="163"/>
      <c r="C4522" s="163"/>
      <c r="D4522" s="163"/>
      <c r="E4522" s="163"/>
      <c r="F4522" s="163"/>
      <c r="G4522" s="175"/>
      <c r="H4522" s="163"/>
      <c r="I4522" s="163"/>
      <c r="J4522" s="163"/>
    </row>
    <row r="4523" spans="1:10" ht="15" x14ac:dyDescent="0.25">
      <c r="A4523" s="163"/>
      <c r="B4523" s="163"/>
      <c r="C4523" s="163"/>
      <c r="D4523" s="163"/>
      <c r="E4523" s="163"/>
      <c r="F4523" s="163"/>
      <c r="G4523" s="175"/>
      <c r="H4523" s="163"/>
      <c r="I4523" s="163"/>
      <c r="J4523" s="163"/>
    </row>
    <row r="4524" spans="1:10" ht="15" x14ac:dyDescent="0.25">
      <c r="A4524" s="163"/>
      <c r="B4524" s="163"/>
      <c r="C4524" s="163"/>
      <c r="D4524" s="163"/>
      <c r="E4524" s="163"/>
      <c r="F4524" s="163"/>
      <c r="G4524" s="175"/>
      <c r="H4524" s="163"/>
      <c r="I4524" s="163"/>
      <c r="J4524" s="163"/>
    </row>
    <row r="4525" spans="1:10" ht="15" x14ac:dyDescent="0.25">
      <c r="A4525" s="163"/>
      <c r="B4525" s="163"/>
      <c r="C4525" s="163"/>
      <c r="D4525" s="163"/>
      <c r="E4525" s="163"/>
      <c r="F4525" s="163"/>
      <c r="G4525" s="175"/>
      <c r="H4525" s="163"/>
      <c r="I4525" s="163"/>
      <c r="J4525" s="163"/>
    </row>
    <row r="4526" spans="1:10" ht="15" x14ac:dyDescent="0.25">
      <c r="A4526" s="163"/>
      <c r="B4526" s="163"/>
      <c r="C4526" s="163"/>
      <c r="D4526" s="163"/>
      <c r="E4526" s="163"/>
      <c r="F4526" s="163"/>
      <c r="G4526" s="175"/>
      <c r="H4526" s="163"/>
      <c r="I4526" s="163"/>
      <c r="J4526" s="163"/>
    </row>
    <row r="4527" spans="1:10" ht="15" x14ac:dyDescent="0.25">
      <c r="A4527" s="163"/>
      <c r="B4527" s="163"/>
      <c r="C4527" s="163"/>
      <c r="D4527" s="163"/>
      <c r="E4527" s="163"/>
      <c r="F4527" s="163"/>
      <c r="G4527" s="175"/>
      <c r="H4527" s="163"/>
      <c r="I4527" s="163"/>
      <c r="J4527" s="163"/>
    </row>
    <row r="4528" spans="1:10" ht="15" x14ac:dyDescent="0.25">
      <c r="A4528" s="163"/>
      <c r="B4528" s="163"/>
      <c r="C4528" s="163"/>
      <c r="D4528" s="163"/>
      <c r="E4528" s="163"/>
      <c r="F4528" s="163"/>
      <c r="G4528" s="175"/>
      <c r="H4528" s="163"/>
      <c r="I4528" s="163"/>
      <c r="J4528" s="163"/>
    </row>
    <row r="4529" spans="1:10" ht="15" x14ac:dyDescent="0.25">
      <c r="A4529" s="163"/>
      <c r="B4529" s="163"/>
      <c r="C4529" s="163"/>
      <c r="D4529" s="163"/>
      <c r="E4529" s="163"/>
      <c r="F4529" s="163"/>
      <c r="G4529" s="175"/>
      <c r="H4529" s="163"/>
      <c r="I4529" s="163"/>
      <c r="J4529" s="163"/>
    </row>
    <row r="4530" spans="1:10" ht="15" x14ac:dyDescent="0.25">
      <c r="A4530" s="163"/>
      <c r="B4530" s="163"/>
      <c r="C4530" s="163"/>
      <c r="D4530" s="163"/>
      <c r="E4530" s="163"/>
      <c r="F4530" s="163"/>
      <c r="G4530" s="175"/>
      <c r="H4530" s="163"/>
      <c r="I4530" s="163"/>
      <c r="J4530" s="163"/>
    </row>
    <row r="4531" spans="1:10" ht="15" x14ac:dyDescent="0.25">
      <c r="A4531" s="163"/>
      <c r="B4531" s="163"/>
      <c r="C4531" s="163"/>
      <c r="D4531" s="163"/>
      <c r="E4531" s="163"/>
      <c r="F4531" s="163"/>
      <c r="G4531" s="175"/>
      <c r="H4531" s="163"/>
      <c r="I4531" s="163"/>
      <c r="J4531" s="163"/>
    </row>
    <row r="4532" spans="1:10" ht="15" x14ac:dyDescent="0.25">
      <c r="A4532" s="163"/>
      <c r="B4532" s="163"/>
      <c r="C4532" s="163"/>
      <c r="D4532" s="163"/>
      <c r="E4532" s="163"/>
      <c r="F4532" s="163"/>
      <c r="G4532" s="175"/>
      <c r="H4532" s="163"/>
      <c r="I4532" s="163"/>
      <c r="J4532" s="163"/>
    </row>
    <row r="4533" spans="1:10" ht="15" x14ac:dyDescent="0.25">
      <c r="A4533" s="163"/>
      <c r="B4533" s="163"/>
      <c r="C4533" s="163"/>
      <c r="D4533" s="163"/>
      <c r="E4533" s="163"/>
      <c r="F4533" s="163"/>
      <c r="G4533" s="175"/>
      <c r="H4533" s="163"/>
      <c r="I4533" s="163"/>
      <c r="J4533" s="163"/>
    </row>
    <row r="4534" spans="1:10" ht="15" x14ac:dyDescent="0.25">
      <c r="A4534" s="163"/>
      <c r="B4534" s="163"/>
      <c r="C4534" s="163"/>
      <c r="D4534" s="163"/>
      <c r="E4534" s="163"/>
      <c r="F4534" s="163"/>
      <c r="G4534" s="175"/>
      <c r="H4534" s="163"/>
      <c r="I4534" s="163"/>
      <c r="J4534" s="163"/>
    </row>
    <row r="4535" spans="1:10" ht="15" x14ac:dyDescent="0.25">
      <c r="A4535" s="163"/>
      <c r="B4535" s="163"/>
      <c r="C4535" s="163"/>
      <c r="D4535" s="163"/>
      <c r="E4535" s="163"/>
      <c r="F4535" s="163"/>
      <c r="G4535" s="175"/>
      <c r="H4535" s="163"/>
      <c r="I4535" s="163"/>
      <c r="J4535" s="163"/>
    </row>
    <row r="4536" spans="1:10" ht="15" x14ac:dyDescent="0.25">
      <c r="A4536" s="163"/>
      <c r="B4536" s="163"/>
      <c r="C4536" s="163"/>
      <c r="D4536" s="163"/>
      <c r="E4536" s="163"/>
      <c r="F4536" s="163"/>
      <c r="G4536" s="175"/>
      <c r="H4536" s="163"/>
      <c r="I4536" s="163"/>
      <c r="J4536" s="163"/>
    </row>
    <row r="4537" spans="1:10" ht="15" x14ac:dyDescent="0.25">
      <c r="A4537" s="163"/>
      <c r="B4537" s="163"/>
      <c r="C4537" s="163"/>
      <c r="D4537" s="163"/>
      <c r="E4537" s="163"/>
      <c r="F4537" s="163"/>
      <c r="G4537" s="175"/>
      <c r="H4537" s="163"/>
      <c r="I4537" s="163"/>
      <c r="J4537" s="163"/>
    </row>
    <row r="4538" spans="1:10" ht="15" x14ac:dyDescent="0.25">
      <c r="A4538" s="163"/>
      <c r="B4538" s="163"/>
      <c r="C4538" s="163"/>
      <c r="D4538" s="163"/>
      <c r="E4538" s="163"/>
      <c r="F4538" s="163"/>
      <c r="G4538" s="175"/>
      <c r="H4538" s="163"/>
      <c r="I4538" s="163"/>
      <c r="J4538" s="163"/>
    </row>
    <row r="4539" spans="1:10" ht="15" x14ac:dyDescent="0.25">
      <c r="A4539" s="163"/>
      <c r="B4539" s="163"/>
      <c r="C4539" s="163"/>
      <c r="D4539" s="163"/>
      <c r="E4539" s="163"/>
      <c r="F4539" s="163"/>
      <c r="G4539" s="175"/>
      <c r="H4539" s="163"/>
      <c r="I4539" s="163"/>
      <c r="J4539" s="163"/>
    </row>
    <row r="4540" spans="1:10" ht="15" x14ac:dyDescent="0.25">
      <c r="A4540" s="163"/>
      <c r="B4540" s="163"/>
      <c r="C4540" s="163"/>
      <c r="D4540" s="163"/>
      <c r="E4540" s="163"/>
      <c r="F4540" s="163"/>
      <c r="G4540" s="175"/>
      <c r="H4540" s="163"/>
      <c r="I4540" s="163"/>
      <c r="J4540" s="163"/>
    </row>
    <row r="4541" spans="1:10" ht="15" x14ac:dyDescent="0.25">
      <c r="A4541" s="163"/>
      <c r="B4541" s="163"/>
      <c r="C4541" s="163"/>
      <c r="D4541" s="163"/>
      <c r="E4541" s="163"/>
      <c r="F4541" s="163"/>
      <c r="G4541" s="175"/>
      <c r="H4541" s="163"/>
      <c r="I4541" s="163"/>
      <c r="J4541" s="163"/>
    </row>
    <row r="4542" spans="1:10" ht="15" x14ac:dyDescent="0.25">
      <c r="A4542" s="163"/>
      <c r="B4542" s="163"/>
      <c r="C4542" s="163"/>
      <c r="D4542" s="163"/>
      <c r="E4542" s="163"/>
      <c r="F4542" s="163"/>
      <c r="G4542" s="175"/>
      <c r="H4542" s="163"/>
      <c r="I4542" s="163"/>
      <c r="J4542" s="163"/>
    </row>
    <row r="4543" spans="1:10" ht="15" x14ac:dyDescent="0.25">
      <c r="A4543" s="163"/>
      <c r="B4543" s="163"/>
      <c r="C4543" s="163"/>
      <c r="D4543" s="163"/>
      <c r="E4543" s="163"/>
      <c r="F4543" s="163"/>
      <c r="G4543" s="175"/>
      <c r="H4543" s="163"/>
      <c r="I4543" s="163"/>
      <c r="J4543" s="163"/>
    </row>
    <row r="4544" spans="1:10" ht="15" x14ac:dyDescent="0.25">
      <c r="A4544" s="163"/>
      <c r="B4544" s="163"/>
      <c r="C4544" s="163"/>
      <c r="D4544" s="163"/>
      <c r="E4544" s="163"/>
      <c r="F4544" s="163"/>
      <c r="G4544" s="175"/>
      <c r="H4544" s="163"/>
      <c r="I4544" s="163"/>
      <c r="J4544" s="163"/>
    </row>
    <row r="4545" spans="1:10" ht="15" x14ac:dyDescent="0.25">
      <c r="A4545" s="163"/>
      <c r="B4545" s="163"/>
      <c r="C4545" s="163"/>
      <c r="D4545" s="163"/>
      <c r="E4545" s="163"/>
      <c r="F4545" s="163"/>
      <c r="G4545" s="175"/>
      <c r="H4545" s="163"/>
      <c r="I4545" s="163"/>
      <c r="J4545" s="163"/>
    </row>
    <row r="4546" spans="1:10" ht="15" x14ac:dyDescent="0.25">
      <c r="A4546" s="163"/>
      <c r="B4546" s="163"/>
      <c r="C4546" s="163"/>
      <c r="D4546" s="163"/>
      <c r="E4546" s="163"/>
      <c r="F4546" s="163"/>
      <c r="G4546" s="175"/>
      <c r="H4546" s="163"/>
      <c r="I4546" s="163"/>
      <c r="J4546" s="163"/>
    </row>
    <row r="4547" spans="1:10" ht="15" x14ac:dyDescent="0.25">
      <c r="A4547" s="163"/>
      <c r="B4547" s="163"/>
      <c r="C4547" s="163"/>
      <c r="D4547" s="163"/>
      <c r="E4547" s="163"/>
      <c r="F4547" s="163"/>
      <c r="G4547" s="175"/>
      <c r="H4547" s="163"/>
      <c r="I4547" s="163"/>
      <c r="J4547" s="163"/>
    </row>
    <row r="4548" spans="1:10" ht="15" x14ac:dyDescent="0.25">
      <c r="A4548" s="163"/>
      <c r="B4548" s="163"/>
      <c r="C4548" s="163"/>
      <c r="D4548" s="163"/>
      <c r="E4548" s="163"/>
      <c r="F4548" s="163"/>
      <c r="G4548" s="175"/>
      <c r="H4548" s="163"/>
      <c r="I4548" s="163"/>
      <c r="J4548" s="163"/>
    </row>
    <row r="4549" spans="1:10" ht="15" x14ac:dyDescent="0.25">
      <c r="A4549" s="163"/>
      <c r="B4549" s="163"/>
      <c r="C4549" s="163"/>
      <c r="D4549" s="163"/>
      <c r="E4549" s="163"/>
      <c r="F4549" s="163"/>
      <c r="G4549" s="175"/>
      <c r="H4549" s="163"/>
      <c r="I4549" s="163"/>
      <c r="J4549" s="163"/>
    </row>
    <row r="4550" spans="1:10" ht="15" x14ac:dyDescent="0.25">
      <c r="A4550" s="163"/>
      <c r="B4550" s="163"/>
      <c r="C4550" s="163"/>
      <c r="D4550" s="163"/>
      <c r="E4550" s="163"/>
      <c r="F4550" s="163"/>
      <c r="G4550" s="175"/>
      <c r="H4550" s="163"/>
      <c r="I4550" s="163"/>
      <c r="J4550" s="163"/>
    </row>
    <row r="4551" spans="1:10" ht="15" x14ac:dyDescent="0.25">
      <c r="A4551" s="163"/>
      <c r="B4551" s="163"/>
      <c r="C4551" s="163"/>
      <c r="D4551" s="163"/>
      <c r="E4551" s="163"/>
      <c r="F4551" s="163"/>
      <c r="G4551" s="175"/>
      <c r="H4551" s="163"/>
      <c r="I4551" s="163"/>
      <c r="J4551" s="163"/>
    </row>
    <row r="4552" spans="1:10" ht="15" x14ac:dyDescent="0.25">
      <c r="A4552" s="163"/>
      <c r="B4552" s="163"/>
      <c r="C4552" s="163"/>
      <c r="D4552" s="163"/>
      <c r="E4552" s="163"/>
      <c r="F4552" s="163"/>
      <c r="G4552" s="175"/>
      <c r="H4552" s="163"/>
      <c r="I4552" s="163"/>
      <c r="J4552" s="163"/>
    </row>
    <row r="4553" spans="1:10" ht="15" x14ac:dyDescent="0.25">
      <c r="A4553" s="163"/>
      <c r="B4553" s="163"/>
      <c r="C4553" s="163"/>
      <c r="D4553" s="163"/>
      <c r="E4553" s="163"/>
      <c r="F4553" s="163"/>
      <c r="G4553" s="175"/>
      <c r="H4553" s="163"/>
      <c r="I4553" s="163"/>
      <c r="J4553" s="163"/>
    </row>
    <row r="4554" spans="1:10" ht="15" x14ac:dyDescent="0.25">
      <c r="A4554" s="163"/>
      <c r="B4554" s="163"/>
      <c r="C4554" s="163"/>
      <c r="D4554" s="163"/>
      <c r="E4554" s="163"/>
      <c r="F4554" s="163"/>
      <c r="G4554" s="175"/>
      <c r="H4554" s="163"/>
      <c r="I4554" s="163"/>
      <c r="J4554" s="163"/>
    </row>
    <row r="4555" spans="1:10" ht="15" x14ac:dyDescent="0.25">
      <c r="A4555" s="163"/>
      <c r="B4555" s="163"/>
      <c r="C4555" s="163"/>
      <c r="D4555" s="163"/>
      <c r="E4555" s="163"/>
      <c r="F4555" s="163"/>
      <c r="G4555" s="175"/>
      <c r="H4555" s="163"/>
      <c r="I4555" s="163"/>
      <c r="J4555" s="163"/>
    </row>
    <row r="4556" spans="1:10" ht="15" x14ac:dyDescent="0.25">
      <c r="A4556" s="163"/>
      <c r="B4556" s="163"/>
      <c r="C4556" s="163"/>
      <c r="D4556" s="163"/>
      <c r="E4556" s="163"/>
      <c r="F4556" s="163"/>
      <c r="G4556" s="175"/>
      <c r="H4556" s="163"/>
      <c r="I4556" s="163"/>
      <c r="J4556" s="163"/>
    </row>
    <row r="4557" spans="1:10" ht="15" x14ac:dyDescent="0.25">
      <c r="A4557" s="163"/>
      <c r="B4557" s="163"/>
      <c r="C4557" s="163"/>
      <c r="D4557" s="163"/>
      <c r="E4557" s="163"/>
      <c r="F4557" s="163"/>
      <c r="G4557" s="175"/>
      <c r="H4557" s="163"/>
      <c r="I4557" s="163"/>
      <c r="J4557" s="163"/>
    </row>
    <row r="4558" spans="1:10" ht="15" x14ac:dyDescent="0.25">
      <c r="A4558" s="163"/>
      <c r="B4558" s="163"/>
      <c r="C4558" s="163"/>
      <c r="D4558" s="163"/>
      <c r="E4558" s="163"/>
      <c r="F4558" s="163"/>
      <c r="G4558" s="175"/>
      <c r="H4558" s="163"/>
      <c r="I4558" s="163"/>
      <c r="J4558" s="163"/>
    </row>
    <row r="4559" spans="1:10" ht="15" x14ac:dyDescent="0.25">
      <c r="A4559" s="163"/>
      <c r="B4559" s="163"/>
      <c r="C4559" s="163"/>
      <c r="D4559" s="163"/>
      <c r="E4559" s="163"/>
      <c r="F4559" s="163"/>
      <c r="G4559" s="175"/>
      <c r="H4559" s="163"/>
      <c r="I4559" s="163"/>
      <c r="J4559" s="163"/>
    </row>
    <row r="4560" spans="1:10" ht="15" x14ac:dyDescent="0.25">
      <c r="A4560" s="163"/>
      <c r="B4560" s="163"/>
      <c r="C4560" s="163"/>
      <c r="D4560" s="163"/>
      <c r="E4560" s="163"/>
      <c r="F4560" s="163"/>
      <c r="G4560" s="175"/>
      <c r="H4560" s="163"/>
      <c r="I4560" s="163"/>
      <c r="J4560" s="163"/>
    </row>
    <row r="4561" spans="1:10" ht="15" x14ac:dyDescent="0.25">
      <c r="A4561" s="163"/>
      <c r="B4561" s="163"/>
      <c r="C4561" s="163"/>
      <c r="D4561" s="163"/>
      <c r="E4561" s="163"/>
      <c r="F4561" s="163"/>
      <c r="G4561" s="175"/>
      <c r="H4561" s="163"/>
      <c r="I4561" s="163"/>
      <c r="J4561" s="163"/>
    </row>
    <row r="4562" spans="1:10" ht="15" x14ac:dyDescent="0.25">
      <c r="A4562" s="163"/>
      <c r="B4562" s="163"/>
      <c r="C4562" s="163"/>
      <c r="D4562" s="163"/>
      <c r="E4562" s="163"/>
      <c r="F4562" s="163"/>
      <c r="G4562" s="175"/>
      <c r="H4562" s="163"/>
      <c r="I4562" s="163"/>
      <c r="J4562" s="163"/>
    </row>
    <row r="4563" spans="1:10" ht="15" x14ac:dyDescent="0.25">
      <c r="A4563" s="163"/>
      <c r="B4563" s="163"/>
      <c r="C4563" s="163"/>
      <c r="D4563" s="163"/>
      <c r="E4563" s="163"/>
      <c r="F4563" s="163"/>
      <c r="G4563" s="175"/>
      <c r="H4563" s="163"/>
      <c r="I4563" s="163"/>
      <c r="J4563" s="163"/>
    </row>
    <row r="4564" spans="1:10" ht="15" x14ac:dyDescent="0.25">
      <c r="A4564" s="163"/>
      <c r="B4564" s="163"/>
      <c r="C4564" s="163"/>
      <c r="D4564" s="163"/>
      <c r="E4564" s="163"/>
      <c r="F4564" s="163"/>
      <c r="G4564" s="175"/>
      <c r="H4564" s="163"/>
      <c r="I4564" s="163"/>
      <c r="J4564" s="163"/>
    </row>
    <row r="4565" spans="1:10" ht="15" x14ac:dyDescent="0.25">
      <c r="A4565" s="163"/>
      <c r="B4565" s="163"/>
      <c r="C4565" s="163"/>
      <c r="D4565" s="163"/>
      <c r="E4565" s="163"/>
      <c r="F4565" s="163"/>
      <c r="G4565" s="175"/>
      <c r="H4565" s="163"/>
      <c r="I4565" s="163"/>
      <c r="J4565" s="163"/>
    </row>
    <row r="4566" spans="1:10" ht="15" x14ac:dyDescent="0.25">
      <c r="A4566" s="163"/>
      <c r="B4566" s="163"/>
      <c r="C4566" s="163"/>
      <c r="D4566" s="163"/>
      <c r="E4566" s="163"/>
      <c r="F4566" s="163"/>
      <c r="G4566" s="175"/>
      <c r="H4566" s="163"/>
      <c r="I4566" s="163"/>
      <c r="J4566" s="163"/>
    </row>
    <row r="4567" spans="1:10" ht="15" x14ac:dyDescent="0.25">
      <c r="A4567" s="163"/>
      <c r="B4567" s="163"/>
      <c r="C4567" s="163"/>
      <c r="D4567" s="163"/>
      <c r="E4567" s="163"/>
      <c r="F4567" s="163"/>
      <c r="G4567" s="175"/>
      <c r="H4567" s="163"/>
      <c r="I4567" s="163"/>
      <c r="J4567" s="163"/>
    </row>
    <row r="4568" spans="1:10" ht="15" x14ac:dyDescent="0.25">
      <c r="A4568" s="163"/>
      <c r="B4568" s="163"/>
      <c r="C4568" s="163"/>
      <c r="D4568" s="163"/>
      <c r="E4568" s="163"/>
      <c r="F4568" s="163"/>
      <c r="G4568" s="175"/>
      <c r="H4568" s="163"/>
      <c r="I4568" s="163"/>
      <c r="J4568" s="163"/>
    </row>
    <row r="4569" spans="1:10" ht="15" x14ac:dyDescent="0.25">
      <c r="A4569" s="163"/>
      <c r="B4569" s="163"/>
      <c r="C4569" s="163"/>
      <c r="D4569" s="163"/>
      <c r="E4569" s="163"/>
      <c r="F4569" s="163"/>
      <c r="G4569" s="175"/>
      <c r="H4569" s="163"/>
      <c r="I4569" s="163"/>
      <c r="J4569" s="163"/>
    </row>
    <row r="4570" spans="1:10" ht="15" x14ac:dyDescent="0.25">
      <c r="A4570" s="163"/>
      <c r="B4570" s="163"/>
      <c r="C4570" s="163"/>
      <c r="D4570" s="163"/>
      <c r="E4570" s="163"/>
      <c r="F4570" s="163"/>
      <c r="G4570" s="175"/>
      <c r="H4570" s="163"/>
      <c r="I4570" s="163"/>
      <c r="J4570" s="163"/>
    </row>
    <row r="4571" spans="1:10" ht="15" x14ac:dyDescent="0.25">
      <c r="A4571" s="163"/>
      <c r="B4571" s="163"/>
      <c r="C4571" s="163"/>
      <c r="D4571" s="163"/>
      <c r="E4571" s="163"/>
      <c r="F4571" s="163"/>
      <c r="G4571" s="175"/>
      <c r="H4571" s="163"/>
      <c r="I4571" s="163"/>
      <c r="J4571" s="163"/>
    </row>
    <row r="4572" spans="1:10" ht="15" x14ac:dyDescent="0.25">
      <c r="A4572" s="163"/>
      <c r="B4572" s="163"/>
      <c r="C4572" s="163"/>
      <c r="D4572" s="163"/>
      <c r="E4572" s="163"/>
      <c r="F4572" s="163"/>
      <c r="G4572" s="175"/>
      <c r="H4572" s="163"/>
      <c r="I4572" s="163"/>
      <c r="J4572" s="163"/>
    </row>
    <row r="4573" spans="1:10" ht="15" x14ac:dyDescent="0.25">
      <c r="A4573" s="163"/>
      <c r="B4573" s="163"/>
      <c r="C4573" s="163"/>
      <c r="D4573" s="163"/>
      <c r="E4573" s="163"/>
      <c r="F4573" s="163"/>
      <c r="G4573" s="175"/>
      <c r="H4573" s="163"/>
      <c r="I4573" s="163"/>
      <c r="J4573" s="163"/>
    </row>
    <row r="4574" spans="1:10" ht="15" x14ac:dyDescent="0.25">
      <c r="A4574" s="163"/>
      <c r="B4574" s="163"/>
      <c r="C4574" s="163"/>
      <c r="D4574" s="163"/>
      <c r="E4574" s="163"/>
      <c r="F4574" s="163"/>
      <c r="G4574" s="175"/>
      <c r="H4574" s="163"/>
      <c r="I4574" s="163"/>
      <c r="J4574" s="163"/>
    </row>
    <row r="4575" spans="1:10" ht="15" x14ac:dyDescent="0.25">
      <c r="A4575" s="163"/>
      <c r="B4575" s="163"/>
      <c r="C4575" s="163"/>
      <c r="D4575" s="163"/>
      <c r="E4575" s="163"/>
      <c r="F4575" s="163"/>
      <c r="G4575" s="175"/>
      <c r="H4575" s="163"/>
      <c r="I4575" s="163"/>
      <c r="J4575" s="163"/>
    </row>
    <row r="4576" spans="1:10" ht="15" x14ac:dyDescent="0.25">
      <c r="A4576" s="163"/>
      <c r="B4576" s="163"/>
      <c r="C4576" s="163"/>
      <c r="D4576" s="163"/>
      <c r="E4576" s="163"/>
      <c r="F4576" s="163"/>
      <c r="G4576" s="175"/>
      <c r="H4576" s="163"/>
      <c r="I4576" s="163"/>
      <c r="J4576" s="163"/>
    </row>
    <row r="4577" spans="1:10" ht="15" x14ac:dyDescent="0.25">
      <c r="A4577" s="163"/>
      <c r="B4577" s="163"/>
      <c r="C4577" s="163"/>
      <c r="D4577" s="163"/>
      <c r="E4577" s="163"/>
      <c r="F4577" s="163"/>
      <c r="G4577" s="175"/>
      <c r="H4577" s="163"/>
      <c r="I4577" s="163"/>
      <c r="J4577" s="163"/>
    </row>
    <row r="4578" spans="1:10" ht="15" x14ac:dyDescent="0.25">
      <c r="A4578" s="163"/>
      <c r="B4578" s="163"/>
      <c r="C4578" s="163"/>
      <c r="D4578" s="163"/>
      <c r="E4578" s="163"/>
      <c r="F4578" s="163"/>
      <c r="G4578" s="175"/>
      <c r="H4578" s="163"/>
      <c r="I4578" s="163"/>
      <c r="J4578" s="163"/>
    </row>
    <row r="4579" spans="1:10" ht="15" x14ac:dyDescent="0.25">
      <c r="A4579" s="163"/>
      <c r="B4579" s="163"/>
      <c r="C4579" s="163"/>
      <c r="D4579" s="163"/>
      <c r="E4579" s="163"/>
      <c r="F4579" s="163"/>
      <c r="G4579" s="175"/>
      <c r="H4579" s="163"/>
      <c r="I4579" s="163"/>
      <c r="J4579" s="163"/>
    </row>
    <row r="4580" spans="1:10" ht="15" x14ac:dyDescent="0.25">
      <c r="A4580" s="163"/>
      <c r="B4580" s="163"/>
      <c r="C4580" s="163"/>
      <c r="D4580" s="163"/>
      <c r="E4580" s="163"/>
      <c r="F4580" s="163"/>
      <c r="G4580" s="175"/>
      <c r="H4580" s="163"/>
      <c r="I4580" s="163"/>
      <c r="J4580" s="163"/>
    </row>
    <row r="4581" spans="1:10" ht="15" x14ac:dyDescent="0.25">
      <c r="A4581" s="163"/>
      <c r="B4581" s="163"/>
      <c r="C4581" s="163"/>
      <c r="D4581" s="163"/>
      <c r="E4581" s="163"/>
      <c r="F4581" s="163"/>
      <c r="G4581" s="175"/>
      <c r="H4581" s="163"/>
      <c r="I4581" s="163"/>
      <c r="J4581" s="163"/>
    </row>
    <row r="4582" spans="1:10" ht="15" x14ac:dyDescent="0.25">
      <c r="A4582" s="163"/>
      <c r="B4582" s="163"/>
      <c r="C4582" s="163"/>
      <c r="D4582" s="163"/>
      <c r="E4582" s="163"/>
      <c r="F4582" s="163"/>
      <c r="G4582" s="175"/>
      <c r="H4582" s="163"/>
      <c r="I4582" s="163"/>
      <c r="J4582" s="163"/>
    </row>
    <row r="4583" spans="1:10" ht="15" x14ac:dyDescent="0.25">
      <c r="A4583" s="163"/>
      <c r="B4583" s="163"/>
      <c r="C4583" s="163"/>
      <c r="D4583" s="163"/>
      <c r="E4583" s="163"/>
      <c r="F4583" s="163"/>
      <c r="G4583" s="175"/>
      <c r="H4583" s="163"/>
      <c r="I4583" s="163"/>
      <c r="J4583" s="163"/>
    </row>
    <row r="4584" spans="1:10" ht="15" x14ac:dyDescent="0.25">
      <c r="A4584" s="163"/>
      <c r="B4584" s="163"/>
      <c r="C4584" s="163"/>
      <c r="D4584" s="163"/>
      <c r="E4584" s="163"/>
      <c r="F4584" s="163"/>
      <c r="G4584" s="175"/>
      <c r="H4584" s="163"/>
      <c r="I4584" s="163"/>
      <c r="J4584" s="163"/>
    </row>
    <row r="4585" spans="1:10" ht="15" x14ac:dyDescent="0.25">
      <c r="A4585" s="163"/>
      <c r="B4585" s="163"/>
      <c r="C4585" s="163"/>
      <c r="D4585" s="163"/>
      <c r="E4585" s="163"/>
      <c r="F4585" s="163"/>
      <c r="G4585" s="175"/>
      <c r="H4585" s="163"/>
      <c r="I4585" s="163"/>
      <c r="J4585" s="163"/>
    </row>
    <row r="4586" spans="1:10" ht="15" x14ac:dyDescent="0.25">
      <c r="A4586" s="163"/>
      <c r="B4586" s="163"/>
      <c r="C4586" s="163"/>
      <c r="D4586" s="163"/>
      <c r="E4586" s="163"/>
      <c r="F4586" s="163"/>
      <c r="G4586" s="175"/>
      <c r="H4586" s="163"/>
      <c r="I4586" s="163"/>
      <c r="J4586" s="163"/>
    </row>
    <row r="4587" spans="1:10" ht="15" x14ac:dyDescent="0.25">
      <c r="A4587" s="163"/>
      <c r="B4587" s="163"/>
      <c r="C4587" s="163"/>
      <c r="D4587" s="163"/>
      <c r="E4587" s="163"/>
      <c r="F4587" s="163"/>
      <c r="G4587" s="175"/>
      <c r="H4587" s="163"/>
      <c r="I4587" s="163"/>
      <c r="J4587" s="163"/>
    </row>
    <row r="4588" spans="1:10" ht="15" x14ac:dyDescent="0.25">
      <c r="A4588" s="163"/>
      <c r="B4588" s="163"/>
      <c r="C4588" s="163"/>
      <c r="D4588" s="163"/>
      <c r="E4588" s="163"/>
      <c r="F4588" s="163"/>
      <c r="G4588" s="175"/>
      <c r="H4588" s="163"/>
      <c r="I4588" s="163"/>
      <c r="J4588" s="163"/>
    </row>
    <row r="4589" spans="1:10" ht="15" x14ac:dyDescent="0.25">
      <c r="A4589" s="163"/>
      <c r="B4589" s="163"/>
      <c r="C4589" s="163"/>
      <c r="D4589" s="163"/>
      <c r="E4589" s="163"/>
      <c r="F4589" s="163"/>
      <c r="G4589" s="175"/>
      <c r="H4589" s="163"/>
      <c r="I4589" s="163"/>
      <c r="J4589" s="163"/>
    </row>
    <row r="4590" spans="1:10" ht="15" x14ac:dyDescent="0.25">
      <c r="A4590" s="163"/>
      <c r="B4590" s="163"/>
      <c r="C4590" s="163"/>
      <c r="D4590" s="163"/>
      <c r="E4590" s="163"/>
      <c r="F4590" s="163"/>
      <c r="G4590" s="175"/>
      <c r="H4590" s="163"/>
      <c r="I4590" s="163"/>
      <c r="J4590" s="163"/>
    </row>
    <row r="4591" spans="1:10" ht="15" x14ac:dyDescent="0.25">
      <c r="A4591" s="163"/>
      <c r="B4591" s="163"/>
      <c r="C4591" s="163"/>
      <c r="D4591" s="163"/>
      <c r="E4591" s="163"/>
      <c r="F4591" s="163"/>
      <c r="G4591" s="175"/>
      <c r="H4591" s="163"/>
      <c r="I4591" s="163"/>
      <c r="J4591" s="163"/>
    </row>
    <row r="4592" spans="1:10" ht="15" x14ac:dyDescent="0.25">
      <c r="A4592" s="163"/>
      <c r="B4592" s="163"/>
      <c r="C4592" s="163"/>
      <c r="D4592" s="163"/>
      <c r="E4592" s="163"/>
      <c r="F4592" s="163"/>
      <c r="G4592" s="175"/>
      <c r="H4592" s="163"/>
      <c r="I4592" s="163"/>
      <c r="J4592" s="163"/>
    </row>
    <row r="4593" spans="1:10" ht="15" x14ac:dyDescent="0.25">
      <c r="A4593" s="163"/>
      <c r="B4593" s="163"/>
      <c r="C4593" s="163"/>
      <c r="D4593" s="163"/>
      <c r="E4593" s="163"/>
      <c r="F4593" s="163"/>
      <c r="G4593" s="175"/>
      <c r="H4593" s="163"/>
      <c r="I4593" s="163"/>
      <c r="J4593" s="163"/>
    </row>
    <row r="4594" spans="1:10" ht="15" x14ac:dyDescent="0.25">
      <c r="A4594" s="163"/>
      <c r="B4594" s="163"/>
      <c r="C4594" s="163"/>
      <c r="D4594" s="163"/>
      <c r="E4594" s="163"/>
      <c r="F4594" s="163"/>
      <c r="G4594" s="175"/>
      <c r="H4594" s="163"/>
      <c r="I4594" s="163"/>
      <c r="J4594" s="163"/>
    </row>
    <row r="4595" spans="1:10" ht="15" x14ac:dyDescent="0.25">
      <c r="A4595" s="163"/>
      <c r="B4595" s="163"/>
      <c r="C4595" s="163"/>
      <c r="D4595" s="163"/>
      <c r="E4595" s="163"/>
      <c r="F4595" s="163"/>
      <c r="G4595" s="175"/>
      <c r="H4595" s="163"/>
      <c r="I4595" s="163"/>
      <c r="J4595" s="163"/>
    </row>
    <row r="4596" spans="1:10" ht="15" x14ac:dyDescent="0.25">
      <c r="A4596" s="163"/>
      <c r="B4596" s="163"/>
      <c r="C4596" s="163"/>
      <c r="D4596" s="163"/>
      <c r="E4596" s="163"/>
      <c r="F4596" s="163"/>
      <c r="G4596" s="175"/>
      <c r="H4596" s="163"/>
      <c r="I4596" s="163"/>
      <c r="J4596" s="163"/>
    </row>
    <row r="4597" spans="1:10" ht="15" x14ac:dyDescent="0.25">
      <c r="A4597" s="163"/>
      <c r="B4597" s="163"/>
      <c r="C4597" s="163"/>
      <c r="D4597" s="163"/>
      <c r="E4597" s="163"/>
      <c r="F4597" s="163"/>
      <c r="G4597" s="175"/>
      <c r="H4597" s="163"/>
      <c r="I4597" s="163"/>
      <c r="J4597" s="163"/>
    </row>
    <row r="4598" spans="1:10" ht="15" x14ac:dyDescent="0.25">
      <c r="A4598" s="163"/>
      <c r="B4598" s="163"/>
      <c r="C4598" s="163"/>
      <c r="D4598" s="163"/>
      <c r="E4598" s="163"/>
      <c r="F4598" s="163"/>
      <c r="G4598" s="175"/>
      <c r="H4598" s="163"/>
      <c r="I4598" s="163"/>
      <c r="J4598" s="163"/>
    </row>
    <row r="4599" spans="1:10" ht="15" x14ac:dyDescent="0.25">
      <c r="A4599" s="163"/>
      <c r="B4599" s="163"/>
      <c r="C4599" s="163"/>
      <c r="D4599" s="163"/>
      <c r="E4599" s="163"/>
      <c r="F4599" s="163"/>
      <c r="G4599" s="175"/>
      <c r="H4599" s="163"/>
      <c r="I4599" s="163"/>
      <c r="J4599" s="163"/>
    </row>
    <row r="4600" spans="1:10" ht="15" x14ac:dyDescent="0.25">
      <c r="A4600" s="163"/>
      <c r="B4600" s="163"/>
      <c r="C4600" s="163"/>
      <c r="D4600" s="163"/>
      <c r="E4600" s="163"/>
      <c r="F4600" s="163"/>
      <c r="G4600" s="175"/>
      <c r="H4600" s="163"/>
      <c r="I4600" s="163"/>
      <c r="J4600" s="163"/>
    </row>
    <row r="4601" spans="1:10" ht="15" x14ac:dyDescent="0.25">
      <c r="A4601" s="163"/>
      <c r="B4601" s="163"/>
      <c r="C4601" s="163"/>
      <c r="D4601" s="163"/>
      <c r="E4601" s="163"/>
      <c r="F4601" s="163"/>
      <c r="G4601" s="175"/>
      <c r="H4601" s="163"/>
      <c r="I4601" s="163"/>
      <c r="J4601" s="163"/>
    </row>
    <row r="4602" spans="1:10" ht="15" x14ac:dyDescent="0.25">
      <c r="A4602" s="163"/>
      <c r="B4602" s="163"/>
      <c r="C4602" s="163"/>
      <c r="D4602" s="163"/>
      <c r="E4602" s="163"/>
      <c r="F4602" s="163"/>
      <c r="G4602" s="175"/>
      <c r="H4602" s="163"/>
      <c r="I4602" s="163"/>
      <c r="J4602" s="163"/>
    </row>
    <row r="4603" spans="1:10" ht="15" x14ac:dyDescent="0.25">
      <c r="A4603" s="163"/>
      <c r="B4603" s="163"/>
      <c r="C4603" s="163"/>
      <c r="D4603" s="163"/>
      <c r="E4603" s="163"/>
      <c r="F4603" s="163"/>
      <c r="G4603" s="175"/>
      <c r="H4603" s="163"/>
      <c r="I4603" s="163"/>
      <c r="J4603" s="163"/>
    </row>
    <row r="4604" spans="1:10" ht="15" x14ac:dyDescent="0.25">
      <c r="A4604" s="163"/>
      <c r="B4604" s="163"/>
      <c r="C4604" s="163"/>
      <c r="D4604" s="163"/>
      <c r="E4604" s="163"/>
      <c r="F4604" s="163"/>
      <c r="G4604" s="175"/>
      <c r="H4604" s="163"/>
      <c r="I4604" s="163"/>
      <c r="J4604" s="163"/>
    </row>
    <row r="4605" spans="1:10" ht="15" x14ac:dyDescent="0.25">
      <c r="A4605" s="163"/>
      <c r="B4605" s="163"/>
      <c r="C4605" s="163"/>
      <c r="D4605" s="163"/>
      <c r="E4605" s="163"/>
      <c r="F4605" s="163"/>
      <c r="G4605" s="175"/>
      <c r="H4605" s="163"/>
      <c r="I4605" s="163"/>
      <c r="J4605" s="163"/>
    </row>
    <row r="4606" spans="1:10" ht="15" x14ac:dyDescent="0.25">
      <c r="A4606" s="163"/>
      <c r="B4606" s="163"/>
      <c r="C4606" s="163"/>
      <c r="D4606" s="163"/>
      <c r="E4606" s="163"/>
      <c r="F4606" s="163"/>
      <c r="G4606" s="175"/>
      <c r="H4606" s="163"/>
      <c r="I4606" s="163"/>
      <c r="J4606" s="163"/>
    </row>
    <row r="4607" spans="1:10" ht="15" x14ac:dyDescent="0.25">
      <c r="A4607" s="163"/>
      <c r="B4607" s="163"/>
      <c r="C4607" s="163"/>
      <c r="D4607" s="163"/>
      <c r="E4607" s="163"/>
      <c r="F4607" s="163"/>
      <c r="G4607" s="175"/>
      <c r="H4607" s="163"/>
      <c r="I4607" s="163"/>
      <c r="J4607" s="163"/>
    </row>
    <row r="4608" spans="1:10" ht="15" x14ac:dyDescent="0.25">
      <c r="A4608" s="163"/>
      <c r="B4608" s="163"/>
      <c r="C4608" s="163"/>
      <c r="D4608" s="163"/>
      <c r="E4608" s="163"/>
      <c r="F4608" s="163"/>
      <c r="G4608" s="175"/>
      <c r="H4608" s="163"/>
      <c r="I4608" s="163"/>
      <c r="J4608" s="163"/>
    </row>
    <row r="4609" spans="1:10" ht="15" x14ac:dyDescent="0.25">
      <c r="A4609" s="163"/>
      <c r="B4609" s="163"/>
      <c r="C4609" s="163"/>
      <c r="D4609" s="163"/>
      <c r="E4609" s="163"/>
      <c r="F4609" s="163"/>
      <c r="G4609" s="175"/>
      <c r="H4609" s="163"/>
      <c r="I4609" s="163"/>
      <c r="J4609" s="163"/>
    </row>
    <row r="4610" spans="1:10" ht="15" x14ac:dyDescent="0.25">
      <c r="A4610" s="163"/>
      <c r="B4610" s="163"/>
      <c r="C4610" s="163"/>
      <c r="D4610" s="163"/>
      <c r="E4610" s="163"/>
      <c r="F4610" s="163"/>
      <c r="G4610" s="175"/>
      <c r="H4610" s="163"/>
      <c r="I4610" s="163"/>
      <c r="J4610" s="163"/>
    </row>
    <row r="4611" spans="1:10" ht="15" x14ac:dyDescent="0.25">
      <c r="A4611" s="163"/>
      <c r="B4611" s="163"/>
      <c r="C4611" s="163"/>
      <c r="D4611" s="163"/>
      <c r="E4611" s="163"/>
      <c r="F4611" s="163"/>
      <c r="G4611" s="175"/>
      <c r="H4611" s="163"/>
      <c r="I4611" s="163"/>
      <c r="J4611" s="163"/>
    </row>
    <row r="4612" spans="1:10" ht="15" x14ac:dyDescent="0.25">
      <c r="A4612" s="163"/>
      <c r="B4612" s="163"/>
      <c r="C4612" s="163"/>
      <c r="D4612" s="163"/>
      <c r="E4612" s="163"/>
      <c r="F4612" s="163"/>
      <c r="G4612" s="175"/>
      <c r="H4612" s="163"/>
      <c r="I4612" s="163"/>
      <c r="J4612" s="163"/>
    </row>
    <row r="4613" spans="1:10" ht="15" x14ac:dyDescent="0.25">
      <c r="A4613" s="163"/>
      <c r="B4613" s="163"/>
      <c r="C4613" s="163"/>
      <c r="D4613" s="163"/>
      <c r="E4613" s="163"/>
      <c r="F4613" s="163"/>
      <c r="G4613" s="175"/>
      <c r="H4613" s="163"/>
      <c r="I4613" s="163"/>
      <c r="J4613" s="163"/>
    </row>
    <row r="4614" spans="1:10" ht="15" x14ac:dyDescent="0.25">
      <c r="A4614" s="163"/>
      <c r="B4614" s="163"/>
      <c r="C4614" s="163"/>
      <c r="D4614" s="163"/>
      <c r="E4614" s="163"/>
      <c r="F4614" s="163"/>
      <c r="G4614" s="175"/>
      <c r="H4614" s="163"/>
      <c r="I4614" s="163"/>
      <c r="J4614" s="163"/>
    </row>
    <row r="4615" spans="1:10" ht="15" x14ac:dyDescent="0.25">
      <c r="A4615" s="163"/>
      <c r="B4615" s="163"/>
      <c r="C4615" s="163"/>
      <c r="D4615" s="163"/>
      <c r="E4615" s="163"/>
      <c r="F4615" s="163"/>
      <c r="G4615" s="175"/>
      <c r="H4615" s="163"/>
      <c r="I4615" s="163"/>
      <c r="J4615" s="163"/>
    </row>
    <row r="4616" spans="1:10" ht="15" x14ac:dyDescent="0.25">
      <c r="A4616" s="163"/>
      <c r="B4616" s="163"/>
      <c r="C4616" s="163"/>
      <c r="D4616" s="163"/>
      <c r="E4616" s="163"/>
      <c r="F4616" s="163"/>
      <c r="G4616" s="175"/>
      <c r="H4616" s="163"/>
      <c r="I4616" s="163"/>
      <c r="J4616" s="163"/>
    </row>
    <row r="4617" spans="1:10" ht="15" x14ac:dyDescent="0.25">
      <c r="A4617" s="163"/>
      <c r="B4617" s="163"/>
      <c r="C4617" s="163"/>
      <c r="D4617" s="163"/>
      <c r="E4617" s="163"/>
      <c r="F4617" s="163"/>
      <c r="G4617" s="175"/>
      <c r="H4617" s="163"/>
      <c r="I4617" s="163"/>
      <c r="J4617" s="163"/>
    </row>
    <row r="4618" spans="1:10" ht="15" x14ac:dyDescent="0.25">
      <c r="A4618" s="163"/>
      <c r="B4618" s="163"/>
      <c r="C4618" s="163"/>
      <c r="D4618" s="163"/>
      <c r="E4618" s="163"/>
      <c r="F4618" s="163"/>
      <c r="G4618" s="175"/>
      <c r="H4618" s="163"/>
      <c r="I4618" s="163"/>
      <c r="J4618" s="163"/>
    </row>
    <row r="4619" spans="1:10" ht="15" x14ac:dyDescent="0.25">
      <c r="A4619" s="163"/>
      <c r="B4619" s="163"/>
      <c r="C4619" s="163"/>
      <c r="D4619" s="163"/>
      <c r="E4619" s="163"/>
      <c r="F4619" s="163"/>
      <c r="G4619" s="175"/>
      <c r="H4619" s="163"/>
      <c r="I4619" s="163"/>
      <c r="J4619" s="163"/>
    </row>
    <row r="4620" spans="1:10" ht="15" x14ac:dyDescent="0.25">
      <c r="A4620" s="163"/>
      <c r="B4620" s="163"/>
      <c r="C4620" s="163"/>
      <c r="D4620" s="163"/>
      <c r="E4620" s="163"/>
      <c r="F4620" s="163"/>
      <c r="G4620" s="175"/>
      <c r="H4620" s="163"/>
      <c r="I4620" s="163"/>
      <c r="J4620" s="163"/>
    </row>
    <row r="4621" spans="1:10" ht="15" x14ac:dyDescent="0.25">
      <c r="A4621" s="163"/>
      <c r="B4621" s="163"/>
      <c r="C4621" s="163"/>
      <c r="D4621" s="163"/>
      <c r="E4621" s="163"/>
      <c r="F4621" s="163"/>
      <c r="G4621" s="175"/>
      <c r="H4621" s="163"/>
      <c r="I4621" s="163"/>
      <c r="J4621" s="163"/>
    </row>
    <row r="4622" spans="1:10" ht="15" x14ac:dyDescent="0.25">
      <c r="A4622" s="163"/>
      <c r="B4622" s="163"/>
      <c r="C4622" s="163"/>
      <c r="D4622" s="163"/>
      <c r="E4622" s="163"/>
      <c r="F4622" s="163"/>
      <c r="G4622" s="175"/>
      <c r="H4622" s="163"/>
      <c r="I4622" s="163"/>
      <c r="J4622" s="163"/>
    </row>
    <row r="4623" spans="1:10" ht="15" x14ac:dyDescent="0.25">
      <c r="A4623" s="163"/>
      <c r="B4623" s="163"/>
      <c r="C4623" s="163"/>
      <c r="D4623" s="163"/>
      <c r="E4623" s="163"/>
      <c r="F4623" s="163"/>
      <c r="G4623" s="175"/>
      <c r="H4623" s="163"/>
      <c r="I4623" s="163"/>
      <c r="J4623" s="163"/>
    </row>
    <row r="4624" spans="1:10" ht="15" x14ac:dyDescent="0.25">
      <c r="A4624" s="163"/>
      <c r="B4624" s="163"/>
      <c r="C4624" s="163"/>
      <c r="D4624" s="163"/>
      <c r="E4624" s="163"/>
      <c r="F4624" s="163"/>
      <c r="G4624" s="175"/>
      <c r="H4624" s="163"/>
      <c r="I4624" s="163"/>
      <c r="J4624" s="163"/>
    </row>
    <row r="4625" spans="1:10" ht="15" x14ac:dyDescent="0.25">
      <c r="A4625" s="163"/>
      <c r="B4625" s="163"/>
      <c r="C4625" s="163"/>
      <c r="D4625" s="163"/>
      <c r="E4625" s="163"/>
      <c r="F4625" s="163"/>
      <c r="G4625" s="175"/>
      <c r="H4625" s="163"/>
      <c r="I4625" s="163"/>
      <c r="J4625" s="163"/>
    </row>
    <row r="4626" spans="1:10" ht="15" x14ac:dyDescent="0.25">
      <c r="A4626" s="163"/>
      <c r="B4626" s="163"/>
      <c r="C4626" s="163"/>
      <c r="D4626" s="163"/>
      <c r="E4626" s="163"/>
      <c r="F4626" s="163"/>
      <c r="G4626" s="175"/>
      <c r="H4626" s="163"/>
      <c r="I4626" s="163"/>
      <c r="J4626" s="163"/>
    </row>
    <row r="4627" spans="1:10" ht="15" x14ac:dyDescent="0.25">
      <c r="A4627" s="163"/>
      <c r="B4627" s="163"/>
      <c r="C4627" s="163"/>
      <c r="D4627" s="163"/>
      <c r="E4627" s="163"/>
      <c r="F4627" s="163"/>
      <c r="G4627" s="175"/>
      <c r="H4627" s="163"/>
      <c r="I4627" s="163"/>
      <c r="J4627" s="163"/>
    </row>
    <row r="4628" spans="1:10" ht="15" x14ac:dyDescent="0.25">
      <c r="A4628" s="163"/>
      <c r="B4628" s="163"/>
      <c r="C4628" s="163"/>
      <c r="D4628" s="163"/>
      <c r="E4628" s="163"/>
      <c r="F4628" s="163"/>
      <c r="G4628" s="175"/>
      <c r="H4628" s="163"/>
      <c r="I4628" s="163"/>
      <c r="J4628" s="163"/>
    </row>
    <row r="4629" spans="1:10" ht="15" x14ac:dyDescent="0.25">
      <c r="A4629" s="163"/>
      <c r="B4629" s="163"/>
      <c r="C4629" s="163"/>
      <c r="D4629" s="163"/>
      <c r="E4629" s="163"/>
      <c r="F4629" s="163"/>
      <c r="G4629" s="175"/>
      <c r="H4629" s="163"/>
      <c r="I4629" s="163"/>
      <c r="J4629" s="163"/>
    </row>
    <row r="4630" spans="1:10" ht="15" x14ac:dyDescent="0.25">
      <c r="A4630" s="163"/>
      <c r="B4630" s="163"/>
      <c r="C4630" s="163"/>
      <c r="D4630" s="163"/>
      <c r="E4630" s="163"/>
      <c r="F4630" s="163"/>
      <c r="G4630" s="175"/>
      <c r="H4630" s="163"/>
      <c r="I4630" s="163"/>
      <c r="J4630" s="163"/>
    </row>
    <row r="4631" spans="1:10" ht="15" x14ac:dyDescent="0.25">
      <c r="A4631" s="163"/>
      <c r="B4631" s="163"/>
      <c r="C4631" s="163"/>
      <c r="D4631" s="163"/>
      <c r="E4631" s="163"/>
      <c r="F4631" s="163"/>
      <c r="G4631" s="175"/>
      <c r="H4631" s="163"/>
      <c r="I4631" s="163"/>
      <c r="J4631" s="163"/>
    </row>
    <row r="4632" spans="1:10" ht="15" x14ac:dyDescent="0.25">
      <c r="A4632" s="163"/>
      <c r="B4632" s="163"/>
      <c r="C4632" s="163"/>
      <c r="D4632" s="163"/>
      <c r="E4632" s="163"/>
      <c r="F4632" s="163"/>
      <c r="G4632" s="175"/>
      <c r="H4632" s="163"/>
      <c r="I4632" s="163"/>
      <c r="J4632" s="163"/>
    </row>
    <row r="4633" spans="1:10" ht="15" x14ac:dyDescent="0.25">
      <c r="A4633" s="163"/>
      <c r="B4633" s="163"/>
      <c r="C4633" s="163"/>
      <c r="D4633" s="163"/>
      <c r="E4633" s="163"/>
      <c r="F4633" s="163"/>
      <c r="G4633" s="175"/>
      <c r="H4633" s="163"/>
      <c r="I4633" s="163"/>
      <c r="J4633" s="163"/>
    </row>
    <row r="4634" spans="1:10" ht="15" x14ac:dyDescent="0.25">
      <c r="A4634" s="163"/>
      <c r="B4634" s="163"/>
      <c r="C4634" s="163"/>
      <c r="D4634" s="163"/>
      <c r="E4634" s="163"/>
      <c r="F4634" s="163"/>
      <c r="G4634" s="175"/>
      <c r="H4634" s="163"/>
      <c r="I4634" s="163"/>
      <c r="J4634" s="163"/>
    </row>
    <row r="4635" spans="1:10" ht="15" x14ac:dyDescent="0.25">
      <c r="A4635" s="163"/>
      <c r="B4635" s="163"/>
      <c r="C4635" s="163"/>
      <c r="D4635" s="163"/>
      <c r="E4635" s="163"/>
      <c r="F4635" s="163"/>
      <c r="G4635" s="175"/>
      <c r="H4635" s="163"/>
      <c r="I4635" s="163"/>
      <c r="J4635" s="163"/>
    </row>
    <row r="4636" spans="1:10" ht="15" x14ac:dyDescent="0.25">
      <c r="A4636" s="163"/>
      <c r="B4636" s="163"/>
      <c r="C4636" s="163"/>
      <c r="D4636" s="163"/>
      <c r="E4636" s="163"/>
      <c r="F4636" s="163"/>
      <c r="G4636" s="175"/>
      <c r="H4636" s="163"/>
      <c r="I4636" s="163"/>
      <c r="J4636" s="163"/>
    </row>
    <row r="4637" spans="1:10" ht="15" x14ac:dyDescent="0.25">
      <c r="A4637" s="163"/>
      <c r="B4637" s="163"/>
      <c r="C4637" s="163"/>
      <c r="D4637" s="163"/>
      <c r="E4637" s="163"/>
      <c r="F4637" s="163"/>
      <c r="G4637" s="175"/>
      <c r="H4637" s="163"/>
      <c r="I4637" s="163"/>
      <c r="J4637" s="163"/>
    </row>
    <row r="4638" spans="1:10" ht="15" x14ac:dyDescent="0.25">
      <c r="A4638" s="163"/>
      <c r="B4638" s="163"/>
      <c r="C4638" s="163"/>
      <c r="D4638" s="163"/>
      <c r="E4638" s="163"/>
      <c r="F4638" s="163"/>
      <c r="G4638" s="175"/>
      <c r="H4638" s="163"/>
      <c r="I4638" s="163"/>
      <c r="J4638" s="163"/>
    </row>
    <row r="4639" spans="1:10" ht="15" x14ac:dyDescent="0.25">
      <c r="A4639" s="163"/>
      <c r="B4639" s="163"/>
      <c r="C4639" s="163"/>
      <c r="D4639" s="163"/>
      <c r="E4639" s="163"/>
      <c r="F4639" s="163"/>
      <c r="G4639" s="175"/>
      <c r="H4639" s="163"/>
      <c r="I4639" s="163"/>
      <c r="J4639" s="163"/>
    </row>
    <row r="4640" spans="1:10" ht="15" x14ac:dyDescent="0.25">
      <c r="A4640" s="163"/>
      <c r="B4640" s="163"/>
      <c r="C4640" s="163"/>
      <c r="D4640" s="163"/>
      <c r="E4640" s="163"/>
      <c r="F4640" s="163"/>
      <c r="G4640" s="175"/>
      <c r="H4640" s="163"/>
      <c r="I4640" s="163"/>
      <c r="J4640" s="163"/>
    </row>
    <row r="4641" spans="1:10" ht="15" x14ac:dyDescent="0.25">
      <c r="A4641" s="163"/>
      <c r="B4641" s="163"/>
      <c r="C4641" s="163"/>
      <c r="D4641" s="163"/>
      <c r="E4641" s="163"/>
      <c r="F4641" s="163"/>
      <c r="G4641" s="175"/>
      <c r="H4641" s="163"/>
      <c r="I4641" s="163"/>
      <c r="J4641" s="163"/>
    </row>
    <row r="4642" spans="1:10" ht="15" x14ac:dyDescent="0.25">
      <c r="A4642" s="163"/>
      <c r="B4642" s="163"/>
      <c r="C4642" s="163"/>
      <c r="D4642" s="163"/>
      <c r="E4642" s="163"/>
      <c r="F4642" s="163"/>
      <c r="G4642" s="175"/>
      <c r="H4642" s="163"/>
      <c r="I4642" s="163"/>
      <c r="J4642" s="163"/>
    </row>
    <row r="4643" spans="1:10" ht="15" x14ac:dyDescent="0.25">
      <c r="A4643" s="163"/>
      <c r="B4643" s="163"/>
      <c r="C4643" s="163"/>
      <c r="D4643" s="163"/>
      <c r="E4643" s="163"/>
      <c r="F4643" s="163"/>
      <c r="G4643" s="175"/>
      <c r="H4643" s="163"/>
      <c r="I4643" s="163"/>
      <c r="J4643" s="163"/>
    </row>
    <row r="4644" spans="1:10" ht="15" x14ac:dyDescent="0.25">
      <c r="A4644" s="163"/>
      <c r="B4644" s="163"/>
      <c r="C4644" s="163"/>
      <c r="D4644" s="163"/>
      <c r="E4644" s="163"/>
      <c r="F4644" s="163"/>
      <c r="G4644" s="175"/>
      <c r="H4644" s="163"/>
      <c r="I4644" s="163"/>
      <c r="J4644" s="163"/>
    </row>
    <row r="4645" spans="1:10" ht="15" x14ac:dyDescent="0.25">
      <c r="A4645" s="163"/>
      <c r="B4645" s="163"/>
      <c r="C4645" s="163"/>
      <c r="D4645" s="163"/>
      <c r="E4645" s="163"/>
      <c r="F4645" s="163"/>
      <c r="G4645" s="175"/>
      <c r="H4645" s="163"/>
      <c r="I4645" s="163"/>
      <c r="J4645" s="163"/>
    </row>
    <row r="4646" spans="1:10" ht="15" x14ac:dyDescent="0.25">
      <c r="A4646" s="163"/>
      <c r="B4646" s="163"/>
      <c r="C4646" s="163"/>
      <c r="D4646" s="163"/>
      <c r="E4646" s="163"/>
      <c r="F4646" s="163"/>
      <c r="G4646" s="175"/>
      <c r="H4646" s="163"/>
      <c r="I4646" s="163"/>
      <c r="J4646" s="163"/>
    </row>
    <row r="4647" spans="1:10" ht="15" x14ac:dyDescent="0.25">
      <c r="A4647" s="163"/>
      <c r="B4647" s="163"/>
      <c r="C4647" s="163"/>
      <c r="D4647" s="163"/>
      <c r="E4647" s="163"/>
      <c r="F4647" s="163"/>
      <c r="G4647" s="175"/>
      <c r="H4647" s="163"/>
      <c r="I4647" s="163"/>
      <c r="J4647" s="163"/>
    </row>
    <row r="4648" spans="1:10" ht="15" x14ac:dyDescent="0.25">
      <c r="A4648" s="163"/>
      <c r="B4648" s="163"/>
      <c r="C4648" s="163"/>
      <c r="D4648" s="163"/>
      <c r="E4648" s="163"/>
      <c r="F4648" s="163"/>
      <c r="G4648" s="175"/>
      <c r="H4648" s="163"/>
      <c r="I4648" s="163"/>
      <c r="J4648" s="163"/>
    </row>
    <row r="4649" spans="1:10" ht="15" x14ac:dyDescent="0.25">
      <c r="A4649" s="163"/>
      <c r="B4649" s="163"/>
      <c r="C4649" s="163"/>
      <c r="D4649" s="163"/>
      <c r="E4649" s="163"/>
      <c r="F4649" s="163"/>
      <c r="G4649" s="175"/>
      <c r="H4649" s="163"/>
      <c r="I4649" s="163"/>
      <c r="J4649" s="163"/>
    </row>
    <row r="4650" spans="1:10" ht="15" x14ac:dyDescent="0.25">
      <c r="A4650" s="163"/>
      <c r="B4650" s="163"/>
      <c r="C4650" s="163"/>
      <c r="D4650" s="163"/>
      <c r="E4650" s="163"/>
      <c r="F4650" s="163"/>
      <c r="G4650" s="175"/>
      <c r="H4650" s="163"/>
      <c r="I4650" s="163"/>
      <c r="J4650" s="163"/>
    </row>
    <row r="4651" spans="1:10" ht="15" x14ac:dyDescent="0.25">
      <c r="A4651" s="163"/>
      <c r="B4651" s="163"/>
      <c r="C4651" s="163"/>
      <c r="D4651" s="163"/>
      <c r="E4651" s="163"/>
      <c r="F4651" s="163"/>
      <c r="G4651" s="175"/>
      <c r="H4651" s="163"/>
      <c r="I4651" s="163"/>
      <c r="J4651" s="163"/>
    </row>
    <row r="4652" spans="1:10" ht="15" x14ac:dyDescent="0.25">
      <c r="A4652" s="163"/>
      <c r="B4652" s="163"/>
      <c r="C4652" s="163"/>
      <c r="D4652" s="163"/>
      <c r="E4652" s="163"/>
      <c r="F4652" s="163"/>
      <c r="G4652" s="175"/>
      <c r="H4652" s="163"/>
      <c r="I4652" s="163"/>
      <c r="J4652" s="163"/>
    </row>
    <row r="4653" spans="1:10" ht="15" x14ac:dyDescent="0.25">
      <c r="A4653" s="163"/>
      <c r="B4653" s="163"/>
      <c r="C4653" s="163"/>
      <c r="D4653" s="163"/>
      <c r="E4653" s="163"/>
      <c r="F4653" s="163"/>
      <c r="G4653" s="175"/>
      <c r="H4653" s="163"/>
      <c r="I4653" s="163"/>
      <c r="J4653" s="163"/>
    </row>
    <row r="4654" spans="1:10" ht="15" x14ac:dyDescent="0.25">
      <c r="A4654" s="163"/>
      <c r="B4654" s="163"/>
      <c r="C4654" s="163"/>
      <c r="D4654" s="163"/>
      <c r="E4654" s="163"/>
      <c r="F4654" s="163"/>
      <c r="G4654" s="175"/>
      <c r="H4654" s="163"/>
      <c r="I4654" s="163"/>
      <c r="J4654" s="163"/>
    </row>
    <row r="4655" spans="1:10" ht="15" x14ac:dyDescent="0.25">
      <c r="A4655" s="163"/>
      <c r="B4655" s="163"/>
      <c r="C4655" s="163"/>
      <c r="D4655" s="163"/>
      <c r="E4655" s="163"/>
      <c r="F4655" s="163"/>
      <c r="G4655" s="175"/>
      <c r="H4655" s="163"/>
      <c r="I4655" s="163"/>
      <c r="J4655" s="163"/>
    </row>
    <row r="4656" spans="1:10" ht="15" x14ac:dyDescent="0.25">
      <c r="A4656" s="163"/>
      <c r="B4656" s="163"/>
      <c r="C4656" s="163"/>
      <c r="D4656" s="163"/>
      <c r="E4656" s="163"/>
      <c r="F4656" s="163"/>
      <c r="G4656" s="175"/>
      <c r="H4656" s="163"/>
      <c r="I4656" s="163"/>
      <c r="J4656" s="163"/>
    </row>
    <row r="4657" spans="1:10" ht="15" x14ac:dyDescent="0.25">
      <c r="A4657" s="163"/>
      <c r="B4657" s="163"/>
      <c r="C4657" s="163"/>
      <c r="D4657" s="163"/>
      <c r="E4657" s="163"/>
      <c r="F4657" s="163"/>
      <c r="G4657" s="175"/>
      <c r="H4657" s="163"/>
      <c r="I4657" s="163"/>
      <c r="J4657" s="163"/>
    </row>
    <row r="4658" spans="1:10" ht="15" x14ac:dyDescent="0.25">
      <c r="A4658" s="163"/>
      <c r="B4658" s="163"/>
      <c r="C4658" s="163"/>
      <c r="D4658" s="163"/>
      <c r="E4658" s="163"/>
      <c r="F4658" s="163"/>
      <c r="G4658" s="175"/>
      <c r="H4658" s="163"/>
      <c r="I4658" s="163"/>
      <c r="J4658" s="163"/>
    </row>
    <row r="4659" spans="1:10" ht="15" x14ac:dyDescent="0.25">
      <c r="A4659" s="163"/>
      <c r="B4659" s="163"/>
      <c r="C4659" s="163"/>
      <c r="D4659" s="163"/>
      <c r="E4659" s="163"/>
      <c r="F4659" s="163"/>
      <c r="G4659" s="175"/>
      <c r="H4659" s="163"/>
      <c r="I4659" s="163"/>
      <c r="J4659" s="163"/>
    </row>
    <row r="4660" spans="1:10" ht="15" x14ac:dyDescent="0.25">
      <c r="A4660" s="163"/>
      <c r="B4660" s="163"/>
      <c r="C4660" s="163"/>
      <c r="D4660" s="163"/>
      <c r="E4660" s="163"/>
      <c r="F4660" s="163"/>
      <c r="G4660" s="175"/>
      <c r="H4660" s="163"/>
      <c r="I4660" s="163"/>
      <c r="J4660" s="163"/>
    </row>
    <row r="4661" spans="1:10" ht="15" x14ac:dyDescent="0.25">
      <c r="A4661" s="163"/>
      <c r="B4661" s="163"/>
      <c r="C4661" s="163"/>
      <c r="D4661" s="163"/>
      <c r="E4661" s="163"/>
      <c r="F4661" s="163"/>
      <c r="G4661" s="175"/>
      <c r="H4661" s="163"/>
      <c r="I4661" s="163"/>
      <c r="J4661" s="163"/>
    </row>
    <row r="4662" spans="1:10" ht="15" x14ac:dyDescent="0.25">
      <c r="A4662" s="163"/>
      <c r="B4662" s="163"/>
      <c r="C4662" s="163"/>
      <c r="D4662" s="163"/>
      <c r="E4662" s="163"/>
      <c r="F4662" s="163"/>
      <c r="G4662" s="175"/>
      <c r="H4662" s="163"/>
      <c r="I4662" s="163"/>
      <c r="J4662" s="163"/>
    </row>
    <row r="4663" spans="1:10" ht="15" x14ac:dyDescent="0.25">
      <c r="A4663" s="163"/>
      <c r="B4663" s="163"/>
      <c r="C4663" s="163"/>
      <c r="D4663" s="163"/>
      <c r="E4663" s="163"/>
      <c r="F4663" s="163"/>
      <c r="G4663" s="175"/>
      <c r="H4663" s="163"/>
      <c r="I4663" s="163"/>
      <c r="J4663" s="163"/>
    </row>
    <row r="4664" spans="1:10" ht="15" x14ac:dyDescent="0.25">
      <c r="A4664" s="163"/>
      <c r="B4664" s="163"/>
      <c r="C4664" s="163"/>
      <c r="D4664" s="163"/>
      <c r="E4664" s="163"/>
      <c r="F4664" s="163"/>
      <c r="G4664" s="175"/>
      <c r="H4664" s="163"/>
      <c r="I4664" s="163"/>
      <c r="J4664" s="163"/>
    </row>
    <row r="4665" spans="1:10" ht="15" x14ac:dyDescent="0.25">
      <c r="A4665" s="163"/>
      <c r="B4665" s="163"/>
      <c r="C4665" s="163"/>
      <c r="D4665" s="163"/>
      <c r="E4665" s="163"/>
      <c r="F4665" s="163"/>
      <c r="G4665" s="175"/>
      <c r="H4665" s="163"/>
      <c r="I4665" s="163"/>
      <c r="J4665" s="163"/>
    </row>
    <row r="4666" spans="1:10" ht="15" x14ac:dyDescent="0.25">
      <c r="A4666" s="163"/>
      <c r="B4666" s="163"/>
      <c r="C4666" s="163"/>
      <c r="D4666" s="163"/>
      <c r="E4666" s="163"/>
      <c r="F4666" s="163"/>
      <c r="G4666" s="175"/>
      <c r="H4666" s="163"/>
      <c r="I4666" s="163"/>
      <c r="J4666" s="163"/>
    </row>
    <row r="4667" spans="1:10" ht="15" x14ac:dyDescent="0.25">
      <c r="A4667" s="163"/>
      <c r="B4667" s="163"/>
      <c r="C4667" s="163"/>
      <c r="D4667" s="163"/>
      <c r="E4667" s="163"/>
      <c r="F4667" s="163"/>
      <c r="G4667" s="175"/>
      <c r="H4667" s="163"/>
      <c r="I4667" s="163"/>
      <c r="J4667" s="163"/>
    </row>
    <row r="4668" spans="1:10" ht="15" x14ac:dyDescent="0.25">
      <c r="A4668" s="163"/>
      <c r="B4668" s="163"/>
      <c r="C4668" s="163"/>
      <c r="D4668" s="163"/>
      <c r="E4668" s="163"/>
      <c r="F4668" s="163"/>
      <c r="G4668" s="175"/>
      <c r="H4668" s="163"/>
      <c r="I4668" s="163"/>
      <c r="J4668" s="163"/>
    </row>
    <row r="4669" spans="1:10" ht="15" x14ac:dyDescent="0.25">
      <c r="A4669" s="163"/>
      <c r="B4669" s="163"/>
      <c r="C4669" s="163"/>
      <c r="D4669" s="163"/>
      <c r="E4669" s="163"/>
      <c r="F4669" s="163"/>
      <c r="G4669" s="175"/>
      <c r="H4669" s="163"/>
      <c r="I4669" s="163"/>
      <c r="J4669" s="163"/>
    </row>
    <row r="4670" spans="1:10" ht="15" x14ac:dyDescent="0.25">
      <c r="A4670" s="163"/>
      <c r="B4670" s="163"/>
      <c r="C4670" s="163"/>
      <c r="D4670" s="163"/>
      <c r="E4670" s="163"/>
      <c r="F4670" s="163"/>
      <c r="G4670" s="175"/>
      <c r="H4670" s="163"/>
      <c r="I4670" s="163"/>
      <c r="J4670" s="163"/>
    </row>
    <row r="4671" spans="1:10" ht="15" x14ac:dyDescent="0.25">
      <c r="A4671" s="163"/>
      <c r="B4671" s="163"/>
      <c r="C4671" s="163"/>
      <c r="D4671" s="163"/>
      <c r="E4671" s="163"/>
      <c r="F4671" s="163"/>
      <c r="G4671" s="175"/>
      <c r="H4671" s="163"/>
      <c r="I4671" s="163"/>
      <c r="J4671" s="163"/>
    </row>
    <row r="4672" spans="1:10" ht="15" x14ac:dyDescent="0.25">
      <c r="A4672" s="163"/>
      <c r="B4672" s="163"/>
      <c r="C4672" s="163"/>
      <c r="D4672" s="163"/>
      <c r="E4672" s="163"/>
      <c r="F4672" s="163"/>
      <c r="G4672" s="175"/>
      <c r="H4672" s="163"/>
      <c r="I4672" s="163"/>
      <c r="J4672" s="163"/>
    </row>
    <row r="4673" spans="1:10" ht="15" x14ac:dyDescent="0.25">
      <c r="A4673" s="163"/>
      <c r="B4673" s="163"/>
      <c r="C4673" s="163"/>
      <c r="D4673" s="163"/>
      <c r="E4673" s="163"/>
      <c r="F4673" s="163"/>
      <c r="G4673" s="175"/>
      <c r="H4673" s="163"/>
      <c r="I4673" s="163"/>
      <c r="J4673" s="163"/>
    </row>
    <row r="4674" spans="1:10" ht="15" x14ac:dyDescent="0.25">
      <c r="A4674" s="163"/>
      <c r="B4674" s="163"/>
      <c r="C4674" s="163"/>
      <c r="D4674" s="163"/>
      <c r="E4674" s="163"/>
      <c r="F4674" s="163"/>
      <c r="G4674" s="175"/>
      <c r="H4674" s="163"/>
      <c r="I4674" s="163"/>
      <c r="J4674" s="163"/>
    </row>
    <row r="4675" spans="1:10" ht="15" x14ac:dyDescent="0.25">
      <c r="A4675" s="163"/>
      <c r="B4675" s="163"/>
      <c r="C4675" s="163"/>
      <c r="D4675" s="163"/>
      <c r="E4675" s="163"/>
      <c r="F4675" s="163"/>
      <c r="G4675" s="175"/>
      <c r="H4675" s="163"/>
      <c r="I4675" s="163"/>
      <c r="J4675" s="163"/>
    </row>
    <row r="4676" spans="1:10" ht="15" x14ac:dyDescent="0.25">
      <c r="A4676" s="163"/>
      <c r="B4676" s="163"/>
      <c r="C4676" s="163"/>
      <c r="D4676" s="163"/>
      <c r="E4676" s="163"/>
      <c r="F4676" s="163"/>
      <c r="G4676" s="175"/>
      <c r="H4676" s="163"/>
      <c r="I4676" s="163"/>
      <c r="J4676" s="163"/>
    </row>
    <row r="4677" spans="1:10" ht="15" x14ac:dyDescent="0.25">
      <c r="A4677" s="163"/>
      <c r="B4677" s="163"/>
      <c r="C4677" s="163"/>
      <c r="D4677" s="163"/>
      <c r="E4677" s="163"/>
      <c r="F4677" s="163"/>
      <c r="G4677" s="175"/>
      <c r="H4677" s="163"/>
      <c r="I4677" s="163"/>
      <c r="J4677" s="163"/>
    </row>
    <row r="4678" spans="1:10" ht="15" x14ac:dyDescent="0.25">
      <c r="A4678" s="163"/>
      <c r="B4678" s="163"/>
      <c r="C4678" s="163"/>
      <c r="D4678" s="163"/>
      <c r="E4678" s="163"/>
      <c r="F4678" s="163"/>
      <c r="G4678" s="175"/>
      <c r="H4678" s="163"/>
      <c r="I4678" s="163"/>
      <c r="J4678" s="163"/>
    </row>
    <row r="4679" spans="1:10" ht="15" x14ac:dyDescent="0.25">
      <c r="A4679" s="163"/>
      <c r="B4679" s="163"/>
      <c r="C4679" s="163"/>
      <c r="D4679" s="163"/>
      <c r="E4679" s="163"/>
      <c r="F4679" s="163"/>
      <c r="G4679" s="175"/>
      <c r="H4679" s="163"/>
      <c r="I4679" s="163"/>
      <c r="J4679" s="163"/>
    </row>
    <row r="4680" spans="1:10" ht="15" x14ac:dyDescent="0.25">
      <c r="A4680" s="163"/>
      <c r="B4680" s="163"/>
      <c r="C4680" s="163"/>
      <c r="D4680" s="163"/>
      <c r="E4680" s="163"/>
      <c r="F4680" s="163"/>
      <c r="G4680" s="175"/>
      <c r="H4680" s="163"/>
      <c r="I4680" s="163"/>
      <c r="J4680" s="163"/>
    </row>
    <row r="4681" spans="1:10" ht="15" x14ac:dyDescent="0.25">
      <c r="A4681" s="163"/>
      <c r="B4681" s="163"/>
      <c r="C4681" s="163"/>
      <c r="D4681" s="163"/>
      <c r="E4681" s="163"/>
      <c r="F4681" s="163"/>
      <c r="G4681" s="175"/>
      <c r="H4681" s="163"/>
      <c r="I4681" s="163"/>
      <c r="J4681" s="163"/>
    </row>
    <row r="4682" spans="1:10" ht="15" x14ac:dyDescent="0.25">
      <c r="A4682" s="163"/>
      <c r="B4682" s="163"/>
      <c r="C4682" s="163"/>
      <c r="D4682" s="163"/>
      <c r="E4682" s="163"/>
      <c r="F4682" s="163"/>
      <c r="G4682" s="175"/>
      <c r="H4682" s="163"/>
      <c r="I4682" s="163"/>
      <c r="J4682" s="163"/>
    </row>
    <row r="4683" spans="1:10" ht="15" x14ac:dyDescent="0.25">
      <c r="A4683" s="163"/>
      <c r="B4683" s="163"/>
      <c r="C4683" s="163"/>
      <c r="D4683" s="163"/>
      <c r="E4683" s="163"/>
      <c r="F4683" s="163"/>
      <c r="G4683" s="175"/>
      <c r="H4683" s="163"/>
      <c r="I4683" s="163"/>
      <c r="J4683" s="163"/>
    </row>
    <row r="4684" spans="1:10" ht="15" x14ac:dyDescent="0.25">
      <c r="A4684" s="163"/>
      <c r="B4684" s="163"/>
      <c r="C4684" s="163"/>
      <c r="D4684" s="163"/>
      <c r="E4684" s="163"/>
      <c r="F4684" s="163"/>
      <c r="G4684" s="175"/>
      <c r="H4684" s="163"/>
      <c r="I4684" s="163"/>
      <c r="J4684" s="163"/>
    </row>
    <row r="4685" spans="1:10" ht="15" x14ac:dyDescent="0.25">
      <c r="A4685" s="163"/>
      <c r="B4685" s="163"/>
      <c r="C4685" s="163"/>
      <c r="D4685" s="163"/>
      <c r="E4685" s="163"/>
      <c r="F4685" s="163"/>
      <c r="G4685" s="175"/>
      <c r="H4685" s="163"/>
      <c r="I4685" s="163"/>
      <c r="J4685" s="163"/>
    </row>
    <row r="4686" spans="1:10" ht="15" x14ac:dyDescent="0.25">
      <c r="A4686" s="163"/>
      <c r="B4686" s="163"/>
      <c r="C4686" s="163"/>
      <c r="D4686" s="163"/>
      <c r="E4686" s="163"/>
      <c r="F4686" s="163"/>
      <c r="G4686" s="175"/>
      <c r="H4686" s="163"/>
      <c r="I4686" s="163"/>
      <c r="J4686" s="163"/>
    </row>
    <row r="4687" spans="1:10" ht="15" x14ac:dyDescent="0.25">
      <c r="A4687" s="163"/>
      <c r="B4687" s="163"/>
      <c r="C4687" s="163"/>
      <c r="D4687" s="163"/>
      <c r="E4687" s="163"/>
      <c r="F4687" s="163"/>
      <c r="G4687" s="175"/>
      <c r="H4687" s="163"/>
      <c r="I4687" s="163"/>
      <c r="J4687" s="163"/>
    </row>
    <row r="4688" spans="1:10" ht="15" x14ac:dyDescent="0.25">
      <c r="A4688" s="163"/>
      <c r="B4688" s="163"/>
      <c r="C4688" s="163"/>
      <c r="D4688" s="163"/>
      <c r="E4688" s="163"/>
      <c r="F4688" s="163"/>
      <c r="G4688" s="175"/>
      <c r="H4688" s="163"/>
      <c r="I4688" s="163"/>
      <c r="J4688" s="163"/>
    </row>
    <row r="4689" spans="1:10" ht="15" x14ac:dyDescent="0.25">
      <c r="A4689" s="163"/>
      <c r="B4689" s="163"/>
      <c r="C4689" s="163"/>
      <c r="D4689" s="163"/>
      <c r="E4689" s="163"/>
      <c r="F4689" s="163"/>
      <c r="G4689" s="175"/>
      <c r="H4689" s="163"/>
      <c r="I4689" s="163"/>
      <c r="J4689" s="163"/>
    </row>
    <row r="4690" spans="1:10" ht="15" x14ac:dyDescent="0.25">
      <c r="A4690" s="163"/>
      <c r="B4690" s="163"/>
      <c r="C4690" s="163"/>
      <c r="D4690" s="163"/>
      <c r="E4690" s="163"/>
      <c r="F4690" s="163"/>
      <c r="G4690" s="175"/>
      <c r="H4690" s="163"/>
      <c r="I4690" s="163"/>
      <c r="J4690" s="163"/>
    </row>
    <row r="4691" spans="1:10" ht="15" x14ac:dyDescent="0.25">
      <c r="A4691" s="163"/>
      <c r="B4691" s="163"/>
      <c r="C4691" s="163"/>
      <c r="D4691" s="163"/>
      <c r="E4691" s="163"/>
      <c r="F4691" s="163"/>
      <c r="G4691" s="175"/>
      <c r="H4691" s="163"/>
      <c r="I4691" s="163"/>
      <c r="J4691" s="163"/>
    </row>
    <row r="4692" spans="1:10" ht="15" x14ac:dyDescent="0.25">
      <c r="A4692" s="163"/>
      <c r="B4692" s="163"/>
      <c r="C4692" s="163"/>
      <c r="D4692" s="163"/>
      <c r="E4692" s="163"/>
      <c r="F4692" s="163"/>
      <c r="G4692" s="175"/>
      <c r="H4692" s="163"/>
      <c r="I4692" s="163"/>
      <c r="J4692" s="163"/>
    </row>
    <row r="4693" spans="1:10" ht="15" x14ac:dyDescent="0.25">
      <c r="A4693" s="163"/>
      <c r="B4693" s="163"/>
      <c r="C4693" s="163"/>
      <c r="D4693" s="163"/>
      <c r="E4693" s="163"/>
      <c r="F4693" s="163"/>
      <c r="G4693" s="175"/>
      <c r="H4693" s="163"/>
      <c r="I4693" s="163"/>
      <c r="J4693" s="163"/>
    </row>
    <row r="4694" spans="1:10" ht="15" x14ac:dyDescent="0.25">
      <c r="A4694" s="163"/>
      <c r="B4694" s="163"/>
      <c r="C4694" s="163"/>
      <c r="D4694" s="163"/>
      <c r="E4694" s="163"/>
      <c r="F4694" s="163"/>
      <c r="G4694" s="175"/>
      <c r="H4694" s="163"/>
      <c r="I4694" s="163"/>
      <c r="J4694" s="163"/>
    </row>
    <row r="4695" spans="1:10" ht="15" x14ac:dyDescent="0.25">
      <c r="A4695" s="163"/>
      <c r="B4695" s="163"/>
      <c r="C4695" s="163"/>
      <c r="D4695" s="163"/>
      <c r="E4695" s="163"/>
      <c r="F4695" s="163"/>
      <c r="G4695" s="175"/>
      <c r="H4695" s="163"/>
      <c r="I4695" s="163"/>
      <c r="J4695" s="163"/>
    </row>
    <row r="4696" spans="1:10" ht="15" x14ac:dyDescent="0.25">
      <c r="A4696" s="163"/>
      <c r="B4696" s="163"/>
      <c r="C4696" s="163"/>
      <c r="D4696" s="163"/>
      <c r="E4696" s="163"/>
      <c r="F4696" s="163"/>
      <c r="G4696" s="175"/>
      <c r="H4696" s="163"/>
      <c r="I4696" s="163"/>
      <c r="J4696" s="163"/>
    </row>
    <row r="4697" spans="1:10" ht="15" x14ac:dyDescent="0.25">
      <c r="A4697" s="163"/>
      <c r="B4697" s="163"/>
      <c r="C4697" s="163"/>
      <c r="D4697" s="163"/>
      <c r="E4697" s="163"/>
      <c r="F4697" s="163"/>
      <c r="G4697" s="175"/>
      <c r="H4697" s="163"/>
      <c r="I4697" s="163"/>
      <c r="J4697" s="163"/>
    </row>
    <row r="4698" spans="1:10" ht="15" x14ac:dyDescent="0.25">
      <c r="A4698" s="163"/>
      <c r="B4698" s="163"/>
      <c r="C4698" s="163"/>
      <c r="D4698" s="163"/>
      <c r="E4698" s="163"/>
      <c r="F4698" s="163"/>
      <c r="G4698" s="175"/>
      <c r="H4698" s="163"/>
      <c r="I4698" s="163"/>
      <c r="J4698" s="163"/>
    </row>
    <row r="4699" spans="1:10" ht="15" x14ac:dyDescent="0.25">
      <c r="A4699" s="163"/>
      <c r="B4699" s="163"/>
      <c r="C4699" s="163"/>
      <c r="D4699" s="163"/>
      <c r="E4699" s="163"/>
      <c r="F4699" s="163"/>
      <c r="G4699" s="175"/>
      <c r="H4699" s="163"/>
      <c r="I4699" s="163"/>
      <c r="J4699" s="163"/>
    </row>
    <row r="4700" spans="1:10" ht="15" x14ac:dyDescent="0.25">
      <c r="A4700" s="163"/>
      <c r="B4700" s="163"/>
      <c r="C4700" s="163"/>
      <c r="D4700" s="163"/>
      <c r="E4700" s="163"/>
      <c r="F4700" s="163"/>
      <c r="G4700" s="175"/>
      <c r="H4700" s="163"/>
      <c r="I4700" s="163"/>
      <c r="J4700" s="163"/>
    </row>
    <row r="4701" spans="1:10" ht="15" x14ac:dyDescent="0.25">
      <c r="A4701" s="163"/>
      <c r="B4701" s="163"/>
      <c r="C4701" s="163"/>
      <c r="D4701" s="163"/>
      <c r="E4701" s="163"/>
      <c r="F4701" s="163"/>
      <c r="G4701" s="175"/>
      <c r="H4701" s="163"/>
      <c r="I4701" s="163"/>
      <c r="J4701" s="163"/>
    </row>
    <row r="4702" spans="1:10" ht="15" x14ac:dyDescent="0.25">
      <c r="A4702" s="163"/>
      <c r="B4702" s="163"/>
      <c r="C4702" s="163"/>
      <c r="D4702" s="163"/>
      <c r="E4702" s="163"/>
      <c r="F4702" s="163"/>
      <c r="G4702" s="175"/>
      <c r="H4702" s="163"/>
      <c r="I4702" s="163"/>
      <c r="J4702" s="163"/>
    </row>
    <row r="4703" spans="1:10" ht="15" x14ac:dyDescent="0.25">
      <c r="A4703" s="163"/>
      <c r="B4703" s="163"/>
      <c r="C4703" s="163"/>
      <c r="D4703" s="163"/>
      <c r="E4703" s="163"/>
      <c r="F4703" s="163"/>
      <c r="G4703" s="175"/>
      <c r="H4703" s="163"/>
      <c r="I4703" s="163"/>
      <c r="J4703" s="163"/>
    </row>
    <row r="4704" spans="1:10" ht="15" x14ac:dyDescent="0.25">
      <c r="A4704" s="163"/>
      <c r="B4704" s="163"/>
      <c r="C4704" s="163"/>
      <c r="D4704" s="163"/>
      <c r="E4704" s="163"/>
      <c r="F4704" s="163"/>
      <c r="G4704" s="175"/>
      <c r="H4704" s="163"/>
      <c r="I4704" s="163"/>
      <c r="J4704" s="163"/>
    </row>
    <row r="4705" spans="1:10" ht="15" x14ac:dyDescent="0.25">
      <c r="A4705" s="163"/>
      <c r="B4705" s="163"/>
      <c r="C4705" s="163"/>
      <c r="D4705" s="163"/>
      <c r="E4705" s="163"/>
      <c r="F4705" s="163"/>
      <c r="G4705" s="175"/>
      <c r="H4705" s="163"/>
      <c r="I4705" s="163"/>
      <c r="J4705" s="163"/>
    </row>
    <row r="4706" spans="1:10" ht="15" x14ac:dyDescent="0.25">
      <c r="A4706" s="163"/>
      <c r="B4706" s="163"/>
      <c r="C4706" s="163"/>
      <c r="D4706" s="163"/>
      <c r="E4706" s="163"/>
      <c r="F4706" s="163"/>
      <c r="G4706" s="175"/>
      <c r="H4706" s="163"/>
      <c r="I4706" s="163"/>
      <c r="J4706" s="163"/>
    </row>
    <row r="4707" spans="1:10" ht="15" x14ac:dyDescent="0.25">
      <c r="A4707" s="163"/>
      <c r="B4707" s="163"/>
      <c r="C4707" s="163"/>
      <c r="D4707" s="163"/>
      <c r="E4707" s="163"/>
      <c r="F4707" s="163"/>
      <c r="G4707" s="175"/>
      <c r="H4707" s="163"/>
      <c r="I4707" s="163"/>
      <c r="J4707" s="163"/>
    </row>
    <row r="4708" spans="1:10" ht="15" x14ac:dyDescent="0.25">
      <c r="A4708" s="163"/>
      <c r="B4708" s="163"/>
      <c r="C4708" s="163"/>
      <c r="D4708" s="163"/>
      <c r="E4708" s="163"/>
      <c r="F4708" s="163"/>
      <c r="G4708" s="175"/>
      <c r="H4708" s="163"/>
      <c r="I4708" s="163"/>
      <c r="J4708" s="163"/>
    </row>
    <row r="4709" spans="1:10" ht="15" x14ac:dyDescent="0.25">
      <c r="A4709" s="163"/>
      <c r="B4709" s="163"/>
      <c r="C4709" s="163"/>
      <c r="D4709" s="163"/>
      <c r="E4709" s="163"/>
      <c r="F4709" s="163"/>
      <c r="G4709" s="175"/>
      <c r="H4709" s="163"/>
      <c r="I4709" s="163"/>
      <c r="J4709" s="163"/>
    </row>
    <row r="4710" spans="1:10" ht="15" x14ac:dyDescent="0.25">
      <c r="A4710" s="163"/>
      <c r="B4710" s="163"/>
      <c r="C4710" s="163"/>
      <c r="D4710" s="163"/>
      <c r="E4710" s="163"/>
      <c r="F4710" s="163"/>
      <c r="G4710" s="175"/>
      <c r="H4710" s="163"/>
      <c r="I4710" s="163"/>
      <c r="J4710" s="163"/>
    </row>
    <row r="4711" spans="1:10" ht="15" x14ac:dyDescent="0.25">
      <c r="A4711" s="163"/>
      <c r="B4711" s="163"/>
      <c r="C4711" s="163"/>
      <c r="D4711" s="163"/>
      <c r="E4711" s="163"/>
      <c r="F4711" s="163"/>
      <c r="G4711" s="175"/>
      <c r="H4711" s="163"/>
      <c r="I4711" s="163"/>
      <c r="J4711" s="163"/>
    </row>
    <row r="4712" spans="1:10" ht="15" x14ac:dyDescent="0.25">
      <c r="A4712" s="163"/>
      <c r="B4712" s="163"/>
      <c r="C4712" s="163"/>
      <c r="D4712" s="163"/>
      <c r="E4712" s="163"/>
      <c r="F4712" s="163"/>
      <c r="G4712" s="175"/>
      <c r="H4712" s="163"/>
      <c r="I4712" s="163"/>
      <c r="J4712" s="163"/>
    </row>
    <row r="4713" spans="1:10" ht="15" x14ac:dyDescent="0.25">
      <c r="A4713" s="163"/>
      <c r="B4713" s="163"/>
      <c r="C4713" s="163"/>
      <c r="D4713" s="163"/>
      <c r="E4713" s="163"/>
      <c r="F4713" s="163"/>
      <c r="G4713" s="175"/>
      <c r="H4713" s="163"/>
      <c r="I4713" s="163"/>
      <c r="J4713" s="163"/>
    </row>
    <row r="4714" spans="1:10" ht="15" x14ac:dyDescent="0.25">
      <c r="A4714" s="163"/>
      <c r="B4714" s="163"/>
      <c r="C4714" s="163"/>
      <c r="D4714" s="163"/>
      <c r="E4714" s="163"/>
      <c r="F4714" s="163"/>
      <c r="G4714" s="175"/>
      <c r="H4714" s="163"/>
      <c r="I4714" s="163"/>
      <c r="J4714" s="163"/>
    </row>
    <row r="4715" spans="1:10" ht="15" x14ac:dyDescent="0.25">
      <c r="A4715" s="163"/>
      <c r="B4715" s="163"/>
      <c r="C4715" s="163"/>
      <c r="D4715" s="163"/>
      <c r="E4715" s="163"/>
      <c r="F4715" s="163"/>
      <c r="G4715" s="175"/>
      <c r="H4715" s="163"/>
      <c r="I4715" s="163"/>
      <c r="J4715" s="163"/>
    </row>
    <row r="4716" spans="1:10" ht="15" x14ac:dyDescent="0.25">
      <c r="A4716" s="163"/>
      <c r="B4716" s="163"/>
      <c r="C4716" s="163"/>
      <c r="D4716" s="163"/>
      <c r="E4716" s="163"/>
      <c r="F4716" s="163"/>
      <c r="G4716" s="175"/>
      <c r="H4716" s="163"/>
      <c r="I4716" s="163"/>
      <c r="J4716" s="163"/>
    </row>
    <row r="4717" spans="1:10" ht="15" x14ac:dyDescent="0.25">
      <c r="A4717" s="163"/>
      <c r="B4717" s="163"/>
      <c r="C4717" s="163"/>
      <c r="D4717" s="163"/>
      <c r="E4717" s="163"/>
      <c r="F4717" s="163"/>
      <c r="G4717" s="175"/>
      <c r="H4717" s="163"/>
      <c r="I4717" s="163"/>
      <c r="J4717" s="163"/>
    </row>
    <row r="4718" spans="1:10" ht="15" x14ac:dyDescent="0.25">
      <c r="A4718" s="163"/>
      <c r="B4718" s="163"/>
      <c r="C4718" s="163"/>
      <c r="D4718" s="163"/>
      <c r="E4718" s="163"/>
      <c r="F4718" s="163"/>
      <c r="G4718" s="175"/>
      <c r="H4718" s="163"/>
      <c r="I4718" s="163"/>
      <c r="J4718" s="163"/>
    </row>
    <row r="4719" spans="1:10" ht="15" x14ac:dyDescent="0.25">
      <c r="A4719" s="163"/>
      <c r="B4719" s="163"/>
      <c r="C4719" s="163"/>
      <c r="D4719" s="163"/>
      <c r="E4719" s="163"/>
      <c r="F4719" s="163"/>
      <c r="G4719" s="175"/>
      <c r="H4719" s="163"/>
      <c r="I4719" s="163"/>
      <c r="J4719" s="163"/>
    </row>
    <row r="4720" spans="1:10" ht="15" x14ac:dyDescent="0.25">
      <c r="A4720" s="163"/>
      <c r="B4720" s="163"/>
      <c r="C4720" s="163"/>
      <c r="D4720" s="163"/>
      <c r="E4720" s="163"/>
      <c r="F4720" s="163"/>
      <c r="G4720" s="175"/>
      <c r="H4720" s="163"/>
      <c r="I4720" s="163"/>
      <c r="J4720" s="163"/>
    </row>
    <row r="4721" spans="1:10" ht="15" x14ac:dyDescent="0.25">
      <c r="A4721" s="163"/>
      <c r="B4721" s="163"/>
      <c r="C4721" s="163"/>
      <c r="D4721" s="163"/>
      <c r="E4721" s="163"/>
      <c r="F4721" s="163"/>
      <c r="G4721" s="175"/>
      <c r="H4721" s="163"/>
      <c r="I4721" s="163"/>
      <c r="J4721" s="163"/>
    </row>
    <row r="4722" spans="1:10" ht="15" x14ac:dyDescent="0.25">
      <c r="A4722" s="163"/>
      <c r="B4722" s="163"/>
      <c r="C4722" s="163"/>
      <c r="D4722" s="163"/>
      <c r="E4722" s="163"/>
      <c r="F4722" s="163"/>
      <c r="G4722" s="175"/>
      <c r="H4722" s="163"/>
      <c r="I4722" s="163"/>
      <c r="J4722" s="163"/>
    </row>
    <row r="4723" spans="1:10" ht="15" x14ac:dyDescent="0.25">
      <c r="A4723" s="163"/>
      <c r="B4723" s="163"/>
      <c r="C4723" s="163"/>
      <c r="D4723" s="163"/>
      <c r="E4723" s="163"/>
      <c r="F4723" s="163"/>
      <c r="G4723" s="175"/>
      <c r="H4723" s="163"/>
      <c r="I4723" s="163"/>
      <c r="J4723" s="163"/>
    </row>
    <row r="4724" spans="1:10" ht="15" x14ac:dyDescent="0.25">
      <c r="A4724" s="163"/>
      <c r="B4724" s="163"/>
      <c r="C4724" s="163"/>
      <c r="D4724" s="163"/>
      <c r="E4724" s="163"/>
      <c r="F4724" s="163"/>
      <c r="G4724" s="175"/>
      <c r="H4724" s="163"/>
      <c r="I4724" s="163"/>
      <c r="J4724" s="163"/>
    </row>
    <row r="4725" spans="1:10" ht="15" x14ac:dyDescent="0.25">
      <c r="A4725" s="163"/>
      <c r="B4725" s="163"/>
      <c r="C4725" s="163"/>
      <c r="D4725" s="163"/>
      <c r="E4725" s="163"/>
      <c r="F4725" s="163"/>
      <c r="G4725" s="175"/>
      <c r="H4725" s="163"/>
      <c r="I4725" s="163"/>
      <c r="J4725" s="163"/>
    </row>
    <row r="4726" spans="1:10" ht="15" x14ac:dyDescent="0.25">
      <c r="A4726" s="163"/>
      <c r="B4726" s="163"/>
      <c r="C4726" s="163"/>
      <c r="D4726" s="163"/>
      <c r="E4726" s="163"/>
      <c r="F4726" s="163"/>
      <c r="G4726" s="175"/>
      <c r="H4726" s="163"/>
      <c r="I4726" s="163"/>
      <c r="J4726" s="163"/>
    </row>
    <row r="4727" spans="1:10" ht="15" x14ac:dyDescent="0.25">
      <c r="A4727" s="163"/>
      <c r="B4727" s="163"/>
      <c r="C4727" s="163"/>
      <c r="D4727" s="163"/>
      <c r="E4727" s="163"/>
      <c r="F4727" s="163"/>
      <c r="G4727" s="175"/>
      <c r="H4727" s="163"/>
      <c r="I4727" s="163"/>
      <c r="J4727" s="163"/>
    </row>
    <row r="4728" spans="1:10" ht="15" x14ac:dyDescent="0.25">
      <c r="A4728" s="163"/>
      <c r="B4728" s="163"/>
      <c r="C4728" s="163"/>
      <c r="D4728" s="163"/>
      <c r="E4728" s="163"/>
      <c r="F4728" s="163"/>
      <c r="G4728" s="175"/>
      <c r="H4728" s="163"/>
      <c r="I4728" s="163"/>
      <c r="J4728" s="163"/>
    </row>
    <row r="4729" spans="1:10" ht="15" x14ac:dyDescent="0.25">
      <c r="A4729" s="163"/>
      <c r="B4729" s="163"/>
      <c r="C4729" s="163"/>
      <c r="D4729" s="163"/>
      <c r="E4729" s="163"/>
      <c r="F4729" s="163"/>
      <c r="G4729" s="175"/>
      <c r="H4729" s="163"/>
      <c r="I4729" s="163"/>
      <c r="J4729" s="163"/>
    </row>
    <row r="4730" spans="1:10" ht="15" x14ac:dyDescent="0.25">
      <c r="A4730" s="163"/>
      <c r="B4730" s="163"/>
      <c r="C4730" s="163"/>
      <c r="D4730" s="163"/>
      <c r="E4730" s="163"/>
      <c r="F4730" s="163"/>
      <c r="G4730" s="175"/>
      <c r="H4730" s="163"/>
      <c r="I4730" s="163"/>
      <c r="J4730" s="163"/>
    </row>
    <row r="4731" spans="1:10" ht="15" x14ac:dyDescent="0.25">
      <c r="A4731" s="163"/>
      <c r="B4731" s="163"/>
      <c r="C4731" s="163"/>
      <c r="D4731" s="163"/>
      <c r="E4731" s="163"/>
      <c r="F4731" s="163"/>
      <c r="G4731" s="175"/>
      <c r="H4731" s="163"/>
      <c r="I4731" s="163"/>
      <c r="J4731" s="163"/>
    </row>
    <row r="4732" spans="1:10" ht="15" x14ac:dyDescent="0.25">
      <c r="A4732" s="163"/>
      <c r="B4732" s="163"/>
      <c r="C4732" s="163"/>
      <c r="D4732" s="163"/>
      <c r="E4732" s="163"/>
      <c r="F4732" s="163"/>
      <c r="G4732" s="175"/>
      <c r="H4732" s="163"/>
      <c r="I4732" s="163"/>
      <c r="J4732" s="163"/>
    </row>
    <row r="4733" spans="1:10" ht="15" x14ac:dyDescent="0.25">
      <c r="A4733" s="163"/>
      <c r="B4733" s="163"/>
      <c r="C4733" s="163"/>
      <c r="D4733" s="163"/>
      <c r="E4733" s="163"/>
      <c r="F4733" s="163"/>
      <c r="G4733" s="175"/>
      <c r="H4733" s="163"/>
      <c r="I4733" s="163"/>
      <c r="J4733" s="163"/>
    </row>
    <row r="4734" spans="1:10" ht="15" x14ac:dyDescent="0.25">
      <c r="A4734" s="163"/>
      <c r="B4734" s="163"/>
      <c r="C4734" s="163"/>
      <c r="D4734" s="163"/>
      <c r="E4734" s="163"/>
      <c r="F4734" s="163"/>
      <c r="G4734" s="175"/>
      <c r="H4734" s="163"/>
      <c r="I4734" s="163"/>
      <c r="J4734" s="163"/>
    </row>
    <row r="4735" spans="1:10" ht="15" x14ac:dyDescent="0.25">
      <c r="A4735" s="163"/>
      <c r="B4735" s="163"/>
      <c r="C4735" s="163"/>
      <c r="D4735" s="163"/>
      <c r="E4735" s="163"/>
      <c r="F4735" s="163"/>
      <c r="G4735" s="175"/>
      <c r="H4735" s="163"/>
      <c r="I4735" s="163"/>
      <c r="J4735" s="163"/>
    </row>
    <row r="4736" spans="1:10" ht="15" x14ac:dyDescent="0.25">
      <c r="A4736" s="163"/>
      <c r="B4736" s="163"/>
      <c r="C4736" s="163"/>
      <c r="D4736" s="163"/>
      <c r="E4736" s="163"/>
      <c r="F4736" s="163"/>
      <c r="G4736" s="175"/>
      <c r="H4736" s="163"/>
      <c r="I4736" s="163"/>
      <c r="J4736" s="163"/>
    </row>
    <row r="4737" spans="1:10" ht="15" x14ac:dyDescent="0.25">
      <c r="A4737" s="163"/>
      <c r="B4737" s="163"/>
      <c r="C4737" s="163"/>
      <c r="D4737" s="163"/>
      <c r="E4737" s="163"/>
      <c r="F4737" s="163"/>
      <c r="G4737" s="175"/>
      <c r="H4737" s="163"/>
      <c r="I4737" s="163"/>
      <c r="J4737" s="163"/>
    </row>
    <row r="4738" spans="1:10" ht="15" x14ac:dyDescent="0.25">
      <c r="A4738" s="163"/>
      <c r="B4738" s="163"/>
      <c r="C4738" s="163"/>
      <c r="D4738" s="163"/>
      <c r="E4738" s="163"/>
      <c r="F4738" s="163"/>
      <c r="G4738" s="175"/>
      <c r="H4738" s="163"/>
      <c r="I4738" s="163"/>
      <c r="J4738" s="163"/>
    </row>
    <row r="4739" spans="1:10" ht="15" x14ac:dyDescent="0.25">
      <c r="A4739" s="163"/>
      <c r="B4739" s="163"/>
      <c r="C4739" s="163"/>
      <c r="D4739" s="163"/>
      <c r="E4739" s="163"/>
      <c r="F4739" s="163"/>
      <c r="G4739" s="175"/>
      <c r="H4739" s="163"/>
      <c r="I4739" s="163"/>
      <c r="J4739" s="163"/>
    </row>
    <row r="4740" spans="1:10" ht="15" x14ac:dyDescent="0.25">
      <c r="A4740" s="163"/>
      <c r="B4740" s="163"/>
      <c r="C4740" s="163"/>
      <c r="D4740" s="163"/>
      <c r="E4740" s="163"/>
      <c r="F4740" s="163"/>
      <c r="G4740" s="175"/>
      <c r="H4740" s="163"/>
      <c r="I4740" s="163"/>
      <c r="J4740" s="163"/>
    </row>
    <row r="4741" spans="1:10" ht="15" x14ac:dyDescent="0.25">
      <c r="A4741" s="163"/>
      <c r="B4741" s="163"/>
      <c r="C4741" s="163"/>
      <c r="D4741" s="163"/>
      <c r="E4741" s="163"/>
      <c r="F4741" s="163"/>
      <c r="G4741" s="175"/>
      <c r="H4741" s="163"/>
      <c r="I4741" s="163"/>
      <c r="J4741" s="163"/>
    </row>
    <row r="4742" spans="1:10" ht="15" x14ac:dyDescent="0.25">
      <c r="A4742" s="163"/>
      <c r="B4742" s="163"/>
      <c r="C4742" s="163"/>
      <c r="D4742" s="163"/>
      <c r="E4742" s="163"/>
      <c r="F4742" s="163"/>
      <c r="G4742" s="175"/>
      <c r="H4742" s="163"/>
      <c r="I4742" s="163"/>
      <c r="J4742" s="163"/>
    </row>
    <row r="4743" spans="1:10" ht="15" x14ac:dyDescent="0.25">
      <c r="A4743" s="163"/>
      <c r="B4743" s="163"/>
      <c r="C4743" s="163"/>
      <c r="D4743" s="163"/>
      <c r="E4743" s="163"/>
      <c r="F4743" s="163"/>
      <c r="G4743" s="175"/>
      <c r="H4743" s="163"/>
      <c r="I4743" s="163"/>
      <c r="J4743" s="163"/>
    </row>
    <row r="4744" spans="1:10" ht="15" x14ac:dyDescent="0.25">
      <c r="A4744" s="163"/>
      <c r="B4744" s="163"/>
      <c r="C4744" s="163"/>
      <c r="D4744" s="163"/>
      <c r="E4744" s="163"/>
      <c r="F4744" s="163"/>
      <c r="G4744" s="175"/>
      <c r="H4744" s="163"/>
      <c r="I4744" s="163"/>
      <c r="J4744" s="163"/>
    </row>
    <row r="4745" spans="1:10" ht="15" x14ac:dyDescent="0.25">
      <c r="A4745" s="163"/>
      <c r="B4745" s="163"/>
      <c r="C4745" s="163"/>
      <c r="D4745" s="163"/>
      <c r="E4745" s="163"/>
      <c r="F4745" s="163"/>
      <c r="G4745" s="175"/>
      <c r="H4745" s="163"/>
      <c r="I4745" s="163"/>
      <c r="J4745" s="163"/>
    </row>
    <row r="4746" spans="1:10" ht="15" x14ac:dyDescent="0.25">
      <c r="A4746" s="163"/>
      <c r="B4746" s="163"/>
      <c r="C4746" s="163"/>
      <c r="D4746" s="163"/>
      <c r="E4746" s="163"/>
      <c r="F4746" s="163"/>
      <c r="G4746" s="175"/>
      <c r="H4746" s="163"/>
      <c r="I4746" s="163"/>
      <c r="J4746" s="163"/>
    </row>
    <row r="4747" spans="1:10" ht="15" x14ac:dyDescent="0.25">
      <c r="A4747" s="163"/>
      <c r="B4747" s="163"/>
      <c r="C4747" s="163"/>
      <c r="D4747" s="163"/>
      <c r="E4747" s="163"/>
      <c r="F4747" s="163"/>
      <c r="G4747" s="175"/>
      <c r="H4747" s="163"/>
      <c r="I4747" s="163"/>
      <c r="J4747" s="163"/>
    </row>
    <row r="4748" spans="1:10" ht="15" x14ac:dyDescent="0.25">
      <c r="A4748" s="163"/>
      <c r="B4748" s="163"/>
      <c r="C4748" s="163"/>
      <c r="D4748" s="163"/>
      <c r="E4748" s="163"/>
      <c r="F4748" s="163"/>
      <c r="G4748" s="175"/>
      <c r="H4748" s="163"/>
      <c r="I4748" s="163"/>
      <c r="J4748" s="163"/>
    </row>
    <row r="4749" spans="1:10" ht="15" x14ac:dyDescent="0.25">
      <c r="A4749" s="163"/>
      <c r="B4749" s="163"/>
      <c r="C4749" s="163"/>
      <c r="D4749" s="163"/>
      <c r="E4749" s="163"/>
      <c r="F4749" s="163"/>
      <c r="G4749" s="175"/>
      <c r="H4749" s="163"/>
      <c r="I4749" s="163"/>
      <c r="J4749" s="163"/>
    </row>
    <row r="4750" spans="1:10" ht="15" x14ac:dyDescent="0.25">
      <c r="A4750" s="163"/>
      <c r="B4750" s="163"/>
      <c r="C4750" s="163"/>
      <c r="D4750" s="163"/>
      <c r="E4750" s="163"/>
      <c r="F4750" s="163"/>
      <c r="G4750" s="175"/>
      <c r="H4750" s="163"/>
      <c r="I4750" s="163"/>
      <c r="J4750" s="163"/>
    </row>
    <row r="4751" spans="1:10" ht="15" x14ac:dyDescent="0.25">
      <c r="A4751" s="163"/>
      <c r="B4751" s="163"/>
      <c r="C4751" s="163"/>
      <c r="D4751" s="163"/>
      <c r="E4751" s="163"/>
      <c r="F4751" s="163"/>
      <c r="G4751" s="175"/>
      <c r="H4751" s="163"/>
      <c r="I4751" s="163"/>
      <c r="J4751" s="163"/>
    </row>
    <row r="4752" spans="1:10" ht="15" x14ac:dyDescent="0.25">
      <c r="A4752" s="163"/>
      <c r="B4752" s="163"/>
      <c r="C4752" s="163"/>
      <c r="D4752" s="163"/>
      <c r="E4752" s="163"/>
      <c r="F4752" s="163"/>
      <c r="G4752" s="175"/>
      <c r="H4752" s="163"/>
      <c r="I4752" s="163"/>
      <c r="J4752" s="163"/>
    </row>
    <row r="4753" spans="1:10" ht="15" x14ac:dyDescent="0.25">
      <c r="A4753" s="163"/>
      <c r="B4753" s="163"/>
      <c r="C4753" s="163"/>
      <c r="D4753" s="163"/>
      <c r="E4753" s="163"/>
      <c r="F4753" s="163"/>
      <c r="G4753" s="175"/>
      <c r="H4753" s="163"/>
      <c r="I4753" s="163"/>
      <c r="J4753" s="163"/>
    </row>
    <row r="4754" spans="1:10" ht="15" x14ac:dyDescent="0.25">
      <c r="A4754" s="163"/>
      <c r="B4754" s="163"/>
      <c r="C4754" s="163"/>
      <c r="D4754" s="163"/>
      <c r="E4754" s="163"/>
      <c r="F4754" s="163"/>
      <c r="G4754" s="175"/>
      <c r="H4754" s="163"/>
      <c r="I4754" s="163"/>
      <c r="J4754" s="163"/>
    </row>
    <row r="4755" spans="1:10" ht="15" x14ac:dyDescent="0.25">
      <c r="A4755" s="163"/>
      <c r="B4755" s="163"/>
      <c r="C4755" s="163"/>
      <c r="D4755" s="163"/>
      <c r="E4755" s="163"/>
      <c r="F4755" s="163"/>
      <c r="G4755" s="175"/>
      <c r="H4755" s="163"/>
      <c r="I4755" s="163"/>
      <c r="J4755" s="163"/>
    </row>
    <row r="4756" spans="1:10" ht="15" x14ac:dyDescent="0.25">
      <c r="A4756" s="163"/>
      <c r="B4756" s="163"/>
      <c r="C4756" s="163"/>
      <c r="D4756" s="163"/>
      <c r="E4756" s="163"/>
      <c r="F4756" s="163"/>
      <c r="G4756" s="175"/>
      <c r="H4756" s="163"/>
      <c r="I4756" s="163"/>
      <c r="J4756" s="163"/>
    </row>
    <row r="4757" spans="1:10" ht="15" x14ac:dyDescent="0.25">
      <c r="A4757" s="163"/>
      <c r="B4757" s="163"/>
      <c r="C4757" s="163"/>
      <c r="D4757" s="163"/>
      <c r="E4757" s="163"/>
      <c r="F4757" s="163"/>
      <c r="G4757" s="175"/>
      <c r="H4757" s="163"/>
      <c r="I4757" s="163"/>
      <c r="J4757" s="163"/>
    </row>
    <row r="4758" spans="1:10" ht="15" x14ac:dyDescent="0.25">
      <c r="A4758" s="163"/>
      <c r="B4758" s="163"/>
      <c r="C4758" s="163"/>
      <c r="D4758" s="163"/>
      <c r="E4758" s="163"/>
      <c r="F4758" s="163"/>
      <c r="G4758" s="175"/>
      <c r="H4758" s="163"/>
      <c r="I4758" s="163"/>
      <c r="J4758" s="163"/>
    </row>
    <row r="4759" spans="1:10" ht="15" x14ac:dyDescent="0.25">
      <c r="A4759" s="163"/>
      <c r="B4759" s="163"/>
      <c r="C4759" s="163"/>
      <c r="D4759" s="163"/>
      <c r="E4759" s="163"/>
      <c r="F4759" s="163"/>
      <c r="G4759" s="175"/>
      <c r="H4759" s="163"/>
      <c r="I4759" s="163"/>
      <c r="J4759" s="163"/>
    </row>
    <row r="4760" spans="1:10" ht="15" x14ac:dyDescent="0.25">
      <c r="A4760" s="163"/>
      <c r="B4760" s="163"/>
      <c r="C4760" s="163"/>
      <c r="D4760" s="163"/>
      <c r="E4760" s="163"/>
      <c r="F4760" s="163"/>
      <c r="G4760" s="175"/>
      <c r="H4760" s="163"/>
      <c r="I4760" s="163"/>
      <c r="J4760" s="163"/>
    </row>
    <row r="4761" spans="1:10" ht="15" x14ac:dyDescent="0.25">
      <c r="A4761" s="163"/>
      <c r="B4761" s="163"/>
      <c r="C4761" s="163"/>
      <c r="D4761" s="163"/>
      <c r="E4761" s="163"/>
      <c r="F4761" s="163"/>
      <c r="G4761" s="175"/>
      <c r="H4761" s="163"/>
      <c r="I4761" s="163"/>
      <c r="J4761" s="163"/>
    </row>
    <row r="4762" spans="1:10" ht="15" x14ac:dyDescent="0.25">
      <c r="A4762" s="163"/>
      <c r="B4762" s="163"/>
      <c r="C4762" s="163"/>
      <c r="D4762" s="163"/>
      <c r="E4762" s="163"/>
      <c r="F4762" s="163"/>
      <c r="G4762" s="175"/>
      <c r="H4762" s="163"/>
      <c r="I4762" s="163"/>
      <c r="J4762" s="163"/>
    </row>
    <row r="4763" spans="1:10" ht="15" x14ac:dyDescent="0.25">
      <c r="A4763" s="163"/>
      <c r="B4763" s="163"/>
      <c r="C4763" s="163"/>
      <c r="D4763" s="163"/>
      <c r="E4763" s="163"/>
      <c r="F4763" s="163"/>
      <c r="G4763" s="175"/>
      <c r="H4763" s="163"/>
      <c r="I4763" s="163"/>
      <c r="J4763" s="163"/>
    </row>
    <row r="4764" spans="1:10" ht="15" x14ac:dyDescent="0.25">
      <c r="A4764" s="163"/>
      <c r="B4764" s="163"/>
      <c r="C4764" s="163"/>
      <c r="D4764" s="163"/>
      <c r="E4764" s="163"/>
      <c r="F4764" s="163"/>
      <c r="G4764" s="175"/>
      <c r="H4764" s="163"/>
      <c r="I4764" s="163"/>
      <c r="J4764" s="163"/>
    </row>
    <row r="4765" spans="1:10" ht="15" x14ac:dyDescent="0.25">
      <c r="A4765" s="163"/>
      <c r="B4765" s="163"/>
      <c r="C4765" s="163"/>
      <c r="D4765" s="163"/>
      <c r="E4765" s="163"/>
      <c r="F4765" s="163"/>
      <c r="G4765" s="175"/>
      <c r="H4765" s="163"/>
      <c r="I4765" s="163"/>
      <c r="J4765" s="163"/>
    </row>
    <row r="4766" spans="1:10" ht="15" x14ac:dyDescent="0.25">
      <c r="A4766" s="163"/>
      <c r="B4766" s="163"/>
      <c r="C4766" s="163"/>
      <c r="D4766" s="163"/>
      <c r="E4766" s="163"/>
      <c r="F4766" s="163"/>
      <c r="G4766" s="175"/>
      <c r="H4766" s="163"/>
      <c r="I4766" s="163"/>
      <c r="J4766" s="163"/>
    </row>
    <row r="4767" spans="1:10" ht="15" x14ac:dyDescent="0.25">
      <c r="A4767" s="163"/>
      <c r="B4767" s="163"/>
      <c r="C4767" s="163"/>
      <c r="D4767" s="163"/>
      <c r="E4767" s="163"/>
      <c r="F4767" s="163"/>
      <c r="G4767" s="175"/>
      <c r="H4767" s="163"/>
      <c r="I4767" s="163"/>
      <c r="J4767" s="163"/>
    </row>
    <row r="4768" spans="1:10" ht="15" x14ac:dyDescent="0.25">
      <c r="A4768" s="163"/>
      <c r="B4768" s="163"/>
      <c r="C4768" s="163"/>
      <c r="D4768" s="163"/>
      <c r="E4768" s="163"/>
      <c r="F4768" s="163"/>
      <c r="G4768" s="175"/>
      <c r="H4768" s="163"/>
      <c r="I4768" s="163"/>
      <c r="J4768" s="163"/>
    </row>
    <row r="4769" spans="1:10" ht="15" x14ac:dyDescent="0.25">
      <c r="A4769" s="163"/>
      <c r="B4769" s="163"/>
      <c r="C4769" s="163"/>
      <c r="D4769" s="163"/>
      <c r="E4769" s="163"/>
      <c r="F4769" s="163"/>
      <c r="G4769" s="175"/>
      <c r="H4769" s="163"/>
      <c r="I4769" s="163"/>
      <c r="J4769" s="163"/>
    </row>
    <row r="4770" spans="1:10" ht="15" x14ac:dyDescent="0.25">
      <c r="A4770" s="163"/>
      <c r="B4770" s="163"/>
      <c r="C4770" s="163"/>
      <c r="D4770" s="163"/>
      <c r="E4770" s="163"/>
      <c r="F4770" s="163"/>
      <c r="G4770" s="175"/>
      <c r="H4770" s="163"/>
      <c r="I4770" s="163"/>
      <c r="J4770" s="163"/>
    </row>
    <row r="4771" spans="1:10" ht="15" x14ac:dyDescent="0.25">
      <c r="A4771" s="163"/>
      <c r="B4771" s="163"/>
      <c r="C4771" s="163"/>
      <c r="D4771" s="163"/>
      <c r="E4771" s="163"/>
      <c r="F4771" s="163"/>
      <c r="G4771" s="175"/>
      <c r="H4771" s="163"/>
      <c r="I4771" s="163"/>
      <c r="J4771" s="163"/>
    </row>
    <row r="4772" spans="1:10" ht="15" x14ac:dyDescent="0.25">
      <c r="A4772" s="163"/>
      <c r="B4772" s="163"/>
      <c r="C4772" s="163"/>
      <c r="D4772" s="163"/>
      <c r="E4772" s="163"/>
      <c r="F4772" s="163"/>
      <c r="G4772" s="175"/>
      <c r="H4772" s="163"/>
      <c r="I4772" s="163"/>
      <c r="J4772" s="163"/>
    </row>
    <row r="4773" spans="1:10" ht="15" x14ac:dyDescent="0.25">
      <c r="A4773" s="163"/>
      <c r="B4773" s="163"/>
      <c r="C4773" s="163"/>
      <c r="D4773" s="163"/>
      <c r="E4773" s="163"/>
      <c r="F4773" s="163"/>
      <c r="G4773" s="175"/>
      <c r="H4773" s="163"/>
      <c r="I4773" s="163"/>
      <c r="J4773" s="163"/>
    </row>
    <row r="4774" spans="1:10" ht="15" x14ac:dyDescent="0.25">
      <c r="A4774" s="163"/>
      <c r="B4774" s="163"/>
      <c r="C4774" s="163"/>
      <c r="D4774" s="163"/>
      <c r="E4774" s="163"/>
      <c r="F4774" s="163"/>
      <c r="G4774" s="175"/>
      <c r="H4774" s="163"/>
      <c r="I4774" s="163"/>
      <c r="J4774" s="163"/>
    </row>
    <row r="4775" spans="1:10" ht="15" x14ac:dyDescent="0.25">
      <c r="A4775" s="163"/>
      <c r="B4775" s="163"/>
      <c r="C4775" s="163"/>
      <c r="D4775" s="163"/>
      <c r="E4775" s="163"/>
      <c r="F4775" s="163"/>
      <c r="G4775" s="175"/>
      <c r="H4775" s="163"/>
      <c r="I4775" s="163"/>
      <c r="J4775" s="163"/>
    </row>
    <row r="4776" spans="1:10" ht="15" x14ac:dyDescent="0.25">
      <c r="A4776" s="163"/>
      <c r="B4776" s="163"/>
      <c r="C4776" s="163"/>
      <c r="D4776" s="163"/>
      <c r="E4776" s="163"/>
      <c r="F4776" s="163"/>
      <c r="G4776" s="175"/>
      <c r="H4776" s="163"/>
      <c r="I4776" s="163"/>
      <c r="J4776" s="163"/>
    </row>
    <row r="4777" spans="1:10" ht="15" x14ac:dyDescent="0.25">
      <c r="A4777" s="163"/>
      <c r="B4777" s="163"/>
      <c r="C4777" s="163"/>
      <c r="D4777" s="163"/>
      <c r="E4777" s="163"/>
      <c r="F4777" s="163"/>
      <c r="G4777" s="175"/>
      <c r="H4777" s="163"/>
      <c r="I4777" s="163"/>
      <c r="J4777" s="163"/>
    </row>
    <row r="4778" spans="1:10" ht="15" x14ac:dyDescent="0.25">
      <c r="A4778" s="163"/>
      <c r="B4778" s="163"/>
      <c r="C4778" s="163"/>
      <c r="D4778" s="163"/>
      <c r="E4778" s="163"/>
      <c r="F4778" s="163"/>
      <c r="G4778" s="175"/>
      <c r="H4778" s="163"/>
      <c r="I4778" s="163"/>
      <c r="J4778" s="163"/>
    </row>
    <row r="4779" spans="1:10" ht="15" x14ac:dyDescent="0.25">
      <c r="A4779" s="163"/>
      <c r="B4779" s="163"/>
      <c r="C4779" s="163"/>
      <c r="D4779" s="163"/>
      <c r="E4779" s="163"/>
      <c r="F4779" s="163"/>
      <c r="G4779" s="175"/>
      <c r="H4779" s="163"/>
      <c r="I4779" s="163"/>
      <c r="J4779" s="163"/>
    </row>
    <row r="4780" spans="1:10" ht="15" x14ac:dyDescent="0.25">
      <c r="A4780" s="163"/>
      <c r="B4780" s="163"/>
      <c r="C4780" s="163"/>
      <c r="D4780" s="163"/>
      <c r="E4780" s="163"/>
      <c r="F4780" s="163"/>
      <c r="G4780" s="175"/>
      <c r="H4780" s="163"/>
      <c r="I4780" s="163"/>
      <c r="J4780" s="163"/>
    </row>
    <row r="4781" spans="1:10" ht="15" x14ac:dyDescent="0.25">
      <c r="A4781" s="163"/>
      <c r="B4781" s="163"/>
      <c r="C4781" s="163"/>
      <c r="D4781" s="163"/>
      <c r="E4781" s="163"/>
      <c r="F4781" s="163"/>
      <c r="G4781" s="175"/>
      <c r="H4781" s="163"/>
      <c r="I4781" s="163"/>
      <c r="J4781" s="163"/>
    </row>
    <row r="4782" spans="1:10" ht="15" x14ac:dyDescent="0.25">
      <c r="A4782" s="163"/>
      <c r="B4782" s="163"/>
      <c r="C4782" s="163"/>
      <c r="D4782" s="163"/>
      <c r="E4782" s="163"/>
      <c r="F4782" s="163"/>
      <c r="G4782" s="175"/>
      <c r="H4782" s="163"/>
      <c r="I4782" s="163"/>
      <c r="J4782" s="163"/>
    </row>
    <row r="4783" spans="1:10" ht="15" x14ac:dyDescent="0.25">
      <c r="A4783" s="163"/>
      <c r="B4783" s="163"/>
      <c r="C4783" s="163"/>
      <c r="D4783" s="163"/>
      <c r="E4783" s="163"/>
      <c r="F4783" s="163"/>
      <c r="G4783" s="175"/>
      <c r="H4783" s="163"/>
      <c r="I4783" s="163"/>
      <c r="J4783" s="163"/>
    </row>
    <row r="4784" spans="1:10" ht="15" x14ac:dyDescent="0.25">
      <c r="A4784" s="163"/>
      <c r="B4784" s="163"/>
      <c r="C4784" s="163"/>
      <c r="D4784" s="163"/>
      <c r="E4784" s="163"/>
      <c r="F4784" s="163"/>
      <c r="G4784" s="175"/>
      <c r="H4784" s="163"/>
      <c r="I4784" s="163"/>
      <c r="J4784" s="163"/>
    </row>
    <row r="4785" spans="1:10" ht="15" x14ac:dyDescent="0.25">
      <c r="A4785" s="163"/>
      <c r="B4785" s="163"/>
      <c r="C4785" s="163"/>
      <c r="D4785" s="163"/>
      <c r="E4785" s="163"/>
      <c r="F4785" s="163"/>
      <c r="G4785" s="175"/>
      <c r="H4785" s="163"/>
      <c r="I4785" s="163"/>
      <c r="J4785" s="163"/>
    </row>
    <row r="4786" spans="1:10" ht="15" x14ac:dyDescent="0.25">
      <c r="A4786" s="163"/>
      <c r="B4786" s="163"/>
      <c r="C4786" s="163"/>
      <c r="D4786" s="163"/>
      <c r="E4786" s="163"/>
      <c r="F4786" s="163"/>
      <c r="G4786" s="175"/>
      <c r="H4786" s="163"/>
      <c r="I4786" s="163"/>
      <c r="J4786" s="163"/>
    </row>
    <row r="4787" spans="1:10" ht="15" x14ac:dyDescent="0.25">
      <c r="A4787" s="163"/>
      <c r="B4787" s="163"/>
      <c r="C4787" s="163"/>
      <c r="D4787" s="163"/>
      <c r="E4787" s="163"/>
      <c r="F4787" s="163"/>
      <c r="G4787" s="175"/>
      <c r="H4787" s="163"/>
      <c r="I4787" s="163"/>
      <c r="J4787" s="163"/>
    </row>
    <row r="4788" spans="1:10" ht="15" x14ac:dyDescent="0.25">
      <c r="A4788" s="163"/>
      <c r="B4788" s="163"/>
      <c r="C4788" s="163"/>
      <c r="D4788" s="163"/>
      <c r="E4788" s="163"/>
      <c r="F4788" s="163"/>
      <c r="G4788" s="175"/>
      <c r="H4788" s="163"/>
      <c r="I4788" s="163"/>
      <c r="J4788" s="163"/>
    </row>
    <row r="4789" spans="1:10" ht="15" x14ac:dyDescent="0.25">
      <c r="A4789" s="163"/>
      <c r="B4789" s="163"/>
      <c r="C4789" s="163"/>
      <c r="D4789" s="163"/>
      <c r="E4789" s="163"/>
      <c r="F4789" s="163"/>
      <c r="G4789" s="175"/>
      <c r="H4789" s="163"/>
      <c r="I4789" s="163"/>
      <c r="J4789" s="163"/>
    </row>
    <row r="4790" spans="1:10" ht="15" x14ac:dyDescent="0.25">
      <c r="A4790" s="163"/>
      <c r="B4790" s="163"/>
      <c r="C4790" s="163"/>
      <c r="D4790" s="163"/>
      <c r="E4790" s="163"/>
      <c r="F4790" s="163"/>
      <c r="G4790" s="175"/>
      <c r="H4790" s="163"/>
      <c r="I4790" s="163"/>
      <c r="J4790" s="163"/>
    </row>
    <row r="4791" spans="1:10" ht="15" x14ac:dyDescent="0.25">
      <c r="A4791" s="163"/>
      <c r="B4791" s="163"/>
      <c r="C4791" s="163"/>
      <c r="D4791" s="163"/>
      <c r="E4791" s="163"/>
      <c r="F4791" s="163"/>
      <c r="G4791" s="175"/>
      <c r="H4791" s="163"/>
      <c r="I4791" s="163"/>
      <c r="J4791" s="163"/>
    </row>
    <row r="4792" spans="1:10" ht="15" x14ac:dyDescent="0.25">
      <c r="A4792" s="163"/>
      <c r="B4792" s="163"/>
      <c r="C4792" s="163"/>
      <c r="D4792" s="163"/>
      <c r="E4792" s="163"/>
      <c r="F4792" s="163"/>
      <c r="G4792" s="175"/>
      <c r="H4792" s="163"/>
      <c r="I4792" s="163"/>
      <c r="J4792" s="163"/>
    </row>
    <row r="4793" spans="1:10" ht="15" x14ac:dyDescent="0.25">
      <c r="A4793" s="163"/>
      <c r="B4793" s="163"/>
      <c r="C4793" s="163"/>
      <c r="D4793" s="163"/>
      <c r="E4793" s="163"/>
      <c r="F4793" s="163"/>
      <c r="G4793" s="175"/>
      <c r="H4793" s="163"/>
      <c r="I4793" s="163"/>
      <c r="J4793" s="163"/>
    </row>
    <row r="4794" spans="1:10" ht="15" x14ac:dyDescent="0.25">
      <c r="A4794" s="163"/>
      <c r="B4794" s="163"/>
      <c r="C4794" s="163"/>
      <c r="D4794" s="163"/>
      <c r="E4794" s="163"/>
      <c r="F4794" s="163"/>
      <c r="G4794" s="175"/>
      <c r="H4794" s="163"/>
      <c r="I4794" s="163"/>
      <c r="J4794" s="163"/>
    </row>
    <row r="4795" spans="1:10" ht="15" x14ac:dyDescent="0.25">
      <c r="A4795" s="163"/>
      <c r="B4795" s="163"/>
      <c r="C4795" s="163"/>
      <c r="D4795" s="163"/>
      <c r="E4795" s="163"/>
      <c r="F4795" s="163"/>
      <c r="G4795" s="175"/>
      <c r="H4795" s="163"/>
      <c r="I4795" s="163"/>
      <c r="J4795" s="163"/>
    </row>
    <row r="4796" spans="1:10" ht="15" x14ac:dyDescent="0.25">
      <c r="A4796" s="163"/>
      <c r="B4796" s="163"/>
      <c r="C4796" s="163"/>
      <c r="D4796" s="163"/>
      <c r="E4796" s="163"/>
      <c r="F4796" s="163"/>
      <c r="G4796" s="175"/>
      <c r="H4796" s="163"/>
      <c r="I4796" s="163"/>
      <c r="J4796" s="163"/>
    </row>
    <row r="4797" spans="1:10" ht="15" x14ac:dyDescent="0.25">
      <c r="A4797" s="163"/>
      <c r="B4797" s="163"/>
      <c r="C4797" s="163"/>
      <c r="D4797" s="163"/>
      <c r="E4797" s="163"/>
      <c r="F4797" s="163"/>
      <c r="G4797" s="175"/>
      <c r="H4797" s="163"/>
      <c r="I4797" s="163"/>
      <c r="J4797" s="163"/>
    </row>
    <row r="4798" spans="1:10" ht="15" x14ac:dyDescent="0.25">
      <c r="A4798" s="163"/>
      <c r="B4798" s="163"/>
      <c r="C4798" s="163"/>
      <c r="D4798" s="163"/>
      <c r="E4798" s="163"/>
      <c r="F4798" s="163"/>
      <c r="G4798" s="175"/>
      <c r="H4798" s="163"/>
      <c r="I4798" s="163"/>
      <c r="J4798" s="163"/>
    </row>
    <row r="4799" spans="1:10" ht="15" x14ac:dyDescent="0.25">
      <c r="A4799" s="163"/>
      <c r="B4799" s="163"/>
      <c r="C4799" s="163"/>
      <c r="D4799" s="163"/>
      <c r="E4799" s="163"/>
      <c r="F4799" s="163"/>
      <c r="G4799" s="175"/>
      <c r="H4799" s="163"/>
      <c r="I4799" s="163"/>
      <c r="J4799" s="163"/>
    </row>
    <row r="4800" spans="1:10" ht="15" x14ac:dyDescent="0.25">
      <c r="A4800" s="163"/>
      <c r="B4800" s="163"/>
      <c r="C4800" s="163"/>
      <c r="D4800" s="163"/>
      <c r="E4800" s="163"/>
      <c r="F4800" s="163"/>
      <c r="G4800" s="175"/>
      <c r="H4800" s="163"/>
      <c r="I4800" s="163"/>
      <c r="J4800" s="163"/>
    </row>
    <row r="4801" spans="1:10" ht="15" x14ac:dyDescent="0.25">
      <c r="A4801" s="163"/>
      <c r="B4801" s="163"/>
      <c r="C4801" s="163"/>
      <c r="D4801" s="163"/>
      <c r="E4801" s="163"/>
      <c r="F4801" s="163"/>
      <c r="G4801" s="175"/>
      <c r="H4801" s="163"/>
      <c r="I4801" s="163"/>
      <c r="J4801" s="163"/>
    </row>
    <row r="4802" spans="1:10" ht="15" x14ac:dyDescent="0.25">
      <c r="A4802" s="163"/>
      <c r="B4802" s="163"/>
      <c r="C4802" s="163"/>
      <c r="D4802" s="163"/>
      <c r="E4802" s="163"/>
      <c r="F4802" s="163"/>
      <c r="G4802" s="175"/>
      <c r="H4802" s="163"/>
      <c r="I4802" s="163"/>
      <c r="J4802" s="163"/>
    </row>
    <row r="4803" spans="1:10" ht="15" x14ac:dyDescent="0.25">
      <c r="A4803" s="163"/>
      <c r="B4803" s="163"/>
      <c r="C4803" s="163"/>
      <c r="D4803" s="163"/>
      <c r="E4803" s="163"/>
      <c r="F4803" s="163"/>
      <c r="G4803" s="175"/>
      <c r="H4803" s="163"/>
      <c r="I4803" s="163"/>
      <c r="J4803" s="163"/>
    </row>
    <row r="4804" spans="1:10" ht="15" x14ac:dyDescent="0.25">
      <c r="A4804" s="163"/>
      <c r="B4804" s="163"/>
      <c r="C4804" s="163"/>
      <c r="D4804" s="163"/>
      <c r="E4804" s="163"/>
      <c r="F4804" s="163"/>
      <c r="G4804" s="175"/>
      <c r="H4804" s="163"/>
      <c r="I4804" s="163"/>
      <c r="J4804" s="163"/>
    </row>
    <row r="4805" spans="1:10" ht="15" x14ac:dyDescent="0.25">
      <c r="A4805" s="163"/>
      <c r="B4805" s="163"/>
      <c r="C4805" s="163"/>
      <c r="D4805" s="163"/>
      <c r="E4805" s="163"/>
      <c r="F4805" s="163"/>
      <c r="G4805" s="175"/>
      <c r="H4805" s="163"/>
      <c r="I4805" s="163"/>
      <c r="J4805" s="163"/>
    </row>
    <row r="4806" spans="1:10" ht="15" x14ac:dyDescent="0.25">
      <c r="A4806" s="163"/>
      <c r="B4806" s="163"/>
      <c r="C4806" s="163"/>
      <c r="D4806" s="163"/>
      <c r="E4806" s="163"/>
      <c r="F4806" s="163"/>
      <c r="G4806" s="175"/>
      <c r="H4806" s="163"/>
      <c r="I4806" s="163"/>
      <c r="J4806" s="163"/>
    </row>
    <row r="4807" spans="1:10" ht="15" x14ac:dyDescent="0.25">
      <c r="A4807" s="163"/>
      <c r="B4807" s="163"/>
      <c r="C4807" s="163"/>
      <c r="D4807" s="163"/>
      <c r="E4807" s="163"/>
      <c r="F4807" s="163"/>
      <c r="G4807" s="175"/>
      <c r="H4807" s="163"/>
      <c r="I4807" s="163"/>
      <c r="J4807" s="163"/>
    </row>
    <row r="4808" spans="1:10" ht="15" x14ac:dyDescent="0.25">
      <c r="A4808" s="163"/>
      <c r="B4808" s="163"/>
      <c r="C4808" s="163"/>
      <c r="D4808" s="163"/>
      <c r="E4808" s="163"/>
      <c r="F4808" s="163"/>
      <c r="G4808" s="175"/>
      <c r="H4808" s="163"/>
      <c r="I4808" s="163"/>
      <c r="J4808" s="163"/>
    </row>
    <row r="4809" spans="1:10" ht="15" x14ac:dyDescent="0.25">
      <c r="A4809" s="163"/>
      <c r="B4809" s="163"/>
      <c r="C4809" s="163"/>
      <c r="D4809" s="163"/>
      <c r="E4809" s="163"/>
      <c r="F4809" s="163"/>
      <c r="G4809" s="175"/>
      <c r="H4809" s="163"/>
      <c r="I4809" s="163"/>
      <c r="J4809" s="163"/>
    </row>
    <row r="4810" spans="1:10" ht="15" x14ac:dyDescent="0.25">
      <c r="A4810" s="163"/>
      <c r="B4810" s="163"/>
      <c r="C4810" s="163"/>
      <c r="D4810" s="163"/>
      <c r="E4810" s="163"/>
      <c r="F4810" s="163"/>
      <c r="G4810" s="175"/>
      <c r="H4810" s="163"/>
      <c r="I4810" s="163"/>
      <c r="J4810" s="163"/>
    </row>
    <row r="4811" spans="1:10" ht="15" x14ac:dyDescent="0.25">
      <c r="A4811" s="163"/>
      <c r="B4811" s="163"/>
      <c r="C4811" s="163"/>
      <c r="D4811" s="163"/>
      <c r="E4811" s="163"/>
      <c r="F4811" s="163"/>
      <c r="G4811" s="175"/>
      <c r="H4811" s="163"/>
      <c r="I4811" s="163"/>
      <c r="J4811" s="163"/>
    </row>
    <row r="4812" spans="1:10" ht="15" x14ac:dyDescent="0.25">
      <c r="A4812" s="163"/>
      <c r="B4812" s="163"/>
      <c r="C4812" s="163"/>
      <c r="D4812" s="163"/>
      <c r="E4812" s="163"/>
      <c r="F4812" s="163"/>
      <c r="G4812" s="175"/>
      <c r="H4812" s="163"/>
      <c r="I4812" s="163"/>
      <c r="J4812" s="163"/>
    </row>
    <row r="4813" spans="1:10" ht="15" x14ac:dyDescent="0.25">
      <c r="A4813" s="163"/>
      <c r="B4813" s="163"/>
      <c r="C4813" s="163"/>
      <c r="D4813" s="163"/>
      <c r="E4813" s="163"/>
      <c r="F4813" s="163"/>
      <c r="G4813" s="175"/>
      <c r="H4813" s="163"/>
      <c r="I4813" s="163"/>
      <c r="J4813" s="163"/>
    </row>
    <row r="4814" spans="1:10" ht="15" x14ac:dyDescent="0.25">
      <c r="A4814" s="163"/>
      <c r="B4814" s="163"/>
      <c r="C4814" s="163"/>
      <c r="D4814" s="163"/>
      <c r="E4814" s="163"/>
      <c r="F4814" s="163"/>
      <c r="G4814" s="175"/>
      <c r="H4814" s="163"/>
      <c r="I4814" s="163"/>
      <c r="J4814" s="163"/>
    </row>
    <row r="4815" spans="1:10" ht="15" x14ac:dyDescent="0.25">
      <c r="A4815" s="163"/>
      <c r="B4815" s="163"/>
      <c r="C4815" s="163"/>
      <c r="D4815" s="163"/>
      <c r="E4815" s="163"/>
      <c r="F4815" s="163"/>
      <c r="G4815" s="175"/>
      <c r="H4815" s="163"/>
      <c r="I4815" s="163"/>
      <c r="J4815" s="163"/>
    </row>
    <row r="4816" spans="1:10" ht="15" x14ac:dyDescent="0.25">
      <c r="A4816" s="163"/>
      <c r="B4816" s="163"/>
      <c r="C4816" s="163"/>
      <c r="D4816" s="163"/>
      <c r="E4816" s="163"/>
      <c r="F4816" s="163"/>
      <c r="G4816" s="175"/>
      <c r="H4816" s="163"/>
      <c r="I4816" s="163"/>
      <c r="J4816" s="163"/>
    </row>
    <row r="4817" spans="1:10" ht="15" x14ac:dyDescent="0.25">
      <c r="A4817" s="163"/>
      <c r="B4817" s="163"/>
      <c r="C4817" s="163"/>
      <c r="D4817" s="163"/>
      <c r="E4817" s="163"/>
      <c r="F4817" s="163"/>
      <c r="G4817" s="175"/>
      <c r="H4817" s="163"/>
      <c r="I4817" s="163"/>
      <c r="J4817" s="163"/>
    </row>
    <row r="4818" spans="1:10" ht="15" x14ac:dyDescent="0.25">
      <c r="A4818" s="163"/>
      <c r="B4818" s="163"/>
      <c r="C4818" s="163"/>
      <c r="D4818" s="163"/>
      <c r="E4818" s="163"/>
      <c r="F4818" s="163"/>
      <c r="G4818" s="175"/>
      <c r="H4818" s="163"/>
      <c r="I4818" s="163"/>
      <c r="J4818" s="163"/>
    </row>
    <row r="4819" spans="1:10" ht="15" x14ac:dyDescent="0.25">
      <c r="A4819" s="163"/>
      <c r="B4819" s="163"/>
      <c r="C4819" s="163"/>
      <c r="D4819" s="163"/>
      <c r="E4819" s="163"/>
      <c r="F4819" s="163"/>
      <c r="G4819" s="175"/>
      <c r="H4819" s="163"/>
      <c r="I4819" s="163"/>
      <c r="J4819" s="163"/>
    </row>
    <row r="4820" spans="1:10" ht="15" x14ac:dyDescent="0.25">
      <c r="A4820" s="163"/>
      <c r="B4820" s="163"/>
      <c r="C4820" s="163"/>
      <c r="D4820" s="163"/>
      <c r="E4820" s="163"/>
      <c r="F4820" s="163"/>
      <c r="G4820" s="175"/>
      <c r="H4820" s="163"/>
      <c r="I4820" s="163"/>
      <c r="J4820" s="163"/>
    </row>
    <row r="4821" spans="1:10" ht="15" x14ac:dyDescent="0.25">
      <c r="A4821" s="163"/>
      <c r="B4821" s="163"/>
      <c r="C4821" s="163"/>
      <c r="D4821" s="163"/>
      <c r="E4821" s="163"/>
      <c r="F4821" s="163"/>
      <c r="G4821" s="175"/>
      <c r="H4821" s="163"/>
      <c r="I4821" s="163"/>
      <c r="J4821" s="163"/>
    </row>
    <row r="4822" spans="1:10" ht="15" x14ac:dyDescent="0.25">
      <c r="A4822" s="163"/>
      <c r="B4822" s="163"/>
      <c r="C4822" s="163"/>
      <c r="D4822" s="163"/>
      <c r="E4822" s="163"/>
      <c r="F4822" s="163"/>
      <c r="G4822" s="175"/>
      <c r="H4822" s="163"/>
      <c r="I4822" s="163"/>
      <c r="J4822" s="163"/>
    </row>
    <row r="4823" spans="1:10" ht="15" x14ac:dyDescent="0.25">
      <c r="A4823" s="163"/>
      <c r="B4823" s="163"/>
      <c r="C4823" s="163"/>
      <c r="D4823" s="163"/>
      <c r="E4823" s="163"/>
      <c r="F4823" s="163"/>
      <c r="G4823" s="175"/>
      <c r="H4823" s="163"/>
      <c r="I4823" s="163"/>
      <c r="J4823" s="163"/>
    </row>
    <row r="4824" spans="1:10" ht="15" x14ac:dyDescent="0.25">
      <c r="A4824" s="163"/>
      <c r="B4824" s="163"/>
      <c r="C4824" s="163"/>
      <c r="D4824" s="163"/>
      <c r="E4824" s="163"/>
      <c r="F4824" s="163"/>
      <c r="G4824" s="175"/>
      <c r="H4824" s="163"/>
      <c r="I4824" s="163"/>
      <c r="J4824" s="163"/>
    </row>
    <row r="4825" spans="1:10" ht="15" x14ac:dyDescent="0.25">
      <c r="A4825" s="163"/>
      <c r="B4825" s="163"/>
      <c r="C4825" s="163"/>
      <c r="D4825" s="163"/>
      <c r="E4825" s="163"/>
      <c r="F4825" s="163"/>
      <c r="G4825" s="175"/>
      <c r="H4825" s="163"/>
      <c r="I4825" s="163"/>
      <c r="J4825" s="163"/>
    </row>
    <row r="4826" spans="1:10" ht="15" x14ac:dyDescent="0.25">
      <c r="A4826" s="163"/>
      <c r="B4826" s="163"/>
      <c r="C4826" s="163"/>
      <c r="D4826" s="163"/>
      <c r="E4826" s="163"/>
      <c r="F4826" s="163"/>
      <c r="G4826" s="175"/>
      <c r="H4826" s="163"/>
      <c r="I4826" s="163"/>
      <c r="J4826" s="163"/>
    </row>
    <row r="4827" spans="1:10" ht="15" x14ac:dyDescent="0.25">
      <c r="A4827" s="163"/>
      <c r="B4827" s="163"/>
      <c r="C4827" s="163"/>
      <c r="D4827" s="163"/>
      <c r="E4827" s="163"/>
      <c r="F4827" s="163"/>
      <c r="G4827" s="175"/>
      <c r="H4827" s="163"/>
      <c r="I4827" s="163"/>
      <c r="J4827" s="163"/>
    </row>
    <row r="4828" spans="1:10" ht="15" x14ac:dyDescent="0.25">
      <c r="A4828" s="163"/>
      <c r="B4828" s="163"/>
      <c r="C4828" s="163"/>
      <c r="D4828" s="163"/>
      <c r="E4828" s="163"/>
      <c r="F4828" s="163"/>
      <c r="G4828" s="175"/>
      <c r="H4828" s="163"/>
      <c r="I4828" s="163"/>
      <c r="J4828" s="163"/>
    </row>
    <row r="4829" spans="1:10" ht="15" x14ac:dyDescent="0.25">
      <c r="A4829" s="163"/>
      <c r="B4829" s="163"/>
      <c r="C4829" s="163"/>
      <c r="D4829" s="163"/>
      <c r="E4829" s="163"/>
      <c r="F4829" s="163"/>
      <c r="G4829" s="175"/>
      <c r="H4829" s="163"/>
      <c r="I4829" s="163"/>
      <c r="J4829" s="163"/>
    </row>
    <row r="4830" spans="1:10" ht="15" x14ac:dyDescent="0.25">
      <c r="A4830" s="163"/>
      <c r="B4830" s="163"/>
      <c r="C4830" s="163"/>
      <c r="D4830" s="163"/>
      <c r="E4830" s="163"/>
      <c r="F4830" s="163"/>
      <c r="G4830" s="175"/>
      <c r="H4830" s="163"/>
      <c r="I4830" s="163"/>
      <c r="J4830" s="163"/>
    </row>
    <row r="4831" spans="1:10" ht="15" x14ac:dyDescent="0.25">
      <c r="A4831" s="163"/>
      <c r="B4831" s="163"/>
      <c r="C4831" s="163"/>
      <c r="D4831" s="163"/>
      <c r="E4831" s="163"/>
      <c r="F4831" s="163"/>
      <c r="G4831" s="175"/>
      <c r="H4831" s="163"/>
      <c r="I4831" s="163"/>
      <c r="J4831" s="163"/>
    </row>
    <row r="4832" spans="1:10" ht="15" x14ac:dyDescent="0.25">
      <c r="A4832" s="163"/>
      <c r="B4832" s="163"/>
      <c r="C4832" s="163"/>
      <c r="D4832" s="163"/>
      <c r="E4832" s="163"/>
      <c r="F4832" s="163"/>
      <c r="G4832" s="175"/>
      <c r="H4832" s="163"/>
      <c r="I4832" s="163"/>
      <c r="J4832" s="163"/>
    </row>
    <row r="4833" spans="1:10" ht="15" x14ac:dyDescent="0.25">
      <c r="A4833" s="163"/>
      <c r="B4833" s="163"/>
      <c r="C4833" s="163"/>
      <c r="D4833" s="163"/>
      <c r="E4833" s="163"/>
      <c r="F4833" s="163"/>
      <c r="G4833" s="175"/>
      <c r="H4833" s="163"/>
      <c r="I4833" s="163"/>
      <c r="J4833" s="163"/>
    </row>
    <row r="4834" spans="1:10" ht="15" x14ac:dyDescent="0.25">
      <c r="A4834" s="163"/>
      <c r="B4834" s="163"/>
      <c r="C4834" s="163"/>
      <c r="D4834" s="163"/>
      <c r="E4834" s="163"/>
      <c r="F4834" s="163"/>
      <c r="G4834" s="175"/>
      <c r="H4834" s="163"/>
      <c r="I4834" s="163"/>
      <c r="J4834" s="163"/>
    </row>
    <row r="4835" spans="1:10" ht="15" x14ac:dyDescent="0.25">
      <c r="A4835" s="163"/>
      <c r="B4835" s="163"/>
      <c r="C4835" s="163"/>
      <c r="D4835" s="163"/>
      <c r="E4835" s="163"/>
      <c r="F4835" s="163"/>
      <c r="G4835" s="175"/>
      <c r="H4835" s="163"/>
      <c r="I4835" s="163"/>
      <c r="J4835" s="163"/>
    </row>
    <row r="4836" spans="1:10" ht="15" x14ac:dyDescent="0.25">
      <c r="A4836" s="163"/>
      <c r="B4836" s="163"/>
      <c r="C4836" s="163"/>
      <c r="D4836" s="163"/>
      <c r="E4836" s="163"/>
      <c r="F4836" s="163"/>
      <c r="G4836" s="175"/>
      <c r="H4836" s="163"/>
      <c r="I4836" s="163"/>
      <c r="J4836" s="163"/>
    </row>
    <row r="4837" spans="1:10" ht="15" x14ac:dyDescent="0.25">
      <c r="A4837" s="163"/>
      <c r="B4837" s="163"/>
      <c r="C4837" s="163"/>
      <c r="D4837" s="163"/>
      <c r="E4837" s="163"/>
      <c r="F4837" s="163"/>
      <c r="G4837" s="175"/>
      <c r="H4837" s="163"/>
      <c r="I4837" s="163"/>
      <c r="J4837" s="163"/>
    </row>
    <row r="4838" spans="1:10" ht="15" x14ac:dyDescent="0.25">
      <c r="A4838" s="163"/>
      <c r="B4838" s="163"/>
      <c r="C4838" s="163"/>
      <c r="D4838" s="163"/>
      <c r="E4838" s="163"/>
      <c r="F4838" s="163"/>
      <c r="G4838" s="175"/>
      <c r="H4838" s="163"/>
      <c r="I4838" s="163"/>
      <c r="J4838" s="163"/>
    </row>
    <row r="4839" spans="1:10" ht="15" x14ac:dyDescent="0.25">
      <c r="A4839" s="163"/>
      <c r="B4839" s="163"/>
      <c r="C4839" s="163"/>
      <c r="D4839" s="163"/>
      <c r="E4839" s="163"/>
      <c r="F4839" s="163"/>
      <c r="G4839" s="175"/>
      <c r="H4839" s="163"/>
      <c r="I4839" s="163"/>
      <c r="J4839" s="163"/>
    </row>
    <row r="4840" spans="1:10" ht="15" x14ac:dyDescent="0.25">
      <c r="A4840" s="163"/>
      <c r="B4840" s="163"/>
      <c r="C4840" s="163"/>
      <c r="D4840" s="163"/>
      <c r="E4840" s="163"/>
      <c r="F4840" s="163"/>
      <c r="G4840" s="175"/>
      <c r="H4840" s="163"/>
      <c r="I4840" s="163"/>
      <c r="J4840" s="163"/>
    </row>
    <row r="4841" spans="1:10" ht="15" x14ac:dyDescent="0.25">
      <c r="A4841" s="163"/>
      <c r="B4841" s="163"/>
      <c r="C4841" s="163"/>
      <c r="D4841" s="163"/>
      <c r="E4841" s="163"/>
      <c r="F4841" s="163"/>
      <c r="G4841" s="175"/>
      <c r="H4841" s="163"/>
      <c r="I4841" s="163"/>
      <c r="J4841" s="163"/>
    </row>
    <row r="4842" spans="1:10" ht="15" x14ac:dyDescent="0.25">
      <c r="A4842" s="163"/>
      <c r="B4842" s="163"/>
      <c r="C4842" s="163"/>
      <c r="D4842" s="163"/>
      <c r="E4842" s="163"/>
      <c r="F4842" s="163"/>
      <c r="G4842" s="175"/>
      <c r="H4842" s="163"/>
      <c r="I4842" s="163"/>
      <c r="J4842" s="163"/>
    </row>
    <row r="4843" spans="1:10" ht="15" x14ac:dyDescent="0.25">
      <c r="A4843" s="163"/>
      <c r="B4843" s="163"/>
      <c r="C4843" s="163"/>
      <c r="D4843" s="163"/>
      <c r="E4843" s="163"/>
      <c r="F4843" s="163"/>
      <c r="G4843" s="175"/>
      <c r="H4843" s="163"/>
      <c r="I4843" s="163"/>
      <c r="J4843" s="163"/>
    </row>
    <row r="4844" spans="1:10" ht="15" x14ac:dyDescent="0.25">
      <c r="A4844" s="163"/>
      <c r="B4844" s="163"/>
      <c r="C4844" s="163"/>
      <c r="D4844" s="163"/>
      <c r="E4844" s="163"/>
      <c r="F4844" s="163"/>
      <c r="G4844" s="175"/>
      <c r="H4844" s="163"/>
      <c r="I4844" s="163"/>
      <c r="J4844" s="163"/>
    </row>
    <row r="4845" spans="1:10" ht="15" x14ac:dyDescent="0.25">
      <c r="A4845" s="163"/>
      <c r="B4845" s="163"/>
      <c r="C4845" s="163"/>
      <c r="D4845" s="163"/>
      <c r="E4845" s="163"/>
      <c r="F4845" s="163"/>
      <c r="G4845" s="175"/>
      <c r="H4845" s="163"/>
      <c r="I4845" s="163"/>
      <c r="J4845" s="163"/>
    </row>
    <row r="4846" spans="1:10" ht="15" x14ac:dyDescent="0.25">
      <c r="A4846" s="163"/>
      <c r="B4846" s="163"/>
      <c r="C4846" s="163"/>
      <c r="D4846" s="163"/>
      <c r="E4846" s="163"/>
      <c r="F4846" s="163"/>
      <c r="G4846" s="175"/>
      <c r="H4846" s="163"/>
      <c r="I4846" s="163"/>
      <c r="J4846" s="163"/>
    </row>
    <row r="4847" spans="1:10" ht="15" x14ac:dyDescent="0.25">
      <c r="A4847" s="163"/>
      <c r="B4847" s="163"/>
      <c r="C4847" s="163"/>
      <c r="D4847" s="163"/>
      <c r="E4847" s="163"/>
      <c r="F4847" s="163"/>
      <c r="G4847" s="175"/>
      <c r="H4847" s="163"/>
      <c r="I4847" s="163"/>
      <c r="J4847" s="163"/>
    </row>
    <row r="4848" spans="1:10" ht="15" x14ac:dyDescent="0.25">
      <c r="A4848" s="163"/>
      <c r="B4848" s="163"/>
      <c r="C4848" s="163"/>
      <c r="D4848" s="163"/>
      <c r="E4848" s="163"/>
      <c r="F4848" s="163"/>
      <c r="G4848" s="175"/>
      <c r="H4848" s="163"/>
      <c r="I4848" s="163"/>
      <c r="J4848" s="163"/>
    </row>
    <row r="4849" spans="1:10" ht="15" x14ac:dyDescent="0.25">
      <c r="A4849" s="163"/>
      <c r="B4849" s="163"/>
      <c r="C4849" s="163"/>
      <c r="D4849" s="163"/>
      <c r="E4849" s="163"/>
      <c r="F4849" s="163"/>
      <c r="G4849" s="175"/>
      <c r="H4849" s="163"/>
      <c r="I4849" s="163"/>
      <c r="J4849" s="163"/>
    </row>
    <row r="4850" spans="1:10" ht="15" x14ac:dyDescent="0.25">
      <c r="A4850" s="163"/>
      <c r="B4850" s="163"/>
      <c r="C4850" s="163"/>
      <c r="D4850" s="163"/>
      <c r="E4850" s="163"/>
      <c r="F4850" s="163"/>
      <c r="G4850" s="175"/>
      <c r="H4850" s="163"/>
      <c r="I4850" s="163"/>
      <c r="J4850" s="163"/>
    </row>
    <row r="4851" spans="1:10" ht="15" x14ac:dyDescent="0.25">
      <c r="A4851" s="163"/>
      <c r="B4851" s="163"/>
      <c r="C4851" s="163"/>
      <c r="D4851" s="163"/>
      <c r="E4851" s="163"/>
      <c r="F4851" s="163"/>
      <c r="G4851" s="175"/>
      <c r="H4851" s="163"/>
      <c r="I4851" s="163"/>
      <c r="J4851" s="163"/>
    </row>
    <row r="4852" spans="1:10" ht="15" x14ac:dyDescent="0.25">
      <c r="A4852" s="163"/>
      <c r="B4852" s="163"/>
      <c r="C4852" s="163"/>
      <c r="D4852" s="163"/>
      <c r="E4852" s="163"/>
      <c r="F4852" s="163"/>
      <c r="G4852" s="175"/>
      <c r="H4852" s="163"/>
      <c r="I4852" s="163"/>
      <c r="J4852" s="163"/>
    </row>
    <row r="4853" spans="1:10" ht="15" x14ac:dyDescent="0.25">
      <c r="A4853" s="163"/>
      <c r="B4853" s="163"/>
      <c r="C4853" s="163"/>
      <c r="D4853" s="163"/>
      <c r="E4853" s="163"/>
      <c r="F4853" s="163"/>
      <c r="G4853" s="175"/>
      <c r="H4853" s="163"/>
      <c r="I4853" s="163"/>
      <c r="J4853" s="163"/>
    </row>
    <row r="4854" spans="1:10" ht="15" x14ac:dyDescent="0.25">
      <c r="A4854" s="163"/>
      <c r="B4854" s="163"/>
      <c r="C4854" s="163"/>
      <c r="D4854" s="163"/>
      <c r="E4854" s="163"/>
      <c r="F4854" s="163"/>
      <c r="G4854" s="175"/>
      <c r="H4854" s="163"/>
      <c r="I4854" s="163"/>
      <c r="J4854" s="163"/>
    </row>
    <row r="4855" spans="1:10" ht="15" x14ac:dyDescent="0.25">
      <c r="A4855" s="163"/>
      <c r="B4855" s="163"/>
      <c r="C4855" s="163"/>
      <c r="D4855" s="163"/>
      <c r="E4855" s="163"/>
      <c r="F4855" s="163"/>
      <c r="G4855" s="175"/>
      <c r="H4855" s="163"/>
      <c r="I4855" s="163"/>
      <c r="J4855" s="163"/>
    </row>
    <row r="4856" spans="1:10" ht="15" x14ac:dyDescent="0.25">
      <c r="A4856" s="163"/>
      <c r="B4856" s="163"/>
      <c r="C4856" s="163"/>
      <c r="D4856" s="163"/>
      <c r="E4856" s="163"/>
      <c r="F4856" s="163"/>
      <c r="G4856" s="175"/>
      <c r="H4856" s="163"/>
      <c r="I4856" s="163"/>
      <c r="J4856" s="163"/>
    </row>
    <row r="4857" spans="1:10" ht="15" x14ac:dyDescent="0.25">
      <c r="A4857" s="163"/>
      <c r="B4857" s="163"/>
      <c r="C4857" s="163"/>
      <c r="D4857" s="163"/>
      <c r="E4857" s="163"/>
      <c r="F4857" s="163"/>
      <c r="G4857" s="175"/>
      <c r="H4857" s="163"/>
      <c r="I4857" s="163"/>
      <c r="J4857" s="163"/>
    </row>
    <row r="4858" spans="1:10" ht="15" x14ac:dyDescent="0.25">
      <c r="A4858" s="163"/>
      <c r="B4858" s="163"/>
      <c r="C4858" s="163"/>
      <c r="D4858" s="163"/>
      <c r="E4858" s="163"/>
      <c r="F4858" s="163"/>
      <c r="G4858" s="175"/>
      <c r="H4858" s="163"/>
      <c r="I4858" s="163"/>
      <c r="J4858" s="163"/>
    </row>
    <row r="4859" spans="1:10" ht="15" x14ac:dyDescent="0.25">
      <c r="A4859" s="163"/>
      <c r="B4859" s="163"/>
      <c r="C4859" s="163"/>
      <c r="D4859" s="163"/>
      <c r="E4859" s="163"/>
      <c r="F4859" s="163"/>
      <c r="G4859" s="175"/>
      <c r="H4859" s="163"/>
      <c r="I4859" s="163"/>
      <c r="J4859" s="163"/>
    </row>
    <row r="4860" spans="1:10" ht="15" x14ac:dyDescent="0.25">
      <c r="A4860" s="163"/>
      <c r="B4860" s="163"/>
      <c r="C4860" s="163"/>
      <c r="D4860" s="163"/>
      <c r="E4860" s="163"/>
      <c r="F4860" s="163"/>
      <c r="G4860" s="175"/>
      <c r="H4860" s="163"/>
      <c r="I4860" s="163"/>
      <c r="J4860" s="163"/>
    </row>
    <row r="4861" spans="1:10" ht="15" x14ac:dyDescent="0.25">
      <c r="A4861" s="163"/>
      <c r="B4861" s="163"/>
      <c r="C4861" s="163"/>
      <c r="D4861" s="163"/>
      <c r="E4861" s="163"/>
      <c r="F4861" s="163"/>
      <c r="G4861" s="175"/>
      <c r="H4861" s="163"/>
      <c r="I4861" s="163"/>
      <c r="J4861" s="163"/>
    </row>
    <row r="4862" spans="1:10" ht="15" x14ac:dyDescent="0.25">
      <c r="A4862" s="163"/>
      <c r="B4862" s="163"/>
      <c r="C4862" s="163"/>
      <c r="D4862" s="163"/>
      <c r="E4862" s="163"/>
      <c r="F4862" s="163"/>
      <c r="G4862" s="175"/>
      <c r="H4862" s="163"/>
      <c r="I4862" s="163"/>
      <c r="J4862" s="163"/>
    </row>
    <row r="4863" spans="1:10" ht="15" x14ac:dyDescent="0.25">
      <c r="A4863" s="163"/>
      <c r="B4863" s="163"/>
      <c r="C4863" s="163"/>
      <c r="D4863" s="163"/>
      <c r="E4863" s="163"/>
      <c r="F4863" s="163"/>
      <c r="G4863" s="175"/>
      <c r="H4863" s="163"/>
      <c r="I4863" s="163"/>
      <c r="J4863" s="163"/>
    </row>
    <row r="4864" spans="1:10" ht="15" x14ac:dyDescent="0.25">
      <c r="A4864" s="163"/>
      <c r="B4864" s="163"/>
      <c r="C4864" s="163"/>
      <c r="D4864" s="163"/>
      <c r="E4864" s="163"/>
      <c r="F4864" s="163"/>
      <c r="G4864" s="175"/>
      <c r="H4864" s="163"/>
      <c r="I4864" s="163"/>
      <c r="J4864" s="163"/>
    </row>
    <row r="4865" spans="1:10" ht="15" x14ac:dyDescent="0.25">
      <c r="A4865" s="163"/>
      <c r="B4865" s="163"/>
      <c r="C4865" s="163"/>
      <c r="D4865" s="163"/>
      <c r="E4865" s="163"/>
      <c r="F4865" s="163"/>
      <c r="G4865" s="175"/>
      <c r="H4865" s="163"/>
      <c r="I4865" s="163"/>
      <c r="J4865" s="163"/>
    </row>
    <row r="4866" spans="1:10" ht="15" x14ac:dyDescent="0.25">
      <c r="A4866" s="163"/>
      <c r="B4866" s="163"/>
      <c r="C4866" s="163"/>
      <c r="D4866" s="163"/>
      <c r="E4866" s="163"/>
      <c r="F4866" s="163"/>
      <c r="G4866" s="175"/>
      <c r="H4866" s="163"/>
      <c r="I4866" s="163"/>
      <c r="J4866" s="163"/>
    </row>
    <row r="4867" spans="1:10" ht="15" x14ac:dyDescent="0.25">
      <c r="A4867" s="163"/>
      <c r="B4867" s="163"/>
      <c r="C4867" s="163"/>
      <c r="D4867" s="163"/>
      <c r="E4867" s="163"/>
      <c r="F4867" s="163"/>
      <c r="G4867" s="175"/>
      <c r="H4867" s="163"/>
      <c r="I4867" s="163"/>
      <c r="J4867" s="163"/>
    </row>
    <row r="4868" spans="1:10" ht="15" x14ac:dyDescent="0.25">
      <c r="A4868" s="163"/>
      <c r="B4868" s="163"/>
      <c r="C4868" s="163"/>
      <c r="D4868" s="163"/>
      <c r="E4868" s="163"/>
      <c r="F4868" s="163"/>
      <c r="G4868" s="175"/>
      <c r="H4868" s="163"/>
      <c r="I4868" s="163"/>
      <c r="J4868" s="163"/>
    </row>
    <row r="4869" spans="1:10" ht="15" x14ac:dyDescent="0.25">
      <c r="A4869" s="163"/>
      <c r="B4869" s="163"/>
      <c r="C4869" s="163"/>
      <c r="D4869" s="163"/>
      <c r="E4869" s="163"/>
      <c r="F4869" s="163"/>
      <c r="G4869" s="175"/>
      <c r="H4869" s="163"/>
      <c r="I4869" s="163"/>
      <c r="J4869" s="163"/>
    </row>
    <row r="4870" spans="1:10" ht="15" x14ac:dyDescent="0.25">
      <c r="A4870" s="163"/>
      <c r="B4870" s="163"/>
      <c r="C4870" s="163"/>
      <c r="D4870" s="163"/>
      <c r="E4870" s="163"/>
      <c r="F4870" s="163"/>
      <c r="G4870" s="175"/>
      <c r="H4870" s="163"/>
      <c r="I4870" s="163"/>
      <c r="J4870" s="163"/>
    </row>
    <row r="4871" spans="1:10" ht="15" x14ac:dyDescent="0.25">
      <c r="A4871" s="163"/>
      <c r="B4871" s="163"/>
      <c r="C4871" s="163"/>
      <c r="D4871" s="163"/>
      <c r="E4871" s="163"/>
      <c r="F4871" s="163"/>
      <c r="G4871" s="175"/>
      <c r="H4871" s="163"/>
      <c r="I4871" s="163"/>
      <c r="J4871" s="163"/>
    </row>
    <row r="4872" spans="1:10" ht="15" x14ac:dyDescent="0.25">
      <c r="A4872" s="163"/>
      <c r="B4872" s="163"/>
      <c r="C4872" s="163"/>
      <c r="D4872" s="163"/>
      <c r="E4872" s="163"/>
      <c r="F4872" s="163"/>
      <c r="G4872" s="175"/>
      <c r="H4872" s="163"/>
      <c r="I4872" s="163"/>
      <c r="J4872" s="163"/>
    </row>
    <row r="4873" spans="1:10" ht="15" x14ac:dyDescent="0.25">
      <c r="A4873" s="163"/>
      <c r="B4873" s="163"/>
      <c r="C4873" s="163"/>
      <c r="D4873" s="163"/>
      <c r="E4873" s="163"/>
      <c r="F4873" s="163"/>
      <c r="G4873" s="175"/>
      <c r="H4873" s="163"/>
      <c r="I4873" s="163"/>
      <c r="J4873" s="163"/>
    </row>
    <row r="4874" spans="1:10" ht="15" x14ac:dyDescent="0.25">
      <c r="A4874" s="163"/>
      <c r="B4874" s="163"/>
      <c r="C4874" s="163"/>
      <c r="D4874" s="163"/>
      <c r="E4874" s="163"/>
      <c r="F4874" s="163"/>
      <c r="G4874" s="175"/>
      <c r="H4874" s="163"/>
      <c r="I4874" s="163"/>
      <c r="J4874" s="163"/>
    </row>
    <row r="4875" spans="1:10" ht="15" x14ac:dyDescent="0.25">
      <c r="A4875" s="163"/>
      <c r="B4875" s="163"/>
      <c r="C4875" s="163"/>
      <c r="D4875" s="163"/>
      <c r="E4875" s="163"/>
      <c r="F4875" s="163"/>
      <c r="G4875" s="175"/>
      <c r="H4875" s="163"/>
      <c r="I4875" s="163"/>
      <c r="J4875" s="163"/>
    </row>
    <row r="4876" spans="1:10" ht="15" x14ac:dyDescent="0.25">
      <c r="A4876" s="163"/>
      <c r="B4876" s="163"/>
      <c r="C4876" s="163"/>
      <c r="D4876" s="163"/>
      <c r="E4876" s="163"/>
      <c r="F4876" s="163"/>
      <c r="G4876" s="175"/>
      <c r="H4876" s="163"/>
      <c r="I4876" s="163"/>
      <c r="J4876" s="163"/>
    </row>
    <row r="4877" spans="1:10" ht="15" x14ac:dyDescent="0.25">
      <c r="A4877" s="163"/>
      <c r="B4877" s="163"/>
      <c r="C4877" s="163"/>
      <c r="D4877" s="163"/>
      <c r="E4877" s="163"/>
      <c r="F4877" s="163"/>
      <c r="G4877" s="175"/>
      <c r="H4877" s="163"/>
      <c r="I4877" s="163"/>
      <c r="J4877" s="163"/>
    </row>
    <row r="4878" spans="1:10" ht="15" x14ac:dyDescent="0.25">
      <c r="A4878" s="163"/>
      <c r="B4878" s="163"/>
      <c r="C4878" s="163"/>
      <c r="D4878" s="163"/>
      <c r="E4878" s="163"/>
      <c r="F4878" s="163"/>
      <c r="G4878" s="175"/>
      <c r="H4878" s="163"/>
      <c r="I4878" s="163"/>
      <c r="J4878" s="163"/>
    </row>
    <row r="4879" spans="1:10" ht="15" x14ac:dyDescent="0.25">
      <c r="A4879" s="163"/>
      <c r="B4879" s="163"/>
      <c r="C4879" s="163"/>
      <c r="D4879" s="163"/>
      <c r="E4879" s="163"/>
      <c r="F4879" s="163"/>
      <c r="G4879" s="175"/>
      <c r="H4879" s="163"/>
      <c r="I4879" s="163"/>
      <c r="J4879" s="163"/>
    </row>
    <row r="4880" spans="1:10" ht="15" x14ac:dyDescent="0.25">
      <c r="A4880" s="163"/>
      <c r="B4880" s="163"/>
      <c r="C4880" s="163"/>
      <c r="D4880" s="163"/>
      <c r="E4880" s="163"/>
      <c r="F4880" s="163"/>
      <c r="G4880" s="175"/>
      <c r="H4880" s="163"/>
      <c r="I4880" s="163"/>
      <c r="J4880" s="163"/>
    </row>
    <row r="4881" spans="1:10" ht="15" x14ac:dyDescent="0.25">
      <c r="A4881" s="163"/>
      <c r="B4881" s="163"/>
      <c r="C4881" s="163"/>
      <c r="D4881" s="163"/>
      <c r="E4881" s="163"/>
      <c r="F4881" s="163"/>
      <c r="G4881" s="175"/>
      <c r="H4881" s="163"/>
      <c r="I4881" s="163"/>
      <c r="J4881" s="163"/>
    </row>
    <row r="4882" spans="1:10" ht="15" x14ac:dyDescent="0.25">
      <c r="A4882" s="163"/>
      <c r="B4882" s="163"/>
      <c r="C4882" s="163"/>
      <c r="D4882" s="163"/>
      <c r="E4882" s="163"/>
      <c r="F4882" s="163"/>
      <c r="G4882" s="175"/>
      <c r="H4882" s="163"/>
      <c r="I4882" s="163"/>
      <c r="J4882" s="163"/>
    </row>
    <row r="4883" spans="1:10" ht="15" x14ac:dyDescent="0.25">
      <c r="A4883" s="163"/>
      <c r="B4883" s="163"/>
      <c r="C4883" s="163"/>
      <c r="D4883" s="163"/>
      <c r="E4883" s="163"/>
      <c r="F4883" s="163"/>
      <c r="G4883" s="175"/>
      <c r="H4883" s="163"/>
      <c r="I4883" s="163"/>
      <c r="J4883" s="163"/>
    </row>
    <row r="4884" spans="1:10" ht="15" x14ac:dyDescent="0.25">
      <c r="A4884" s="163"/>
      <c r="B4884" s="163"/>
      <c r="C4884" s="163"/>
      <c r="D4884" s="163"/>
      <c r="E4884" s="163"/>
      <c r="F4884" s="163"/>
      <c r="G4884" s="175"/>
      <c r="H4884" s="163"/>
      <c r="I4884" s="163"/>
      <c r="J4884" s="163"/>
    </row>
    <row r="4885" spans="1:10" ht="15" x14ac:dyDescent="0.25">
      <c r="A4885" s="163"/>
      <c r="B4885" s="163"/>
      <c r="C4885" s="163"/>
      <c r="D4885" s="163"/>
      <c r="E4885" s="163"/>
      <c r="F4885" s="163"/>
      <c r="G4885" s="175"/>
      <c r="H4885" s="163"/>
      <c r="I4885" s="163"/>
      <c r="J4885" s="163"/>
    </row>
    <row r="4886" spans="1:10" ht="15" x14ac:dyDescent="0.25">
      <c r="A4886" s="163"/>
      <c r="B4886" s="163"/>
      <c r="C4886" s="163"/>
      <c r="D4886" s="163"/>
      <c r="E4886" s="163"/>
      <c r="F4886" s="163"/>
      <c r="G4886" s="175"/>
      <c r="H4886" s="163"/>
      <c r="I4886" s="163"/>
      <c r="J4886" s="163"/>
    </row>
    <row r="4887" spans="1:10" ht="15" x14ac:dyDescent="0.25">
      <c r="A4887" s="163"/>
      <c r="B4887" s="163"/>
      <c r="C4887" s="163"/>
      <c r="D4887" s="163"/>
      <c r="E4887" s="163"/>
      <c r="F4887" s="163"/>
      <c r="G4887" s="175"/>
      <c r="H4887" s="163"/>
      <c r="I4887" s="163"/>
      <c r="J4887" s="163"/>
    </row>
    <row r="4888" spans="1:10" ht="15" x14ac:dyDescent="0.25">
      <c r="A4888" s="163"/>
      <c r="B4888" s="163"/>
      <c r="C4888" s="163"/>
      <c r="D4888" s="163"/>
      <c r="E4888" s="163"/>
      <c r="F4888" s="163"/>
      <c r="G4888" s="175"/>
      <c r="H4888" s="163"/>
      <c r="I4888" s="163"/>
      <c r="J4888" s="163"/>
    </row>
    <row r="4889" spans="1:10" ht="15" x14ac:dyDescent="0.25">
      <c r="A4889" s="163"/>
      <c r="B4889" s="163"/>
      <c r="C4889" s="163"/>
      <c r="D4889" s="163"/>
      <c r="E4889" s="163"/>
      <c r="F4889" s="163"/>
      <c r="G4889" s="175"/>
      <c r="H4889" s="163"/>
      <c r="I4889" s="163"/>
      <c r="J4889" s="163"/>
    </row>
    <row r="4890" spans="1:10" ht="15" x14ac:dyDescent="0.25">
      <c r="A4890" s="163"/>
      <c r="B4890" s="163"/>
      <c r="C4890" s="163"/>
      <c r="D4890" s="163"/>
      <c r="E4890" s="163"/>
      <c r="F4890" s="163"/>
      <c r="G4890" s="175"/>
      <c r="H4890" s="163"/>
      <c r="I4890" s="163"/>
      <c r="J4890" s="163"/>
    </row>
    <row r="4891" spans="1:10" ht="15" x14ac:dyDescent="0.25">
      <c r="A4891" s="163"/>
      <c r="B4891" s="163"/>
      <c r="C4891" s="163"/>
      <c r="D4891" s="163"/>
      <c r="E4891" s="163"/>
      <c r="F4891" s="163"/>
      <c r="G4891" s="175"/>
      <c r="H4891" s="163"/>
      <c r="I4891" s="163"/>
      <c r="J4891" s="163"/>
    </row>
    <row r="4892" spans="1:10" ht="15" x14ac:dyDescent="0.25">
      <c r="A4892" s="163"/>
      <c r="B4892" s="163"/>
      <c r="C4892" s="163"/>
      <c r="D4892" s="163"/>
      <c r="E4892" s="163"/>
      <c r="F4892" s="163"/>
      <c r="G4892" s="175"/>
      <c r="H4892" s="163"/>
      <c r="I4892" s="163"/>
      <c r="J4892" s="163"/>
    </row>
    <row r="4893" spans="1:10" ht="15" x14ac:dyDescent="0.25">
      <c r="A4893" s="163"/>
      <c r="B4893" s="163"/>
      <c r="C4893" s="163"/>
      <c r="D4893" s="163"/>
      <c r="E4893" s="163"/>
      <c r="F4893" s="163"/>
      <c r="G4893" s="175"/>
      <c r="H4893" s="163"/>
      <c r="I4893" s="163"/>
      <c r="J4893" s="163"/>
    </row>
    <row r="4894" spans="1:10" ht="15" x14ac:dyDescent="0.25">
      <c r="A4894" s="163"/>
      <c r="B4894" s="163"/>
      <c r="C4894" s="163"/>
      <c r="D4894" s="163"/>
      <c r="E4894" s="163"/>
      <c r="F4894" s="163"/>
      <c r="G4894" s="175"/>
      <c r="H4894" s="163"/>
      <c r="I4894" s="163"/>
      <c r="J4894" s="163"/>
    </row>
    <row r="4895" spans="1:10" ht="15" x14ac:dyDescent="0.25">
      <c r="A4895" s="163"/>
      <c r="B4895" s="163"/>
      <c r="C4895" s="163"/>
      <c r="D4895" s="163"/>
      <c r="E4895" s="163"/>
      <c r="F4895" s="163"/>
      <c r="G4895" s="175"/>
      <c r="H4895" s="163"/>
      <c r="I4895" s="163"/>
      <c r="J4895" s="163"/>
    </row>
    <row r="4896" spans="1:10" ht="15" x14ac:dyDescent="0.25">
      <c r="A4896" s="163"/>
      <c r="B4896" s="163"/>
      <c r="C4896" s="163"/>
      <c r="D4896" s="163"/>
      <c r="E4896" s="163"/>
      <c r="F4896" s="163"/>
      <c r="G4896" s="175"/>
      <c r="H4896" s="163"/>
      <c r="I4896" s="163"/>
      <c r="J4896" s="163"/>
    </row>
    <row r="4897" spans="1:10" ht="15" x14ac:dyDescent="0.25">
      <c r="A4897" s="163"/>
      <c r="B4897" s="163"/>
      <c r="C4897" s="163"/>
      <c r="D4897" s="163"/>
      <c r="E4897" s="163"/>
      <c r="F4897" s="163"/>
      <c r="G4897" s="175"/>
      <c r="H4897" s="163"/>
      <c r="I4897" s="163"/>
      <c r="J4897" s="163"/>
    </row>
    <row r="4898" spans="1:10" ht="15" x14ac:dyDescent="0.25">
      <c r="A4898" s="163"/>
      <c r="B4898" s="163"/>
      <c r="C4898" s="163"/>
      <c r="D4898" s="163"/>
      <c r="E4898" s="163"/>
      <c r="F4898" s="163"/>
      <c r="G4898" s="175"/>
      <c r="H4898" s="163"/>
      <c r="I4898" s="163"/>
      <c r="J4898" s="163"/>
    </row>
    <row r="4899" spans="1:10" ht="15" x14ac:dyDescent="0.25">
      <c r="A4899" s="163"/>
      <c r="B4899" s="163"/>
      <c r="C4899" s="163"/>
      <c r="D4899" s="163"/>
      <c r="E4899" s="163"/>
      <c r="F4899" s="163"/>
      <c r="G4899" s="175"/>
      <c r="H4899" s="163"/>
      <c r="I4899" s="163"/>
      <c r="J4899" s="163"/>
    </row>
    <row r="4900" spans="1:10" ht="15" x14ac:dyDescent="0.25">
      <c r="A4900" s="163"/>
      <c r="B4900" s="163"/>
      <c r="C4900" s="163"/>
      <c r="D4900" s="163"/>
      <c r="E4900" s="163"/>
      <c r="F4900" s="163"/>
      <c r="G4900" s="175"/>
      <c r="H4900" s="163"/>
      <c r="I4900" s="163"/>
      <c r="J4900" s="163"/>
    </row>
    <row r="4901" spans="1:10" ht="15" x14ac:dyDescent="0.25">
      <c r="A4901" s="163"/>
      <c r="B4901" s="163"/>
      <c r="C4901" s="163"/>
      <c r="D4901" s="163"/>
      <c r="E4901" s="163"/>
      <c r="F4901" s="163"/>
      <c r="G4901" s="175"/>
      <c r="H4901" s="163"/>
      <c r="I4901" s="163"/>
      <c r="J4901" s="163"/>
    </row>
    <row r="4902" spans="1:10" ht="15" x14ac:dyDescent="0.25">
      <c r="A4902" s="163"/>
      <c r="B4902" s="163"/>
      <c r="C4902" s="163"/>
      <c r="D4902" s="163"/>
      <c r="E4902" s="163"/>
      <c r="F4902" s="163"/>
      <c r="G4902" s="175"/>
      <c r="H4902" s="163"/>
      <c r="I4902" s="163"/>
      <c r="J4902" s="163"/>
    </row>
    <row r="4903" spans="1:10" ht="15" x14ac:dyDescent="0.25">
      <c r="A4903" s="163"/>
      <c r="B4903" s="163"/>
      <c r="C4903" s="163"/>
      <c r="D4903" s="163"/>
      <c r="E4903" s="163"/>
      <c r="F4903" s="163"/>
      <c r="G4903" s="175"/>
      <c r="H4903" s="163"/>
      <c r="I4903" s="163"/>
      <c r="J4903" s="163"/>
    </row>
    <row r="4904" spans="1:10" ht="15" x14ac:dyDescent="0.25">
      <c r="A4904" s="163"/>
      <c r="B4904" s="163"/>
      <c r="C4904" s="163"/>
      <c r="D4904" s="163"/>
      <c r="E4904" s="163"/>
      <c r="F4904" s="163"/>
      <c r="G4904" s="175"/>
      <c r="H4904" s="163"/>
      <c r="I4904" s="163"/>
      <c r="J4904" s="163"/>
    </row>
    <row r="4905" spans="1:10" ht="15" x14ac:dyDescent="0.25">
      <c r="A4905" s="163"/>
      <c r="B4905" s="163"/>
      <c r="C4905" s="163"/>
      <c r="D4905" s="163"/>
      <c r="E4905" s="163"/>
      <c r="F4905" s="163"/>
      <c r="G4905" s="175"/>
      <c r="H4905" s="163"/>
      <c r="I4905" s="163"/>
      <c r="J4905" s="163"/>
    </row>
    <row r="4906" spans="1:10" ht="15" x14ac:dyDescent="0.25">
      <c r="A4906" s="163"/>
      <c r="B4906" s="163"/>
      <c r="C4906" s="163"/>
      <c r="D4906" s="163"/>
      <c r="E4906" s="163"/>
      <c r="F4906" s="163"/>
      <c r="G4906" s="175"/>
      <c r="H4906" s="163"/>
      <c r="I4906" s="163"/>
      <c r="J4906" s="163"/>
    </row>
    <row r="4907" spans="1:10" ht="15" x14ac:dyDescent="0.25">
      <c r="A4907" s="163"/>
      <c r="B4907" s="163"/>
      <c r="C4907" s="163"/>
      <c r="D4907" s="163"/>
      <c r="E4907" s="163"/>
      <c r="F4907" s="163"/>
      <c r="G4907" s="175"/>
      <c r="H4907" s="163"/>
      <c r="I4907" s="163"/>
      <c r="J4907" s="163"/>
    </row>
    <row r="4908" spans="1:10" ht="15" x14ac:dyDescent="0.25">
      <c r="A4908" s="163"/>
      <c r="B4908" s="163"/>
      <c r="C4908" s="163"/>
      <c r="D4908" s="163"/>
      <c r="E4908" s="163"/>
      <c r="F4908" s="163"/>
      <c r="G4908" s="175"/>
      <c r="H4908" s="163"/>
      <c r="I4908" s="163"/>
      <c r="J4908" s="163"/>
    </row>
    <row r="4909" spans="1:10" ht="15" x14ac:dyDescent="0.25">
      <c r="A4909" s="163"/>
      <c r="B4909" s="163"/>
      <c r="C4909" s="163"/>
      <c r="D4909" s="163"/>
      <c r="E4909" s="163"/>
      <c r="F4909" s="163"/>
      <c r="G4909" s="175"/>
      <c r="H4909" s="163"/>
      <c r="I4909" s="163"/>
      <c r="J4909" s="163"/>
    </row>
    <row r="4910" spans="1:10" ht="15" x14ac:dyDescent="0.25">
      <c r="A4910" s="163"/>
      <c r="B4910" s="163"/>
      <c r="C4910" s="163"/>
      <c r="D4910" s="163"/>
      <c r="E4910" s="163"/>
      <c r="F4910" s="163"/>
      <c r="G4910" s="175"/>
      <c r="H4910" s="163"/>
      <c r="I4910" s="163"/>
      <c r="J4910" s="163"/>
    </row>
    <row r="4911" spans="1:10" ht="15" x14ac:dyDescent="0.25">
      <c r="A4911" s="163"/>
      <c r="B4911" s="163"/>
      <c r="C4911" s="163"/>
      <c r="D4911" s="163"/>
      <c r="E4911" s="163"/>
      <c r="F4911" s="163"/>
      <c r="G4911" s="175"/>
      <c r="H4911" s="163"/>
      <c r="I4911" s="163"/>
      <c r="J4911" s="163"/>
    </row>
    <row r="4912" spans="1:10" ht="15" x14ac:dyDescent="0.25">
      <c r="A4912" s="163"/>
      <c r="B4912" s="163"/>
      <c r="C4912" s="163"/>
      <c r="D4912" s="163"/>
      <c r="E4912" s="163"/>
      <c r="F4912" s="163"/>
      <c r="G4912" s="175"/>
      <c r="H4912" s="163"/>
      <c r="I4912" s="163"/>
      <c r="J4912" s="163"/>
    </row>
    <row r="4913" spans="1:10" ht="15" x14ac:dyDescent="0.25">
      <c r="A4913" s="163"/>
      <c r="B4913" s="163"/>
      <c r="C4913" s="163"/>
      <c r="D4913" s="163"/>
      <c r="E4913" s="163"/>
      <c r="F4913" s="163"/>
      <c r="G4913" s="175"/>
      <c r="H4913" s="163"/>
      <c r="I4913" s="163"/>
      <c r="J4913" s="163"/>
    </row>
    <row r="4914" spans="1:10" ht="15" x14ac:dyDescent="0.25">
      <c r="A4914" s="163"/>
      <c r="B4914" s="163"/>
      <c r="C4914" s="163"/>
      <c r="D4914" s="163"/>
      <c r="E4914" s="163"/>
      <c r="F4914" s="163"/>
      <c r="G4914" s="175"/>
      <c r="H4914" s="163"/>
      <c r="I4914" s="163"/>
      <c r="J4914" s="163"/>
    </row>
    <row r="4915" spans="1:10" ht="15" x14ac:dyDescent="0.25">
      <c r="A4915" s="163"/>
      <c r="B4915" s="163"/>
      <c r="C4915" s="163"/>
      <c r="D4915" s="163"/>
      <c r="E4915" s="163"/>
      <c r="F4915" s="163"/>
      <c r="G4915" s="175"/>
      <c r="H4915" s="163"/>
      <c r="I4915" s="163"/>
      <c r="J4915" s="163"/>
    </row>
    <row r="4916" spans="1:10" ht="15" x14ac:dyDescent="0.25">
      <c r="A4916" s="163"/>
      <c r="B4916" s="163"/>
      <c r="C4916" s="163"/>
      <c r="D4916" s="163"/>
      <c r="E4916" s="163"/>
      <c r="F4916" s="163"/>
      <c r="G4916" s="175"/>
      <c r="H4916" s="163"/>
      <c r="I4916" s="163"/>
      <c r="J4916" s="163"/>
    </row>
    <row r="4917" spans="1:10" ht="15" x14ac:dyDescent="0.25">
      <c r="A4917" s="163"/>
      <c r="B4917" s="163"/>
      <c r="C4917" s="163"/>
      <c r="D4917" s="163"/>
      <c r="E4917" s="163"/>
      <c r="F4917" s="163"/>
      <c r="G4917" s="175"/>
      <c r="H4917" s="163"/>
      <c r="I4917" s="163"/>
      <c r="J4917" s="163"/>
    </row>
    <row r="4918" spans="1:10" ht="15" x14ac:dyDescent="0.25">
      <c r="A4918" s="163"/>
      <c r="B4918" s="163"/>
      <c r="C4918" s="163"/>
      <c r="D4918" s="163"/>
      <c r="E4918" s="163"/>
      <c r="F4918" s="163"/>
      <c r="G4918" s="175"/>
      <c r="H4918" s="163"/>
      <c r="I4918" s="163"/>
      <c r="J4918" s="163"/>
    </row>
    <row r="4919" spans="1:10" ht="15" x14ac:dyDescent="0.25">
      <c r="A4919" s="163"/>
      <c r="B4919" s="163"/>
      <c r="C4919" s="163"/>
      <c r="D4919" s="163"/>
      <c r="E4919" s="163"/>
      <c r="F4919" s="163"/>
      <c r="G4919" s="175"/>
      <c r="H4919" s="163"/>
      <c r="I4919" s="163"/>
      <c r="J4919" s="163"/>
    </row>
    <row r="4920" spans="1:10" ht="15" x14ac:dyDescent="0.25">
      <c r="A4920" s="163"/>
      <c r="B4920" s="163"/>
      <c r="C4920" s="163"/>
      <c r="D4920" s="163"/>
      <c r="E4920" s="163"/>
      <c r="F4920" s="163"/>
      <c r="G4920" s="175"/>
      <c r="H4920" s="163"/>
      <c r="I4920" s="163"/>
      <c r="J4920" s="163"/>
    </row>
    <row r="4921" spans="1:10" ht="15" x14ac:dyDescent="0.25">
      <c r="A4921" s="163"/>
      <c r="B4921" s="163"/>
      <c r="C4921" s="163"/>
      <c r="D4921" s="163"/>
      <c r="E4921" s="163"/>
      <c r="F4921" s="163"/>
      <c r="G4921" s="175"/>
      <c r="H4921" s="163"/>
      <c r="I4921" s="163"/>
      <c r="J4921" s="163"/>
    </row>
    <row r="4922" spans="1:10" ht="15" x14ac:dyDescent="0.25">
      <c r="A4922" s="163"/>
      <c r="B4922" s="163"/>
      <c r="C4922" s="163"/>
      <c r="D4922" s="163"/>
      <c r="E4922" s="163"/>
      <c r="F4922" s="163"/>
      <c r="G4922" s="175"/>
      <c r="H4922" s="163"/>
      <c r="I4922" s="163"/>
      <c r="J4922" s="163"/>
    </row>
    <row r="4923" spans="1:10" ht="15" x14ac:dyDescent="0.25">
      <c r="A4923" s="163"/>
      <c r="B4923" s="163"/>
      <c r="C4923" s="163"/>
      <c r="D4923" s="163"/>
      <c r="E4923" s="163"/>
      <c r="F4923" s="163"/>
      <c r="G4923" s="175"/>
      <c r="H4923" s="163"/>
      <c r="I4923" s="163"/>
      <c r="J4923" s="163"/>
    </row>
    <row r="4924" spans="1:10" ht="15" x14ac:dyDescent="0.25">
      <c r="A4924" s="163"/>
      <c r="B4924" s="163"/>
      <c r="C4924" s="163"/>
      <c r="D4924" s="163"/>
      <c r="E4924" s="163"/>
      <c r="F4924" s="163"/>
      <c r="G4924" s="175"/>
      <c r="H4924" s="163"/>
      <c r="I4924" s="163"/>
      <c r="J4924" s="163"/>
    </row>
    <row r="4925" spans="1:10" ht="15" x14ac:dyDescent="0.25">
      <c r="A4925" s="163"/>
      <c r="B4925" s="163"/>
      <c r="C4925" s="163"/>
      <c r="D4925" s="163"/>
      <c r="E4925" s="163"/>
      <c r="F4925" s="163"/>
      <c r="G4925" s="175"/>
      <c r="H4925" s="163"/>
      <c r="I4925" s="163"/>
      <c r="J4925" s="163"/>
    </row>
    <row r="4926" spans="1:10" ht="15" x14ac:dyDescent="0.25">
      <c r="A4926" s="163"/>
      <c r="B4926" s="163"/>
      <c r="C4926" s="163"/>
      <c r="D4926" s="163"/>
      <c r="E4926" s="163"/>
      <c r="F4926" s="163"/>
      <c r="G4926" s="175"/>
      <c r="H4926" s="163"/>
      <c r="I4926" s="163"/>
      <c r="J4926" s="163"/>
    </row>
    <row r="4927" spans="1:10" ht="15" x14ac:dyDescent="0.25">
      <c r="A4927" s="163"/>
      <c r="B4927" s="163"/>
      <c r="C4927" s="163"/>
      <c r="D4927" s="163"/>
      <c r="E4927" s="163"/>
      <c r="F4927" s="163"/>
      <c r="G4927" s="175"/>
      <c r="H4927" s="163"/>
      <c r="I4927" s="163"/>
      <c r="J4927" s="163"/>
    </row>
    <row r="4928" spans="1:10" ht="15" x14ac:dyDescent="0.25">
      <c r="A4928" s="163"/>
      <c r="B4928" s="163"/>
      <c r="C4928" s="163"/>
      <c r="D4928" s="163"/>
      <c r="E4928" s="163"/>
      <c r="F4928" s="163"/>
      <c r="G4928" s="175"/>
      <c r="H4928" s="163"/>
      <c r="I4928" s="163"/>
      <c r="J4928" s="163"/>
    </row>
    <row r="4929" spans="1:10" ht="15" x14ac:dyDescent="0.25">
      <c r="A4929" s="163"/>
      <c r="B4929" s="163"/>
      <c r="C4929" s="163"/>
      <c r="D4929" s="163"/>
      <c r="E4929" s="163"/>
      <c r="F4929" s="163"/>
      <c r="G4929" s="175"/>
      <c r="H4929" s="163"/>
      <c r="I4929" s="163"/>
      <c r="J4929" s="163"/>
    </row>
    <row r="4930" spans="1:10" ht="15" x14ac:dyDescent="0.25">
      <c r="A4930" s="163"/>
      <c r="B4930" s="163"/>
      <c r="C4930" s="163"/>
      <c r="D4930" s="163"/>
      <c r="E4930" s="163"/>
      <c r="F4930" s="163"/>
      <c r="G4930" s="175"/>
      <c r="H4930" s="163"/>
      <c r="I4930" s="163"/>
      <c r="J4930" s="163"/>
    </row>
    <row r="4931" spans="1:10" ht="15" x14ac:dyDescent="0.25">
      <c r="A4931" s="163"/>
      <c r="B4931" s="163"/>
      <c r="C4931" s="163"/>
      <c r="D4931" s="163"/>
      <c r="E4931" s="163"/>
      <c r="F4931" s="163"/>
      <c r="G4931" s="175"/>
      <c r="H4931" s="163"/>
      <c r="I4931" s="163"/>
      <c r="J4931" s="163"/>
    </row>
    <row r="4932" spans="1:10" ht="15" x14ac:dyDescent="0.25">
      <c r="A4932" s="163"/>
      <c r="B4932" s="163"/>
      <c r="C4932" s="163"/>
      <c r="D4932" s="163"/>
      <c r="E4932" s="163"/>
      <c r="F4932" s="163"/>
      <c r="G4932" s="175"/>
      <c r="H4932" s="163"/>
      <c r="I4932" s="163"/>
      <c r="J4932" s="163"/>
    </row>
    <row r="4933" spans="1:10" ht="15" x14ac:dyDescent="0.25">
      <c r="A4933" s="163"/>
      <c r="B4933" s="163"/>
      <c r="C4933" s="163"/>
      <c r="D4933" s="163"/>
      <c r="E4933" s="163"/>
      <c r="F4933" s="163"/>
      <c r="G4933" s="175"/>
      <c r="H4933" s="163"/>
      <c r="I4933" s="163"/>
      <c r="J4933" s="163"/>
    </row>
    <row r="4934" spans="1:10" ht="15" x14ac:dyDescent="0.25">
      <c r="A4934" s="163"/>
      <c r="B4934" s="163"/>
      <c r="C4934" s="163"/>
      <c r="D4934" s="163"/>
      <c r="E4934" s="163"/>
      <c r="F4934" s="163"/>
      <c r="G4934" s="175"/>
      <c r="H4934" s="163"/>
      <c r="I4934" s="163"/>
      <c r="J4934" s="163"/>
    </row>
    <row r="4935" spans="1:10" ht="15" x14ac:dyDescent="0.25">
      <c r="A4935" s="163"/>
      <c r="B4935" s="163"/>
      <c r="C4935" s="163"/>
      <c r="D4935" s="163"/>
      <c r="E4935" s="163"/>
      <c r="F4935" s="163"/>
      <c r="G4935" s="175"/>
      <c r="H4935" s="163"/>
      <c r="I4935" s="163"/>
      <c r="J4935" s="163"/>
    </row>
    <row r="4936" spans="1:10" ht="15" x14ac:dyDescent="0.25">
      <c r="A4936" s="163"/>
      <c r="B4936" s="163"/>
      <c r="C4936" s="163"/>
      <c r="D4936" s="163"/>
      <c r="E4936" s="163"/>
      <c r="F4936" s="163"/>
      <c r="G4936" s="175"/>
      <c r="H4936" s="163"/>
      <c r="I4936" s="163"/>
      <c r="J4936" s="163"/>
    </row>
    <row r="4937" spans="1:10" ht="15" x14ac:dyDescent="0.25">
      <c r="A4937" s="163"/>
      <c r="B4937" s="163"/>
      <c r="C4937" s="163"/>
      <c r="D4937" s="163"/>
      <c r="E4937" s="163"/>
      <c r="F4937" s="163"/>
      <c r="G4937" s="175"/>
      <c r="H4937" s="163"/>
      <c r="I4937" s="163"/>
      <c r="J4937" s="163"/>
    </row>
    <row r="4938" spans="1:10" ht="15" x14ac:dyDescent="0.25">
      <c r="A4938" s="163"/>
      <c r="B4938" s="163"/>
      <c r="C4938" s="163"/>
      <c r="D4938" s="163"/>
      <c r="E4938" s="163"/>
      <c r="F4938" s="163"/>
      <c r="G4938" s="175"/>
      <c r="H4938" s="163"/>
      <c r="I4938" s="163"/>
      <c r="J4938" s="163"/>
    </row>
    <row r="4939" spans="1:10" ht="15" x14ac:dyDescent="0.25">
      <c r="A4939" s="163"/>
      <c r="B4939" s="163"/>
      <c r="C4939" s="163"/>
      <c r="D4939" s="163"/>
      <c r="E4939" s="163"/>
      <c r="F4939" s="163"/>
      <c r="G4939" s="175"/>
      <c r="H4939" s="163"/>
      <c r="I4939" s="163"/>
      <c r="J4939" s="163"/>
    </row>
    <row r="4940" spans="1:10" ht="15" x14ac:dyDescent="0.25">
      <c r="A4940" s="163"/>
      <c r="B4940" s="163"/>
      <c r="C4940" s="163"/>
      <c r="D4940" s="163"/>
      <c r="E4940" s="163"/>
      <c r="F4940" s="163"/>
      <c r="G4940" s="175"/>
      <c r="H4940" s="163"/>
      <c r="I4940" s="163"/>
      <c r="J4940" s="163"/>
    </row>
    <row r="4941" spans="1:10" ht="15" x14ac:dyDescent="0.25">
      <c r="A4941" s="163"/>
      <c r="B4941" s="163"/>
      <c r="C4941" s="163"/>
      <c r="D4941" s="163"/>
      <c r="E4941" s="163"/>
      <c r="F4941" s="163"/>
      <c r="G4941" s="175"/>
      <c r="H4941" s="163"/>
      <c r="I4941" s="163"/>
      <c r="J4941" s="163"/>
    </row>
    <row r="4942" spans="1:10" ht="15" x14ac:dyDescent="0.25">
      <c r="A4942" s="163"/>
      <c r="B4942" s="163"/>
      <c r="C4942" s="163"/>
      <c r="D4942" s="163"/>
      <c r="E4942" s="163"/>
      <c r="F4942" s="163"/>
      <c r="G4942" s="175"/>
      <c r="H4942" s="163"/>
      <c r="I4942" s="163"/>
      <c r="J4942" s="163"/>
    </row>
    <row r="4943" spans="1:10" ht="15" x14ac:dyDescent="0.25">
      <c r="A4943" s="163"/>
      <c r="B4943" s="163"/>
      <c r="C4943" s="163"/>
      <c r="D4943" s="163"/>
      <c r="E4943" s="163"/>
      <c r="F4943" s="163"/>
      <c r="G4943" s="175"/>
      <c r="H4943" s="163"/>
      <c r="I4943" s="163"/>
      <c r="J4943" s="163"/>
    </row>
    <row r="4944" spans="1:10" ht="15" x14ac:dyDescent="0.25">
      <c r="A4944" s="163"/>
      <c r="B4944" s="163"/>
      <c r="C4944" s="163"/>
      <c r="D4944" s="163"/>
      <c r="E4944" s="163"/>
      <c r="F4944" s="163"/>
      <c r="G4944" s="175"/>
      <c r="H4944" s="163"/>
      <c r="I4944" s="163"/>
      <c r="J4944" s="163"/>
    </row>
    <row r="4945" spans="1:10" ht="15" x14ac:dyDescent="0.25">
      <c r="A4945" s="163"/>
      <c r="B4945" s="163"/>
      <c r="C4945" s="163"/>
      <c r="D4945" s="163"/>
      <c r="E4945" s="163"/>
      <c r="F4945" s="163"/>
      <c r="G4945" s="175"/>
      <c r="H4945" s="163"/>
      <c r="I4945" s="163"/>
      <c r="J4945" s="163"/>
    </row>
    <row r="4946" spans="1:10" ht="15" x14ac:dyDescent="0.25">
      <c r="A4946" s="163"/>
      <c r="B4946" s="163"/>
      <c r="C4946" s="163"/>
      <c r="D4946" s="163"/>
      <c r="E4946" s="163"/>
      <c r="F4946" s="163"/>
      <c r="G4946" s="175"/>
      <c r="H4946" s="163"/>
      <c r="I4946" s="163"/>
      <c r="J4946" s="163"/>
    </row>
    <row r="4947" spans="1:10" ht="15" x14ac:dyDescent="0.25">
      <c r="A4947" s="163"/>
      <c r="B4947" s="163"/>
      <c r="C4947" s="163"/>
      <c r="D4947" s="163"/>
      <c r="E4947" s="163"/>
      <c r="F4947" s="163"/>
      <c r="G4947" s="175"/>
      <c r="H4947" s="163"/>
      <c r="I4947" s="163"/>
      <c r="J4947" s="163"/>
    </row>
    <row r="4948" spans="1:10" ht="15" x14ac:dyDescent="0.25">
      <c r="A4948" s="163"/>
      <c r="B4948" s="163"/>
      <c r="C4948" s="163"/>
      <c r="D4948" s="163"/>
      <c r="E4948" s="163"/>
      <c r="F4948" s="163"/>
      <c r="G4948" s="175"/>
      <c r="H4948" s="163"/>
      <c r="I4948" s="163"/>
      <c r="J4948" s="163"/>
    </row>
    <row r="4949" spans="1:10" ht="15" x14ac:dyDescent="0.25">
      <c r="A4949" s="163"/>
      <c r="B4949" s="163"/>
      <c r="C4949" s="163"/>
      <c r="D4949" s="163"/>
      <c r="E4949" s="163"/>
      <c r="F4949" s="163"/>
      <c r="G4949" s="175"/>
      <c r="H4949" s="163"/>
      <c r="I4949" s="163"/>
      <c r="J4949" s="163"/>
    </row>
    <row r="4950" spans="1:10" ht="15" x14ac:dyDescent="0.25">
      <c r="A4950" s="163"/>
      <c r="B4950" s="163"/>
      <c r="C4950" s="163"/>
      <c r="D4950" s="163"/>
      <c r="E4950" s="163"/>
      <c r="F4950" s="163"/>
      <c r="G4950" s="175"/>
      <c r="H4950" s="163"/>
      <c r="I4950" s="163"/>
      <c r="J4950" s="163"/>
    </row>
    <row r="4951" spans="1:10" ht="15" x14ac:dyDescent="0.25">
      <c r="A4951" s="163"/>
      <c r="B4951" s="163"/>
      <c r="C4951" s="163"/>
      <c r="D4951" s="163"/>
      <c r="E4951" s="163"/>
      <c r="F4951" s="163"/>
      <c r="G4951" s="175"/>
      <c r="H4951" s="163"/>
      <c r="I4951" s="163"/>
      <c r="J4951" s="163"/>
    </row>
    <row r="4952" spans="1:10" ht="15" x14ac:dyDescent="0.25">
      <c r="A4952" s="163"/>
      <c r="B4952" s="163"/>
      <c r="C4952" s="163"/>
      <c r="D4952" s="163"/>
      <c r="E4952" s="163"/>
      <c r="F4952" s="163"/>
      <c r="G4952" s="175"/>
      <c r="H4952" s="163"/>
      <c r="I4952" s="163"/>
      <c r="J4952" s="163"/>
    </row>
    <row r="4953" spans="1:10" ht="15" x14ac:dyDescent="0.25">
      <c r="A4953" s="163"/>
      <c r="B4953" s="163"/>
      <c r="C4953" s="163"/>
      <c r="D4953" s="163"/>
      <c r="E4953" s="163"/>
      <c r="F4953" s="163"/>
      <c r="G4953" s="175"/>
      <c r="H4953" s="163"/>
      <c r="I4953" s="163"/>
      <c r="J4953" s="163"/>
    </row>
    <row r="4954" spans="1:10" ht="15" x14ac:dyDescent="0.25">
      <c r="A4954" s="163"/>
      <c r="B4954" s="163"/>
      <c r="C4954" s="163"/>
      <c r="D4954" s="163"/>
      <c r="E4954" s="163"/>
      <c r="F4954" s="163"/>
      <c r="G4954" s="175"/>
      <c r="H4954" s="163"/>
      <c r="I4954" s="163"/>
      <c r="J4954" s="163"/>
    </row>
    <row r="4955" spans="1:10" ht="15" x14ac:dyDescent="0.25">
      <c r="A4955" s="163"/>
      <c r="B4955" s="163"/>
      <c r="C4955" s="163"/>
      <c r="D4955" s="163"/>
      <c r="E4955" s="163"/>
      <c r="F4955" s="163"/>
      <c r="G4955" s="175"/>
      <c r="H4955" s="163"/>
      <c r="I4955" s="163"/>
      <c r="J4955" s="163"/>
    </row>
    <row r="4956" spans="1:10" ht="15" x14ac:dyDescent="0.25">
      <c r="A4956" s="163"/>
      <c r="B4956" s="163"/>
      <c r="C4956" s="163"/>
      <c r="D4956" s="163"/>
      <c r="E4956" s="163"/>
      <c r="F4956" s="163"/>
      <c r="G4956" s="175"/>
      <c r="H4956" s="163"/>
      <c r="I4956" s="163"/>
      <c r="J4956" s="163"/>
    </row>
    <row r="4957" spans="1:10" ht="15" x14ac:dyDescent="0.25">
      <c r="A4957" s="163"/>
      <c r="B4957" s="163"/>
      <c r="C4957" s="163"/>
      <c r="D4957" s="163"/>
      <c r="E4957" s="163"/>
      <c r="F4957" s="163"/>
      <c r="G4957" s="175"/>
      <c r="H4957" s="163"/>
      <c r="I4957" s="163"/>
      <c r="J4957" s="163"/>
    </row>
    <row r="4958" spans="1:10" ht="15" x14ac:dyDescent="0.25">
      <c r="A4958" s="163"/>
      <c r="B4958" s="163"/>
      <c r="C4958" s="163"/>
      <c r="D4958" s="163"/>
      <c r="E4958" s="163"/>
      <c r="F4958" s="163"/>
      <c r="G4958" s="175"/>
      <c r="H4958" s="163"/>
      <c r="I4958" s="163"/>
      <c r="J4958" s="163"/>
    </row>
    <row r="4959" spans="1:10" ht="15" x14ac:dyDescent="0.25">
      <c r="A4959" s="163"/>
      <c r="B4959" s="163"/>
      <c r="C4959" s="163"/>
      <c r="D4959" s="163"/>
      <c r="E4959" s="163"/>
      <c r="F4959" s="163"/>
      <c r="G4959" s="175"/>
      <c r="H4959" s="163"/>
      <c r="I4959" s="163"/>
      <c r="J4959" s="163"/>
    </row>
    <row r="4960" spans="1:10" ht="15" x14ac:dyDescent="0.25">
      <c r="A4960" s="163"/>
      <c r="B4960" s="163"/>
      <c r="C4960" s="163"/>
      <c r="D4960" s="163"/>
      <c r="E4960" s="163"/>
      <c r="F4960" s="163"/>
      <c r="G4960" s="175"/>
      <c r="H4960" s="163"/>
      <c r="I4960" s="163"/>
      <c r="J4960" s="163"/>
    </row>
    <row r="4961" spans="1:10" ht="15" x14ac:dyDescent="0.25">
      <c r="A4961" s="163"/>
      <c r="B4961" s="163"/>
      <c r="C4961" s="163"/>
      <c r="D4961" s="163"/>
      <c r="E4961" s="163"/>
      <c r="F4961" s="163"/>
      <c r="G4961" s="175"/>
      <c r="H4961" s="163"/>
      <c r="I4961" s="163"/>
      <c r="J4961" s="163"/>
    </row>
    <row r="4962" spans="1:10" ht="15" x14ac:dyDescent="0.25">
      <c r="A4962" s="163"/>
      <c r="B4962" s="163"/>
      <c r="C4962" s="163"/>
      <c r="D4962" s="163"/>
      <c r="E4962" s="163"/>
      <c r="F4962" s="163"/>
      <c r="G4962" s="175"/>
      <c r="H4962" s="163"/>
      <c r="I4962" s="163"/>
      <c r="J4962" s="163"/>
    </row>
    <row r="4963" spans="1:10" ht="15" x14ac:dyDescent="0.25">
      <c r="A4963" s="163"/>
      <c r="B4963" s="163"/>
      <c r="C4963" s="163"/>
      <c r="D4963" s="163"/>
      <c r="E4963" s="163"/>
      <c r="F4963" s="163"/>
      <c r="G4963" s="175"/>
      <c r="H4963" s="163"/>
      <c r="I4963" s="163"/>
      <c r="J4963" s="163"/>
    </row>
    <row r="4964" spans="1:10" ht="15" x14ac:dyDescent="0.25">
      <c r="A4964" s="163"/>
      <c r="B4964" s="163"/>
      <c r="C4964" s="163"/>
      <c r="D4964" s="163"/>
      <c r="E4964" s="163"/>
      <c r="F4964" s="163"/>
      <c r="G4964" s="175"/>
      <c r="H4964" s="163"/>
      <c r="I4964" s="163"/>
      <c r="J4964" s="163"/>
    </row>
    <row r="4965" spans="1:10" ht="15" x14ac:dyDescent="0.25">
      <c r="A4965" s="163"/>
      <c r="B4965" s="163"/>
      <c r="C4965" s="163"/>
      <c r="D4965" s="163"/>
      <c r="E4965" s="163"/>
      <c r="F4965" s="163"/>
      <c r="G4965" s="175"/>
      <c r="H4965" s="163"/>
      <c r="I4965" s="163"/>
      <c r="J4965" s="163"/>
    </row>
    <row r="4966" spans="1:10" ht="15" x14ac:dyDescent="0.25">
      <c r="A4966" s="163"/>
      <c r="B4966" s="163"/>
      <c r="C4966" s="163"/>
      <c r="D4966" s="163"/>
      <c r="E4966" s="163"/>
      <c r="F4966" s="163"/>
      <c r="G4966" s="175"/>
      <c r="H4966" s="163"/>
      <c r="I4966" s="163"/>
      <c r="J4966" s="163"/>
    </row>
    <row r="4967" spans="1:10" ht="15" x14ac:dyDescent="0.25">
      <c r="A4967" s="163"/>
      <c r="B4967" s="163"/>
      <c r="C4967" s="163"/>
      <c r="D4967" s="163"/>
      <c r="E4967" s="163"/>
      <c r="F4967" s="163"/>
      <c r="G4967" s="175"/>
      <c r="H4967" s="163"/>
      <c r="I4967" s="163"/>
      <c r="J4967" s="163"/>
    </row>
    <row r="4968" spans="1:10" ht="15" x14ac:dyDescent="0.25">
      <c r="A4968" s="163"/>
      <c r="B4968" s="163"/>
      <c r="C4968" s="163"/>
      <c r="D4968" s="163"/>
      <c r="E4968" s="163"/>
      <c r="F4968" s="163"/>
      <c r="G4968" s="175"/>
      <c r="H4968" s="163"/>
      <c r="I4968" s="163"/>
      <c r="J4968" s="163"/>
    </row>
    <row r="4969" spans="1:10" ht="15" x14ac:dyDescent="0.25">
      <c r="A4969" s="163"/>
      <c r="B4969" s="163"/>
      <c r="C4969" s="163"/>
      <c r="D4969" s="163"/>
      <c r="E4969" s="163"/>
      <c r="F4969" s="163"/>
      <c r="G4969" s="175"/>
      <c r="H4969" s="163"/>
      <c r="I4969" s="163"/>
      <c r="J4969" s="163"/>
    </row>
    <row r="4970" spans="1:10" ht="15" x14ac:dyDescent="0.25">
      <c r="A4970" s="163"/>
      <c r="B4970" s="163"/>
      <c r="C4970" s="163"/>
      <c r="D4970" s="163"/>
      <c r="E4970" s="163"/>
      <c r="F4970" s="163"/>
      <c r="G4970" s="175"/>
      <c r="H4970" s="163"/>
      <c r="I4970" s="163"/>
      <c r="J4970" s="163"/>
    </row>
    <row r="4971" spans="1:10" ht="15" x14ac:dyDescent="0.25">
      <c r="A4971" s="163"/>
      <c r="B4971" s="163"/>
      <c r="C4971" s="163"/>
      <c r="D4971" s="163"/>
      <c r="E4971" s="163"/>
      <c r="F4971" s="163"/>
      <c r="G4971" s="175"/>
      <c r="H4971" s="163"/>
      <c r="I4971" s="163"/>
      <c r="J4971" s="163"/>
    </row>
    <row r="4972" spans="1:10" ht="15" x14ac:dyDescent="0.25">
      <c r="A4972" s="163"/>
      <c r="B4972" s="163"/>
      <c r="C4972" s="163"/>
      <c r="D4972" s="163"/>
      <c r="E4972" s="163"/>
      <c r="F4972" s="163"/>
      <c r="G4972" s="175"/>
      <c r="H4972" s="163"/>
      <c r="I4972" s="163"/>
      <c r="J4972" s="163"/>
    </row>
    <row r="4973" spans="1:10" ht="15" x14ac:dyDescent="0.25">
      <c r="A4973" s="163"/>
      <c r="B4973" s="163"/>
      <c r="C4973" s="163"/>
      <c r="D4973" s="163"/>
      <c r="E4973" s="163"/>
      <c r="F4973" s="163"/>
      <c r="G4973" s="175"/>
      <c r="H4973" s="163"/>
      <c r="I4973" s="163"/>
      <c r="J4973" s="163"/>
    </row>
    <row r="4974" spans="1:10" ht="15" x14ac:dyDescent="0.25">
      <c r="A4974" s="163"/>
      <c r="B4974" s="163"/>
      <c r="C4974" s="163"/>
      <c r="D4974" s="163"/>
      <c r="E4974" s="163"/>
      <c r="F4974" s="163"/>
      <c r="G4974" s="175"/>
      <c r="H4974" s="163"/>
      <c r="I4974" s="163"/>
      <c r="J4974" s="163"/>
    </row>
    <row r="4975" spans="1:10" ht="15" x14ac:dyDescent="0.25">
      <c r="A4975" s="163"/>
      <c r="B4975" s="163"/>
      <c r="C4975" s="163"/>
      <c r="D4975" s="163"/>
      <c r="E4975" s="163"/>
      <c r="F4975" s="163"/>
      <c r="G4975" s="175"/>
      <c r="H4975" s="163"/>
      <c r="I4975" s="163"/>
      <c r="J4975" s="163"/>
    </row>
    <row r="4976" spans="1:10" ht="15" x14ac:dyDescent="0.25">
      <c r="A4976" s="163"/>
      <c r="B4976" s="163"/>
      <c r="C4976" s="163"/>
      <c r="D4976" s="163"/>
      <c r="E4976" s="163"/>
      <c r="F4976" s="163"/>
      <c r="G4976" s="175"/>
      <c r="H4976" s="163"/>
      <c r="I4976" s="163"/>
      <c r="J4976" s="163"/>
    </row>
    <row r="4977" spans="1:10" ht="15" x14ac:dyDescent="0.25">
      <c r="A4977" s="163"/>
      <c r="B4977" s="163"/>
      <c r="C4977" s="163"/>
      <c r="D4977" s="163"/>
      <c r="E4977" s="163"/>
      <c r="F4977" s="163"/>
      <c r="G4977" s="175"/>
      <c r="H4977" s="163"/>
      <c r="I4977" s="163"/>
      <c r="J4977" s="163"/>
    </row>
    <row r="4978" spans="1:10" ht="15" x14ac:dyDescent="0.25">
      <c r="A4978" s="163"/>
      <c r="B4978" s="163"/>
      <c r="C4978" s="163"/>
      <c r="D4978" s="163"/>
      <c r="E4978" s="163"/>
      <c r="F4978" s="163"/>
      <c r="G4978" s="175"/>
      <c r="H4978" s="163"/>
      <c r="I4978" s="163"/>
      <c r="J4978" s="163"/>
    </row>
    <row r="4979" spans="1:10" ht="15" x14ac:dyDescent="0.25">
      <c r="A4979" s="163"/>
      <c r="B4979" s="163"/>
      <c r="C4979" s="163"/>
      <c r="D4979" s="163"/>
      <c r="E4979" s="163"/>
      <c r="F4979" s="163"/>
      <c r="G4979" s="175"/>
      <c r="H4979" s="163"/>
      <c r="I4979" s="163"/>
      <c r="J4979" s="163"/>
    </row>
    <row r="4980" spans="1:10" ht="15" x14ac:dyDescent="0.25">
      <c r="A4980" s="163"/>
      <c r="B4980" s="163"/>
      <c r="C4980" s="163"/>
      <c r="D4980" s="163"/>
      <c r="E4980" s="163"/>
      <c r="F4980" s="163"/>
      <c r="G4980" s="175"/>
      <c r="H4980" s="163"/>
      <c r="I4980" s="163"/>
      <c r="J4980" s="163"/>
    </row>
    <row r="4981" spans="1:10" ht="15" x14ac:dyDescent="0.25">
      <c r="A4981" s="163"/>
      <c r="B4981" s="163"/>
      <c r="C4981" s="163"/>
      <c r="D4981" s="163"/>
      <c r="E4981" s="163"/>
      <c r="F4981" s="163"/>
      <c r="G4981" s="175"/>
      <c r="H4981" s="163"/>
      <c r="I4981" s="163"/>
      <c r="J4981" s="163"/>
    </row>
    <row r="4982" spans="1:10" ht="15" x14ac:dyDescent="0.25">
      <c r="A4982" s="163"/>
      <c r="B4982" s="163"/>
      <c r="C4982" s="163"/>
      <c r="D4982" s="163"/>
      <c r="E4982" s="163"/>
      <c r="F4982" s="163"/>
      <c r="G4982" s="175"/>
      <c r="H4982" s="163"/>
      <c r="I4982" s="163"/>
      <c r="J4982" s="163"/>
    </row>
    <row r="4983" spans="1:10" ht="15" x14ac:dyDescent="0.25">
      <c r="A4983" s="163"/>
      <c r="B4983" s="163"/>
      <c r="C4983" s="163"/>
      <c r="D4983" s="163"/>
      <c r="E4983" s="163"/>
      <c r="F4983" s="163"/>
      <c r="G4983" s="175"/>
      <c r="H4983" s="163"/>
      <c r="I4983" s="163"/>
      <c r="J4983" s="163"/>
    </row>
    <row r="4984" spans="1:10" ht="15" x14ac:dyDescent="0.25">
      <c r="A4984" s="163"/>
      <c r="B4984" s="163"/>
      <c r="C4984" s="163"/>
      <c r="D4984" s="163"/>
      <c r="E4984" s="163"/>
      <c r="F4984" s="163"/>
      <c r="G4984" s="175"/>
      <c r="H4984" s="163"/>
      <c r="I4984" s="163"/>
      <c r="J4984" s="163"/>
    </row>
    <row r="4985" spans="1:10" ht="15" x14ac:dyDescent="0.25">
      <c r="A4985" s="163"/>
      <c r="B4985" s="163"/>
      <c r="C4985" s="163"/>
      <c r="D4985" s="163"/>
      <c r="E4985" s="163"/>
      <c r="F4985" s="163"/>
      <c r="G4985" s="175"/>
      <c r="H4985" s="163"/>
      <c r="I4985" s="163"/>
      <c r="J4985" s="163"/>
    </row>
    <row r="4986" spans="1:10" ht="15" x14ac:dyDescent="0.25">
      <c r="A4986" s="163"/>
      <c r="B4986" s="163"/>
      <c r="C4986" s="163"/>
      <c r="D4986" s="163"/>
      <c r="E4986" s="163"/>
      <c r="F4986" s="163"/>
      <c r="G4986" s="175"/>
      <c r="H4986" s="163"/>
      <c r="I4986" s="163"/>
      <c r="J4986" s="163"/>
    </row>
    <row r="4987" spans="1:10" ht="15" x14ac:dyDescent="0.25">
      <c r="A4987" s="163"/>
      <c r="B4987" s="163"/>
      <c r="C4987" s="163"/>
      <c r="D4987" s="163"/>
      <c r="E4987" s="163"/>
      <c r="F4987" s="163"/>
      <c r="G4987" s="175"/>
      <c r="H4987" s="163"/>
      <c r="I4987" s="163"/>
      <c r="J4987" s="163"/>
    </row>
    <row r="4988" spans="1:10" ht="15" x14ac:dyDescent="0.25">
      <c r="A4988" s="163"/>
      <c r="B4988" s="163"/>
      <c r="C4988" s="163"/>
      <c r="D4988" s="163"/>
      <c r="E4988" s="163"/>
      <c r="F4988" s="163"/>
      <c r="G4988" s="175"/>
      <c r="H4988" s="163"/>
      <c r="I4988" s="163"/>
      <c r="J4988" s="163"/>
    </row>
    <row r="4989" spans="1:10" ht="15" x14ac:dyDescent="0.25">
      <c r="A4989" s="163"/>
      <c r="B4989" s="163"/>
      <c r="C4989" s="163"/>
      <c r="D4989" s="163"/>
      <c r="E4989" s="163"/>
      <c r="F4989" s="163"/>
      <c r="G4989" s="175"/>
      <c r="H4989" s="163"/>
      <c r="I4989" s="163"/>
      <c r="J4989" s="163"/>
    </row>
    <row r="4990" spans="1:10" ht="15" x14ac:dyDescent="0.25">
      <c r="A4990" s="163"/>
      <c r="B4990" s="163"/>
      <c r="C4990" s="163"/>
      <c r="D4990" s="163"/>
      <c r="E4990" s="163"/>
      <c r="F4990" s="163"/>
      <c r="G4990" s="175"/>
      <c r="H4990" s="163"/>
      <c r="I4990" s="163"/>
      <c r="J4990" s="163"/>
    </row>
    <row r="4991" spans="1:10" ht="15" x14ac:dyDescent="0.25">
      <c r="A4991" s="163"/>
      <c r="B4991" s="163"/>
      <c r="C4991" s="163"/>
      <c r="D4991" s="163"/>
      <c r="E4991" s="163"/>
      <c r="F4991" s="163"/>
      <c r="G4991" s="175"/>
      <c r="H4991" s="163"/>
      <c r="I4991" s="163"/>
      <c r="J4991" s="163"/>
    </row>
    <row r="4992" spans="1:10" ht="15" x14ac:dyDescent="0.25">
      <c r="A4992" s="163"/>
      <c r="B4992" s="163"/>
      <c r="C4992" s="163"/>
      <c r="D4992" s="163"/>
      <c r="E4992" s="163"/>
      <c r="F4992" s="163"/>
      <c r="G4992" s="175"/>
      <c r="H4992" s="163"/>
      <c r="I4992" s="163"/>
      <c r="J4992" s="163"/>
    </row>
    <row r="4993" spans="1:10" ht="15" x14ac:dyDescent="0.25">
      <c r="A4993" s="163"/>
      <c r="B4993" s="163"/>
      <c r="C4993" s="163"/>
      <c r="D4993" s="163"/>
      <c r="E4993" s="163"/>
      <c r="F4993" s="163"/>
      <c r="G4993" s="175"/>
      <c r="H4993" s="163"/>
      <c r="I4993" s="163"/>
      <c r="J4993" s="163"/>
    </row>
    <row r="4994" spans="1:10" ht="15" x14ac:dyDescent="0.25">
      <c r="A4994" s="163"/>
      <c r="B4994" s="163"/>
      <c r="C4994" s="163"/>
      <c r="D4994" s="163"/>
      <c r="E4994" s="163"/>
      <c r="F4994" s="163"/>
      <c r="G4994" s="175"/>
      <c r="H4994" s="163"/>
      <c r="I4994" s="163"/>
      <c r="J4994" s="163"/>
    </row>
    <row r="4995" spans="1:10" ht="15" x14ac:dyDescent="0.25">
      <c r="A4995" s="163"/>
      <c r="B4995" s="163"/>
      <c r="C4995" s="163"/>
      <c r="D4995" s="163"/>
      <c r="E4995" s="163"/>
      <c r="F4995" s="163"/>
      <c r="G4995" s="175"/>
      <c r="H4995" s="163"/>
      <c r="I4995" s="163"/>
      <c r="J4995" s="163"/>
    </row>
    <row r="4996" spans="1:10" ht="15" x14ac:dyDescent="0.25">
      <c r="A4996" s="163"/>
      <c r="B4996" s="163"/>
      <c r="C4996" s="163"/>
      <c r="D4996" s="163"/>
      <c r="E4996" s="163"/>
      <c r="F4996" s="163"/>
      <c r="G4996" s="175"/>
      <c r="H4996" s="163"/>
      <c r="I4996" s="163"/>
      <c r="J4996" s="163"/>
    </row>
    <row r="4997" spans="1:10" ht="15" x14ac:dyDescent="0.25">
      <c r="A4997" s="163"/>
      <c r="B4997" s="163"/>
      <c r="C4997" s="163"/>
      <c r="D4997" s="163"/>
      <c r="E4997" s="163"/>
      <c r="F4997" s="163"/>
      <c r="G4997" s="175"/>
      <c r="H4997" s="163"/>
      <c r="I4997" s="163"/>
      <c r="J4997" s="163"/>
    </row>
    <row r="4998" spans="1:10" ht="15" x14ac:dyDescent="0.25">
      <c r="A4998" s="163"/>
      <c r="B4998" s="163"/>
      <c r="C4998" s="163"/>
      <c r="D4998" s="163"/>
      <c r="E4998" s="163"/>
      <c r="F4998" s="163"/>
      <c r="G4998" s="175"/>
      <c r="H4998" s="163"/>
      <c r="I4998" s="163"/>
      <c r="J4998" s="163"/>
    </row>
    <row r="4999" spans="1:10" ht="15" x14ac:dyDescent="0.25">
      <c r="A4999" s="163"/>
      <c r="B4999" s="163"/>
      <c r="C4999" s="163"/>
      <c r="D4999" s="163"/>
      <c r="E4999" s="163"/>
      <c r="F4999" s="163"/>
      <c r="G4999" s="175"/>
      <c r="H4999" s="163"/>
      <c r="I4999" s="163"/>
      <c r="J4999" s="163"/>
    </row>
    <row r="5000" spans="1:10" ht="15" x14ac:dyDescent="0.25">
      <c r="A5000" s="163"/>
      <c r="B5000" s="163"/>
      <c r="C5000" s="163"/>
      <c r="D5000" s="163"/>
      <c r="E5000" s="163"/>
      <c r="F5000" s="163"/>
      <c r="G5000" s="175"/>
      <c r="H5000" s="163"/>
      <c r="I5000" s="163"/>
      <c r="J5000" s="163"/>
    </row>
    <row r="5001" spans="1:10" ht="15" x14ac:dyDescent="0.25">
      <c r="A5001" s="163"/>
      <c r="B5001" s="163"/>
      <c r="C5001" s="163"/>
      <c r="D5001" s="163"/>
      <c r="E5001" s="163"/>
      <c r="F5001" s="163"/>
      <c r="G5001" s="175"/>
      <c r="H5001" s="163"/>
      <c r="I5001" s="163"/>
      <c r="J5001" s="163"/>
    </row>
    <row r="5002" spans="1:10" ht="15" x14ac:dyDescent="0.25">
      <c r="A5002" s="163"/>
      <c r="B5002" s="163"/>
      <c r="C5002" s="163"/>
      <c r="D5002" s="163"/>
      <c r="E5002" s="163"/>
      <c r="F5002" s="163"/>
      <c r="G5002" s="175"/>
      <c r="H5002" s="163"/>
      <c r="I5002" s="163"/>
      <c r="J5002" s="163"/>
    </row>
    <row r="5003" spans="1:10" ht="15" x14ac:dyDescent="0.25">
      <c r="A5003" s="163"/>
      <c r="B5003" s="163"/>
      <c r="C5003" s="163"/>
      <c r="D5003" s="163"/>
      <c r="E5003" s="163"/>
      <c r="F5003" s="163"/>
      <c r="G5003" s="175"/>
      <c r="H5003" s="163"/>
      <c r="I5003" s="163"/>
      <c r="J5003" s="163"/>
    </row>
    <row r="5004" spans="1:10" ht="15" x14ac:dyDescent="0.25">
      <c r="A5004" s="163"/>
      <c r="B5004" s="163"/>
      <c r="C5004" s="163"/>
      <c r="D5004" s="163"/>
      <c r="E5004" s="163"/>
      <c r="F5004" s="163"/>
      <c r="G5004" s="175"/>
      <c r="H5004" s="163"/>
      <c r="I5004" s="163"/>
      <c r="J5004" s="163"/>
    </row>
    <row r="5005" spans="1:10" ht="15" x14ac:dyDescent="0.25">
      <c r="A5005" s="163"/>
      <c r="B5005" s="163"/>
      <c r="C5005" s="163"/>
      <c r="D5005" s="163"/>
      <c r="E5005" s="163"/>
      <c r="F5005" s="163"/>
      <c r="G5005" s="175"/>
      <c r="H5005" s="163"/>
      <c r="I5005" s="163"/>
      <c r="J5005" s="163"/>
    </row>
    <row r="5006" spans="1:10" ht="15" x14ac:dyDescent="0.25">
      <c r="A5006" s="163"/>
      <c r="B5006" s="163"/>
      <c r="C5006" s="163"/>
      <c r="D5006" s="163"/>
      <c r="E5006" s="163"/>
      <c r="F5006" s="163"/>
      <c r="G5006" s="175"/>
      <c r="H5006" s="163"/>
      <c r="I5006" s="163"/>
      <c r="J5006" s="163"/>
    </row>
    <row r="5007" spans="1:10" ht="15" x14ac:dyDescent="0.25">
      <c r="A5007" s="163"/>
      <c r="B5007" s="163"/>
      <c r="C5007" s="163"/>
      <c r="D5007" s="163"/>
      <c r="E5007" s="163"/>
      <c r="F5007" s="163"/>
      <c r="G5007" s="175"/>
      <c r="H5007" s="163"/>
      <c r="I5007" s="163"/>
      <c r="J5007" s="163"/>
    </row>
    <row r="5008" spans="1:10" ht="15" x14ac:dyDescent="0.25">
      <c r="A5008" s="163"/>
      <c r="B5008" s="163"/>
      <c r="C5008" s="163"/>
      <c r="D5008" s="163"/>
      <c r="E5008" s="163"/>
      <c r="F5008" s="163"/>
      <c r="G5008" s="175"/>
      <c r="H5008" s="163"/>
      <c r="I5008" s="163"/>
      <c r="J5008" s="163"/>
    </row>
    <row r="5009" spans="1:10" ht="15" x14ac:dyDescent="0.25">
      <c r="A5009" s="163"/>
      <c r="B5009" s="163"/>
      <c r="C5009" s="163"/>
      <c r="D5009" s="163"/>
      <c r="E5009" s="163"/>
      <c r="F5009" s="163"/>
      <c r="G5009" s="175"/>
      <c r="H5009" s="163"/>
      <c r="I5009" s="163"/>
      <c r="J5009" s="163"/>
    </row>
    <row r="5010" spans="1:10" ht="15" x14ac:dyDescent="0.25">
      <c r="A5010" s="163"/>
      <c r="B5010" s="163"/>
      <c r="C5010" s="163"/>
      <c r="D5010" s="163"/>
      <c r="E5010" s="163"/>
      <c r="F5010" s="163"/>
      <c r="G5010" s="175"/>
      <c r="H5010" s="163"/>
      <c r="I5010" s="163"/>
      <c r="J5010" s="163"/>
    </row>
    <row r="5011" spans="1:10" ht="15" x14ac:dyDescent="0.25">
      <c r="A5011" s="163"/>
      <c r="B5011" s="163"/>
      <c r="C5011" s="163"/>
      <c r="D5011" s="163"/>
      <c r="E5011" s="163"/>
      <c r="F5011" s="163"/>
      <c r="G5011" s="175"/>
      <c r="H5011" s="163"/>
      <c r="I5011" s="163"/>
      <c r="J5011" s="163"/>
    </row>
    <row r="5012" spans="1:10" ht="15" x14ac:dyDescent="0.25">
      <c r="A5012" s="163"/>
      <c r="B5012" s="163"/>
      <c r="C5012" s="163"/>
      <c r="D5012" s="163"/>
      <c r="E5012" s="163"/>
      <c r="F5012" s="163"/>
      <c r="G5012" s="175"/>
      <c r="H5012" s="163"/>
      <c r="I5012" s="163"/>
      <c r="J5012" s="163"/>
    </row>
    <row r="5013" spans="1:10" ht="15" x14ac:dyDescent="0.25">
      <c r="A5013" s="163"/>
      <c r="B5013" s="163"/>
      <c r="C5013" s="163"/>
      <c r="D5013" s="163"/>
      <c r="E5013" s="163"/>
      <c r="F5013" s="163"/>
      <c r="G5013" s="175"/>
      <c r="H5013" s="163"/>
      <c r="I5013" s="163"/>
      <c r="J5013" s="163"/>
    </row>
    <row r="5014" spans="1:10" ht="15" x14ac:dyDescent="0.25">
      <c r="A5014" s="163"/>
      <c r="B5014" s="163"/>
      <c r="C5014" s="163"/>
      <c r="D5014" s="163"/>
      <c r="E5014" s="163"/>
      <c r="F5014" s="163"/>
      <c r="G5014" s="175"/>
      <c r="H5014" s="163"/>
      <c r="I5014" s="163"/>
      <c r="J5014" s="163"/>
    </row>
    <row r="5015" spans="1:10" ht="15" x14ac:dyDescent="0.25">
      <c r="A5015" s="163"/>
      <c r="B5015" s="163"/>
      <c r="C5015" s="163"/>
      <c r="D5015" s="163"/>
      <c r="E5015" s="163"/>
      <c r="F5015" s="163"/>
      <c r="G5015" s="175"/>
      <c r="H5015" s="163"/>
      <c r="I5015" s="163"/>
      <c r="J5015" s="163"/>
    </row>
    <row r="5016" spans="1:10" ht="15" x14ac:dyDescent="0.25">
      <c r="A5016" s="163"/>
      <c r="B5016" s="163"/>
      <c r="C5016" s="163"/>
      <c r="D5016" s="163"/>
      <c r="E5016" s="163"/>
      <c r="F5016" s="163"/>
      <c r="G5016" s="175"/>
      <c r="H5016" s="163"/>
      <c r="I5016" s="163"/>
      <c r="J5016" s="163"/>
    </row>
    <row r="5017" spans="1:10" ht="15" x14ac:dyDescent="0.25">
      <c r="A5017" s="163"/>
      <c r="B5017" s="163"/>
      <c r="C5017" s="163"/>
      <c r="D5017" s="163"/>
      <c r="E5017" s="163"/>
      <c r="F5017" s="163"/>
      <c r="G5017" s="175"/>
      <c r="H5017" s="163"/>
      <c r="I5017" s="163"/>
      <c r="J5017" s="163"/>
    </row>
    <row r="5018" spans="1:10" ht="15" x14ac:dyDescent="0.25">
      <c r="A5018" s="163"/>
      <c r="B5018" s="163"/>
      <c r="C5018" s="163"/>
      <c r="D5018" s="163"/>
      <c r="E5018" s="163"/>
      <c r="F5018" s="163"/>
      <c r="G5018" s="175"/>
      <c r="H5018" s="163"/>
      <c r="I5018" s="163"/>
      <c r="J5018" s="163"/>
    </row>
    <row r="5019" spans="1:10" ht="15" x14ac:dyDescent="0.25">
      <c r="A5019" s="163"/>
      <c r="B5019" s="163"/>
      <c r="C5019" s="163"/>
      <c r="D5019" s="163"/>
      <c r="E5019" s="163"/>
      <c r="F5019" s="163"/>
      <c r="G5019" s="175"/>
      <c r="H5019" s="163"/>
      <c r="I5019" s="163"/>
      <c r="J5019" s="163"/>
    </row>
    <row r="5020" spans="1:10" ht="15" x14ac:dyDescent="0.25">
      <c r="A5020" s="163"/>
      <c r="B5020" s="163"/>
      <c r="C5020" s="163"/>
      <c r="D5020" s="163"/>
      <c r="E5020" s="163"/>
      <c r="F5020" s="163"/>
      <c r="G5020" s="175"/>
      <c r="H5020" s="163"/>
      <c r="I5020" s="163"/>
      <c r="J5020" s="163"/>
    </row>
    <row r="5021" spans="1:10" ht="15" x14ac:dyDescent="0.25">
      <c r="A5021" s="163"/>
      <c r="B5021" s="163"/>
      <c r="C5021" s="163"/>
      <c r="D5021" s="163"/>
      <c r="E5021" s="163"/>
      <c r="F5021" s="163"/>
      <c r="G5021" s="175"/>
      <c r="H5021" s="163"/>
      <c r="I5021" s="163"/>
      <c r="J5021" s="163"/>
    </row>
    <row r="5022" spans="1:10" ht="15" x14ac:dyDescent="0.25">
      <c r="A5022" s="163"/>
      <c r="B5022" s="163"/>
      <c r="C5022" s="163"/>
      <c r="D5022" s="163"/>
      <c r="E5022" s="163"/>
      <c r="F5022" s="163"/>
      <c r="G5022" s="175"/>
      <c r="H5022" s="163"/>
      <c r="I5022" s="163"/>
      <c r="J5022" s="163"/>
    </row>
    <row r="5023" spans="1:10" ht="15" x14ac:dyDescent="0.25">
      <c r="A5023" s="163"/>
      <c r="B5023" s="163"/>
      <c r="C5023" s="163"/>
      <c r="D5023" s="163"/>
      <c r="E5023" s="163"/>
      <c r="F5023" s="163"/>
      <c r="G5023" s="175"/>
      <c r="H5023" s="163"/>
      <c r="I5023" s="163"/>
      <c r="J5023" s="163"/>
    </row>
    <row r="5024" spans="1:10" ht="15" x14ac:dyDescent="0.25">
      <c r="A5024" s="163"/>
      <c r="B5024" s="163"/>
      <c r="C5024" s="163"/>
      <c r="D5024" s="163"/>
      <c r="E5024" s="163"/>
      <c r="F5024" s="163"/>
      <c r="G5024" s="175"/>
      <c r="H5024" s="163"/>
      <c r="I5024" s="163"/>
      <c r="J5024" s="163"/>
    </row>
    <row r="5025" spans="1:10" ht="15" x14ac:dyDescent="0.25">
      <c r="A5025" s="163"/>
      <c r="B5025" s="163"/>
      <c r="C5025" s="163"/>
      <c r="D5025" s="163"/>
      <c r="E5025" s="163"/>
      <c r="F5025" s="163"/>
      <c r="G5025" s="175"/>
      <c r="H5025" s="163"/>
      <c r="I5025" s="163"/>
      <c r="J5025" s="163"/>
    </row>
    <row r="5026" spans="1:10" ht="15" x14ac:dyDescent="0.25">
      <c r="A5026" s="163"/>
      <c r="B5026" s="163"/>
      <c r="C5026" s="163"/>
      <c r="D5026" s="163"/>
      <c r="E5026" s="163"/>
      <c r="F5026" s="163"/>
      <c r="G5026" s="175"/>
      <c r="H5026" s="163"/>
      <c r="I5026" s="163"/>
      <c r="J5026" s="163"/>
    </row>
    <row r="5027" spans="1:10" ht="15" x14ac:dyDescent="0.25">
      <c r="A5027" s="163"/>
      <c r="B5027" s="163"/>
      <c r="C5027" s="163"/>
      <c r="D5027" s="163"/>
      <c r="E5027" s="163"/>
      <c r="F5027" s="163"/>
      <c r="G5027" s="175"/>
      <c r="H5027" s="163"/>
      <c r="I5027" s="163"/>
      <c r="J5027" s="163"/>
    </row>
    <row r="5028" spans="1:10" ht="15" x14ac:dyDescent="0.25">
      <c r="A5028" s="163"/>
      <c r="B5028" s="163"/>
      <c r="C5028" s="163"/>
      <c r="D5028" s="163"/>
      <c r="E5028" s="163"/>
      <c r="F5028" s="163"/>
      <c r="G5028" s="175"/>
      <c r="H5028" s="163"/>
      <c r="I5028" s="163"/>
      <c r="J5028" s="163"/>
    </row>
    <row r="5029" spans="1:10" ht="15" x14ac:dyDescent="0.25">
      <c r="A5029" s="163"/>
      <c r="B5029" s="163"/>
      <c r="C5029" s="163"/>
      <c r="D5029" s="163"/>
      <c r="E5029" s="163"/>
      <c r="F5029" s="163"/>
      <c r="G5029" s="175"/>
      <c r="H5029" s="163"/>
      <c r="I5029" s="163"/>
      <c r="J5029" s="163"/>
    </row>
    <row r="5030" spans="1:10" ht="15" x14ac:dyDescent="0.25">
      <c r="A5030" s="163"/>
      <c r="B5030" s="163"/>
      <c r="C5030" s="163"/>
      <c r="D5030" s="163"/>
      <c r="E5030" s="163"/>
      <c r="F5030" s="163"/>
      <c r="G5030" s="175"/>
      <c r="H5030" s="163"/>
      <c r="I5030" s="163"/>
      <c r="J5030" s="163"/>
    </row>
    <row r="5031" spans="1:10" ht="15" x14ac:dyDescent="0.25">
      <c r="A5031" s="163"/>
      <c r="B5031" s="163"/>
      <c r="C5031" s="163"/>
      <c r="D5031" s="163"/>
      <c r="E5031" s="163"/>
      <c r="F5031" s="163"/>
      <c r="G5031" s="175"/>
      <c r="H5031" s="163"/>
      <c r="I5031" s="163"/>
      <c r="J5031" s="163"/>
    </row>
    <row r="5032" spans="1:10" ht="15" x14ac:dyDescent="0.25">
      <c r="A5032" s="163"/>
      <c r="B5032" s="163"/>
      <c r="C5032" s="163"/>
      <c r="D5032" s="163"/>
      <c r="E5032" s="163"/>
      <c r="F5032" s="163"/>
      <c r="G5032" s="175"/>
      <c r="H5032" s="163"/>
      <c r="I5032" s="163"/>
      <c r="J5032" s="163"/>
    </row>
    <row r="5033" spans="1:10" ht="15" x14ac:dyDescent="0.25">
      <c r="A5033" s="163"/>
      <c r="B5033" s="163"/>
      <c r="C5033" s="163"/>
      <c r="D5033" s="163"/>
      <c r="E5033" s="163"/>
      <c r="F5033" s="163"/>
      <c r="G5033" s="175"/>
      <c r="H5033" s="163"/>
      <c r="I5033" s="163"/>
      <c r="J5033" s="163"/>
    </row>
    <row r="5034" spans="1:10" ht="15" x14ac:dyDescent="0.25">
      <c r="A5034" s="163"/>
      <c r="B5034" s="163"/>
      <c r="C5034" s="163"/>
      <c r="D5034" s="163"/>
      <c r="E5034" s="163"/>
      <c r="F5034" s="163"/>
      <c r="G5034" s="175"/>
      <c r="H5034" s="163"/>
      <c r="I5034" s="163"/>
      <c r="J5034" s="163"/>
    </row>
    <row r="5035" spans="1:10" ht="15" x14ac:dyDescent="0.25">
      <c r="A5035" s="163"/>
      <c r="B5035" s="163"/>
      <c r="C5035" s="163"/>
      <c r="D5035" s="163"/>
      <c r="E5035" s="163"/>
      <c r="F5035" s="163"/>
      <c r="G5035" s="175"/>
      <c r="H5035" s="163"/>
      <c r="I5035" s="163"/>
      <c r="J5035" s="163"/>
    </row>
    <row r="5036" spans="1:10" ht="15" x14ac:dyDescent="0.25">
      <c r="A5036" s="163"/>
      <c r="B5036" s="163"/>
      <c r="C5036" s="163"/>
      <c r="D5036" s="163"/>
      <c r="E5036" s="163"/>
      <c r="F5036" s="163"/>
      <c r="G5036" s="175"/>
      <c r="H5036" s="163"/>
      <c r="I5036" s="163"/>
      <c r="J5036" s="163"/>
    </row>
    <row r="5037" spans="1:10" ht="15" x14ac:dyDescent="0.25">
      <c r="A5037" s="163"/>
      <c r="B5037" s="163"/>
      <c r="C5037" s="163"/>
      <c r="D5037" s="163"/>
      <c r="E5037" s="163"/>
      <c r="F5037" s="163"/>
      <c r="G5037" s="175"/>
      <c r="H5037" s="163"/>
      <c r="I5037" s="163"/>
      <c r="J5037" s="163"/>
    </row>
    <row r="5038" spans="1:10" ht="15" x14ac:dyDescent="0.25">
      <c r="A5038" s="163"/>
      <c r="B5038" s="163"/>
      <c r="C5038" s="163"/>
      <c r="D5038" s="163"/>
      <c r="E5038" s="163"/>
      <c r="F5038" s="163"/>
      <c r="G5038" s="175"/>
      <c r="H5038" s="163"/>
      <c r="I5038" s="163"/>
      <c r="J5038" s="163"/>
    </row>
    <row r="5039" spans="1:10" ht="15" x14ac:dyDescent="0.25">
      <c r="A5039" s="163"/>
      <c r="B5039" s="163"/>
      <c r="C5039" s="163"/>
      <c r="D5039" s="163"/>
      <c r="E5039" s="163"/>
      <c r="F5039" s="163"/>
      <c r="G5039" s="175"/>
      <c r="H5039" s="163"/>
      <c r="I5039" s="163"/>
      <c r="J5039" s="163"/>
    </row>
    <row r="5040" spans="1:10" ht="15" x14ac:dyDescent="0.25">
      <c r="A5040" s="163"/>
      <c r="B5040" s="163"/>
      <c r="C5040" s="163"/>
      <c r="D5040" s="163"/>
      <c r="E5040" s="163"/>
      <c r="F5040" s="163"/>
      <c r="G5040" s="175"/>
      <c r="H5040" s="163"/>
      <c r="I5040" s="163"/>
      <c r="J5040" s="163"/>
    </row>
    <row r="5041" spans="1:10" ht="15" x14ac:dyDescent="0.25">
      <c r="A5041" s="163"/>
      <c r="B5041" s="163"/>
      <c r="C5041" s="163"/>
      <c r="D5041" s="163"/>
      <c r="E5041" s="163"/>
      <c r="F5041" s="163"/>
      <c r="G5041" s="175"/>
      <c r="H5041" s="163"/>
      <c r="I5041" s="163"/>
      <c r="J5041" s="163"/>
    </row>
    <row r="5042" spans="1:10" ht="15" x14ac:dyDescent="0.25">
      <c r="A5042" s="163"/>
      <c r="B5042" s="163"/>
      <c r="C5042" s="163"/>
      <c r="D5042" s="163"/>
      <c r="E5042" s="163"/>
      <c r="F5042" s="163"/>
      <c r="G5042" s="175"/>
      <c r="H5042" s="163"/>
      <c r="I5042" s="163"/>
      <c r="J5042" s="163"/>
    </row>
    <row r="5043" spans="1:10" ht="15" x14ac:dyDescent="0.25">
      <c r="A5043" s="163"/>
      <c r="B5043" s="163"/>
      <c r="C5043" s="163"/>
      <c r="D5043" s="163"/>
      <c r="E5043" s="163"/>
      <c r="F5043" s="163"/>
      <c r="G5043" s="175"/>
      <c r="H5043" s="163"/>
      <c r="I5043" s="163"/>
      <c r="J5043" s="163"/>
    </row>
    <row r="5044" spans="1:10" ht="15" x14ac:dyDescent="0.25">
      <c r="A5044" s="163"/>
      <c r="B5044" s="163"/>
      <c r="C5044" s="163"/>
      <c r="D5044" s="163"/>
      <c r="E5044" s="163"/>
      <c r="F5044" s="163"/>
      <c r="G5044" s="175"/>
      <c r="H5044" s="163"/>
      <c r="I5044" s="163"/>
      <c r="J5044" s="163"/>
    </row>
    <row r="5045" spans="1:10" ht="15" x14ac:dyDescent="0.25">
      <c r="A5045" s="163"/>
      <c r="B5045" s="163"/>
      <c r="C5045" s="163"/>
      <c r="D5045" s="163"/>
      <c r="E5045" s="163"/>
      <c r="F5045" s="163"/>
      <c r="G5045" s="175"/>
      <c r="H5045" s="163"/>
      <c r="I5045" s="163"/>
      <c r="J5045" s="163"/>
    </row>
    <row r="5046" spans="1:10" ht="15" x14ac:dyDescent="0.25">
      <c r="A5046" s="163"/>
      <c r="B5046" s="163"/>
      <c r="C5046" s="163"/>
      <c r="D5046" s="163"/>
      <c r="E5046" s="163"/>
      <c r="F5046" s="163"/>
      <c r="G5046" s="175"/>
      <c r="H5046" s="163"/>
      <c r="I5046" s="163"/>
      <c r="J5046" s="163"/>
    </row>
    <row r="5047" spans="1:10" ht="15" x14ac:dyDescent="0.25">
      <c r="A5047" s="163"/>
      <c r="B5047" s="163"/>
      <c r="C5047" s="163"/>
      <c r="D5047" s="163"/>
      <c r="E5047" s="163"/>
      <c r="F5047" s="163"/>
      <c r="G5047" s="175"/>
      <c r="H5047" s="163"/>
      <c r="I5047" s="163"/>
      <c r="J5047" s="163"/>
    </row>
    <row r="5048" spans="1:10" ht="15" x14ac:dyDescent="0.25">
      <c r="A5048" s="163"/>
      <c r="B5048" s="163"/>
      <c r="C5048" s="163"/>
      <c r="D5048" s="163"/>
      <c r="E5048" s="163"/>
      <c r="F5048" s="163"/>
      <c r="G5048" s="175"/>
      <c r="H5048" s="163"/>
      <c r="I5048" s="163"/>
      <c r="J5048" s="163"/>
    </row>
    <row r="5049" spans="1:10" ht="15" x14ac:dyDescent="0.25">
      <c r="A5049" s="163"/>
      <c r="B5049" s="163"/>
      <c r="C5049" s="163"/>
      <c r="D5049" s="163"/>
      <c r="E5049" s="163"/>
      <c r="F5049" s="163"/>
      <c r="G5049" s="175"/>
      <c r="H5049" s="163"/>
      <c r="I5049" s="163"/>
      <c r="J5049" s="163"/>
    </row>
    <row r="5050" spans="1:10" ht="15" x14ac:dyDescent="0.25">
      <c r="A5050" s="163"/>
      <c r="B5050" s="163"/>
      <c r="C5050" s="163"/>
      <c r="D5050" s="163"/>
      <c r="E5050" s="163"/>
      <c r="F5050" s="163"/>
      <c r="G5050" s="175"/>
      <c r="H5050" s="163"/>
      <c r="I5050" s="163"/>
      <c r="J5050" s="163"/>
    </row>
    <row r="5051" spans="1:10" ht="15" x14ac:dyDescent="0.25">
      <c r="A5051" s="163"/>
      <c r="B5051" s="163"/>
      <c r="C5051" s="163"/>
      <c r="D5051" s="163"/>
      <c r="E5051" s="163"/>
      <c r="F5051" s="163"/>
      <c r="G5051" s="175"/>
      <c r="H5051" s="163"/>
      <c r="I5051" s="163"/>
      <c r="J5051" s="163"/>
    </row>
    <row r="5052" spans="1:10" ht="15" x14ac:dyDescent="0.25">
      <c r="A5052" s="163"/>
      <c r="B5052" s="163"/>
      <c r="C5052" s="163"/>
      <c r="D5052" s="163"/>
      <c r="E5052" s="163"/>
      <c r="F5052" s="163"/>
      <c r="G5052" s="175"/>
      <c r="H5052" s="163"/>
      <c r="I5052" s="163"/>
      <c r="J5052" s="163"/>
    </row>
    <row r="5053" spans="1:10" ht="15" x14ac:dyDescent="0.25">
      <c r="A5053" s="163"/>
      <c r="B5053" s="163"/>
      <c r="C5053" s="163"/>
      <c r="D5053" s="163"/>
      <c r="E5053" s="163"/>
      <c r="F5053" s="163"/>
      <c r="G5053" s="175"/>
      <c r="H5053" s="163"/>
      <c r="I5053" s="163"/>
      <c r="J5053" s="163"/>
    </row>
    <row r="5054" spans="1:10" ht="15" x14ac:dyDescent="0.25">
      <c r="A5054" s="163"/>
      <c r="B5054" s="163"/>
      <c r="C5054" s="163"/>
      <c r="D5054" s="163"/>
      <c r="E5054" s="163"/>
      <c r="F5054" s="163"/>
      <c r="G5054" s="175"/>
      <c r="H5054" s="163"/>
      <c r="I5054" s="163"/>
      <c r="J5054" s="163"/>
    </row>
    <row r="5055" spans="1:10" ht="15" x14ac:dyDescent="0.25">
      <c r="A5055" s="163"/>
      <c r="B5055" s="163"/>
      <c r="C5055" s="163"/>
      <c r="D5055" s="163"/>
      <c r="E5055" s="163"/>
      <c r="F5055" s="163"/>
      <c r="G5055" s="175"/>
      <c r="H5055" s="163"/>
      <c r="I5055" s="163"/>
      <c r="J5055" s="163"/>
    </row>
    <row r="5056" spans="1:10" ht="15" x14ac:dyDescent="0.25">
      <c r="A5056" s="163"/>
      <c r="B5056" s="163"/>
      <c r="C5056" s="163"/>
      <c r="D5056" s="163"/>
      <c r="E5056" s="163"/>
      <c r="F5056" s="163"/>
      <c r="G5056" s="175"/>
      <c r="H5056" s="163"/>
      <c r="I5056" s="163"/>
      <c r="J5056" s="163"/>
    </row>
    <row r="5057" spans="1:10" ht="15" x14ac:dyDescent="0.25">
      <c r="A5057" s="163"/>
      <c r="B5057" s="163"/>
      <c r="C5057" s="163"/>
      <c r="D5057" s="163"/>
      <c r="E5057" s="163"/>
      <c r="F5057" s="163"/>
      <c r="G5057" s="175"/>
      <c r="H5057" s="163"/>
      <c r="I5057" s="163"/>
      <c r="J5057" s="163"/>
    </row>
    <row r="5058" spans="1:10" ht="15" x14ac:dyDescent="0.25">
      <c r="A5058" s="163"/>
      <c r="B5058" s="163"/>
      <c r="C5058" s="163"/>
      <c r="D5058" s="163"/>
      <c r="E5058" s="163"/>
      <c r="F5058" s="163"/>
      <c r="G5058" s="175"/>
      <c r="H5058" s="163"/>
      <c r="I5058" s="163"/>
      <c r="J5058" s="163"/>
    </row>
    <row r="5059" spans="1:10" ht="15" x14ac:dyDescent="0.25">
      <c r="A5059" s="163"/>
      <c r="B5059" s="163"/>
      <c r="C5059" s="163"/>
      <c r="D5059" s="163"/>
      <c r="E5059" s="163"/>
      <c r="F5059" s="163"/>
      <c r="G5059" s="175"/>
      <c r="H5059" s="163"/>
      <c r="I5059" s="163"/>
      <c r="J5059" s="163"/>
    </row>
    <row r="5060" spans="1:10" ht="15" x14ac:dyDescent="0.25">
      <c r="A5060" s="163"/>
      <c r="B5060" s="163"/>
      <c r="C5060" s="163"/>
      <c r="D5060" s="163"/>
      <c r="E5060" s="163"/>
      <c r="F5060" s="163"/>
      <c r="G5060" s="175"/>
      <c r="H5060" s="163"/>
      <c r="I5060" s="163"/>
      <c r="J5060" s="163"/>
    </row>
    <row r="5061" spans="1:10" ht="15" x14ac:dyDescent="0.25">
      <c r="A5061" s="163"/>
      <c r="B5061" s="163"/>
      <c r="C5061" s="163"/>
      <c r="D5061" s="163"/>
      <c r="E5061" s="163"/>
      <c r="F5061" s="163"/>
      <c r="G5061" s="175"/>
      <c r="H5061" s="163"/>
      <c r="I5061" s="163"/>
      <c r="J5061" s="163"/>
    </row>
    <row r="5062" spans="1:10" ht="15" x14ac:dyDescent="0.25">
      <c r="A5062" s="163"/>
      <c r="B5062" s="163"/>
      <c r="C5062" s="163"/>
      <c r="D5062" s="163"/>
      <c r="E5062" s="163"/>
      <c r="F5062" s="163"/>
      <c r="G5062" s="175"/>
      <c r="H5062" s="163"/>
      <c r="I5062" s="163"/>
      <c r="J5062" s="163"/>
    </row>
    <row r="5063" spans="1:10" ht="15" x14ac:dyDescent="0.25">
      <c r="A5063" s="163"/>
      <c r="B5063" s="163"/>
      <c r="C5063" s="163"/>
      <c r="D5063" s="163"/>
      <c r="E5063" s="163"/>
      <c r="F5063" s="163"/>
      <c r="G5063" s="175"/>
      <c r="H5063" s="163"/>
      <c r="I5063" s="163"/>
      <c r="J5063" s="163"/>
    </row>
    <row r="5064" spans="1:10" ht="15" x14ac:dyDescent="0.25">
      <c r="A5064" s="163"/>
      <c r="B5064" s="163"/>
      <c r="C5064" s="163"/>
      <c r="D5064" s="163"/>
      <c r="E5064" s="163"/>
      <c r="F5064" s="163"/>
      <c r="G5064" s="175"/>
      <c r="H5064" s="163"/>
      <c r="I5064" s="163"/>
      <c r="J5064" s="163"/>
    </row>
    <row r="5065" spans="1:10" ht="15" x14ac:dyDescent="0.25">
      <c r="A5065" s="163"/>
      <c r="B5065" s="163"/>
      <c r="C5065" s="163"/>
      <c r="D5065" s="163"/>
      <c r="E5065" s="163"/>
      <c r="F5065" s="163"/>
      <c r="G5065" s="175"/>
      <c r="H5065" s="163"/>
      <c r="I5065" s="163"/>
      <c r="J5065" s="163"/>
    </row>
    <row r="5066" spans="1:10" ht="15" x14ac:dyDescent="0.25">
      <c r="A5066" s="163"/>
      <c r="B5066" s="163"/>
      <c r="C5066" s="163"/>
      <c r="D5066" s="163"/>
      <c r="E5066" s="163"/>
      <c r="F5066" s="163"/>
      <c r="G5066" s="175"/>
      <c r="H5066" s="163"/>
      <c r="I5066" s="163"/>
      <c r="J5066" s="163"/>
    </row>
    <row r="5067" spans="1:10" ht="15" x14ac:dyDescent="0.25">
      <c r="A5067" s="163"/>
      <c r="B5067" s="163"/>
      <c r="C5067" s="163"/>
      <c r="D5067" s="163"/>
      <c r="E5067" s="163"/>
      <c r="F5067" s="163"/>
      <c r="G5067" s="175"/>
      <c r="H5067" s="163"/>
      <c r="I5067" s="163"/>
      <c r="J5067" s="163"/>
    </row>
    <row r="5068" spans="1:10" ht="15" x14ac:dyDescent="0.25">
      <c r="A5068" s="163"/>
      <c r="B5068" s="163"/>
      <c r="C5068" s="163"/>
      <c r="D5068" s="163"/>
      <c r="E5068" s="163"/>
      <c r="F5068" s="163"/>
      <c r="G5068" s="175"/>
      <c r="H5068" s="163"/>
      <c r="I5068" s="163"/>
      <c r="J5068" s="163"/>
    </row>
    <row r="5069" spans="1:10" ht="15" x14ac:dyDescent="0.25">
      <c r="A5069" s="163"/>
      <c r="B5069" s="163"/>
      <c r="C5069" s="163"/>
      <c r="D5069" s="163"/>
      <c r="E5069" s="163"/>
      <c r="F5069" s="163"/>
      <c r="G5069" s="175"/>
      <c r="H5069" s="163"/>
      <c r="I5069" s="163"/>
      <c r="J5069" s="163"/>
    </row>
    <row r="5070" spans="1:10" ht="15" x14ac:dyDescent="0.25">
      <c r="A5070" s="163"/>
      <c r="B5070" s="163"/>
      <c r="C5070" s="163"/>
      <c r="D5070" s="163"/>
      <c r="E5070" s="163"/>
      <c r="F5070" s="163"/>
      <c r="G5070" s="175"/>
      <c r="H5070" s="163"/>
      <c r="I5070" s="163"/>
      <c r="J5070" s="163"/>
    </row>
    <row r="5071" spans="1:10" ht="15" x14ac:dyDescent="0.25">
      <c r="A5071" s="163"/>
      <c r="B5071" s="163"/>
      <c r="C5071" s="163"/>
      <c r="D5071" s="163"/>
      <c r="E5071" s="163"/>
      <c r="F5071" s="163"/>
      <c r="G5071" s="175"/>
      <c r="H5071" s="163"/>
      <c r="I5071" s="163"/>
      <c r="J5071" s="163"/>
    </row>
    <row r="5072" spans="1:10" ht="15" x14ac:dyDescent="0.25">
      <c r="A5072" s="163"/>
      <c r="B5072" s="163"/>
      <c r="C5072" s="163"/>
      <c r="D5072" s="163"/>
      <c r="E5072" s="163"/>
      <c r="F5072" s="163"/>
      <c r="G5072" s="175"/>
      <c r="H5072" s="163"/>
      <c r="I5072" s="163"/>
      <c r="J5072" s="163"/>
    </row>
    <row r="5073" spans="1:10" ht="15" x14ac:dyDescent="0.25">
      <c r="A5073" s="163"/>
      <c r="B5073" s="163"/>
      <c r="C5073" s="163"/>
      <c r="D5073" s="163"/>
      <c r="E5073" s="163"/>
      <c r="F5073" s="163"/>
      <c r="G5073" s="175"/>
      <c r="H5073" s="163"/>
      <c r="I5073" s="163"/>
      <c r="J5073" s="163"/>
    </row>
    <row r="5074" spans="1:10" ht="15" x14ac:dyDescent="0.25">
      <c r="A5074" s="163"/>
      <c r="B5074" s="163"/>
      <c r="C5074" s="163"/>
      <c r="D5074" s="163"/>
      <c r="E5074" s="163"/>
      <c r="F5074" s="163"/>
      <c r="G5074" s="175"/>
      <c r="H5074" s="163"/>
      <c r="I5074" s="163"/>
      <c r="J5074" s="163"/>
    </row>
    <row r="5075" spans="1:10" ht="15" x14ac:dyDescent="0.25">
      <c r="A5075" s="163"/>
      <c r="B5075" s="163"/>
      <c r="C5075" s="163"/>
      <c r="D5075" s="163"/>
      <c r="E5075" s="163"/>
      <c r="F5075" s="163"/>
      <c r="G5075" s="175"/>
      <c r="H5075" s="163"/>
      <c r="I5075" s="163"/>
      <c r="J5075" s="163"/>
    </row>
    <row r="5076" spans="1:10" ht="15" x14ac:dyDescent="0.25">
      <c r="A5076" s="163"/>
      <c r="B5076" s="163"/>
      <c r="C5076" s="163"/>
      <c r="D5076" s="163"/>
      <c r="E5076" s="163"/>
      <c r="F5076" s="163"/>
      <c r="G5076" s="175"/>
      <c r="H5076" s="163"/>
      <c r="I5076" s="163"/>
      <c r="J5076" s="163"/>
    </row>
    <row r="5077" spans="1:10" ht="15" x14ac:dyDescent="0.25">
      <c r="A5077" s="163"/>
      <c r="B5077" s="163"/>
      <c r="C5077" s="163"/>
      <c r="D5077" s="163"/>
      <c r="E5077" s="163"/>
      <c r="F5077" s="163"/>
      <c r="G5077" s="175"/>
      <c r="H5077" s="163"/>
      <c r="I5077" s="163"/>
      <c r="J5077" s="163"/>
    </row>
    <row r="5078" spans="1:10" ht="15" x14ac:dyDescent="0.25">
      <c r="A5078" s="163"/>
      <c r="B5078" s="163"/>
      <c r="C5078" s="163"/>
      <c r="D5078" s="163"/>
      <c r="E5078" s="163"/>
      <c r="F5078" s="163"/>
      <c r="G5078" s="175"/>
      <c r="H5078" s="163"/>
      <c r="I5078" s="163"/>
      <c r="J5078" s="163"/>
    </row>
    <row r="5079" spans="1:10" ht="15" x14ac:dyDescent="0.25">
      <c r="A5079" s="163"/>
      <c r="B5079" s="163"/>
      <c r="C5079" s="163"/>
      <c r="D5079" s="163"/>
      <c r="E5079" s="163"/>
      <c r="F5079" s="163"/>
      <c r="G5079" s="175"/>
      <c r="H5079" s="163"/>
      <c r="I5079" s="163"/>
      <c r="J5079" s="163"/>
    </row>
    <row r="5080" spans="1:10" ht="15" x14ac:dyDescent="0.25">
      <c r="A5080" s="163"/>
      <c r="B5080" s="163"/>
      <c r="C5080" s="163"/>
      <c r="D5080" s="163"/>
      <c r="E5080" s="163"/>
      <c r="F5080" s="163"/>
      <c r="G5080" s="175"/>
      <c r="H5080" s="163"/>
      <c r="I5080" s="163"/>
      <c r="J5080" s="163"/>
    </row>
    <row r="5081" spans="1:10" ht="15" x14ac:dyDescent="0.25">
      <c r="A5081" s="163"/>
      <c r="B5081" s="163"/>
      <c r="C5081" s="163"/>
      <c r="D5081" s="163"/>
      <c r="E5081" s="163"/>
      <c r="F5081" s="163"/>
      <c r="G5081" s="175"/>
      <c r="H5081" s="163"/>
      <c r="I5081" s="163"/>
      <c r="J5081" s="163"/>
    </row>
    <row r="5082" spans="1:10" ht="15" x14ac:dyDescent="0.25">
      <c r="A5082" s="163"/>
      <c r="B5082" s="163"/>
      <c r="C5082" s="163"/>
      <c r="D5082" s="163"/>
      <c r="E5082" s="163"/>
      <c r="F5082" s="163"/>
      <c r="G5082" s="175"/>
      <c r="H5082" s="163"/>
      <c r="I5082" s="163"/>
      <c r="J5082" s="163"/>
    </row>
    <row r="5083" spans="1:10" ht="15" x14ac:dyDescent="0.25">
      <c r="A5083" s="163"/>
      <c r="B5083" s="163"/>
      <c r="C5083" s="163"/>
      <c r="D5083" s="163"/>
      <c r="E5083" s="163"/>
      <c r="F5083" s="163"/>
      <c r="G5083" s="175"/>
      <c r="H5083" s="163"/>
      <c r="I5083" s="163"/>
      <c r="J5083" s="163"/>
    </row>
    <row r="5084" spans="1:10" ht="15" x14ac:dyDescent="0.25">
      <c r="A5084" s="163"/>
      <c r="B5084" s="163"/>
      <c r="C5084" s="163"/>
      <c r="D5084" s="163"/>
      <c r="E5084" s="163"/>
      <c r="F5084" s="163"/>
      <c r="G5084" s="175"/>
      <c r="H5084" s="163"/>
      <c r="I5084" s="163"/>
      <c r="J5084" s="163"/>
    </row>
    <row r="5085" spans="1:10" ht="15" x14ac:dyDescent="0.25">
      <c r="A5085" s="163"/>
      <c r="B5085" s="163"/>
      <c r="C5085" s="163"/>
      <c r="D5085" s="163"/>
      <c r="E5085" s="163"/>
      <c r="F5085" s="163"/>
      <c r="G5085" s="175"/>
      <c r="H5085" s="163"/>
      <c r="I5085" s="163"/>
      <c r="J5085" s="163"/>
    </row>
    <row r="5086" spans="1:10" ht="15" x14ac:dyDescent="0.25">
      <c r="A5086" s="163"/>
      <c r="B5086" s="163"/>
      <c r="C5086" s="163"/>
      <c r="D5086" s="163"/>
      <c r="E5086" s="163"/>
      <c r="F5086" s="163"/>
      <c r="G5086" s="175"/>
      <c r="H5086" s="163"/>
      <c r="I5086" s="163"/>
      <c r="J5086" s="163"/>
    </row>
    <row r="5087" spans="1:10" ht="15" x14ac:dyDescent="0.25">
      <c r="A5087" s="163"/>
      <c r="B5087" s="163"/>
      <c r="C5087" s="163"/>
      <c r="D5087" s="163"/>
      <c r="E5087" s="163"/>
      <c r="F5087" s="163"/>
      <c r="G5087" s="175"/>
      <c r="H5087" s="163"/>
      <c r="I5087" s="163"/>
      <c r="J5087" s="163"/>
    </row>
    <row r="5088" spans="1:10" ht="15" x14ac:dyDescent="0.25">
      <c r="A5088" s="163"/>
      <c r="B5088" s="163"/>
      <c r="C5088" s="163"/>
      <c r="D5088" s="163"/>
      <c r="E5088" s="163"/>
      <c r="F5088" s="163"/>
      <c r="G5088" s="175"/>
      <c r="H5088" s="163"/>
      <c r="I5088" s="163"/>
      <c r="J5088" s="163"/>
    </row>
    <row r="5089" spans="1:10" ht="15" x14ac:dyDescent="0.25">
      <c r="A5089" s="163"/>
      <c r="B5089" s="163"/>
      <c r="C5089" s="163"/>
      <c r="D5089" s="163"/>
      <c r="E5089" s="163"/>
      <c r="F5089" s="163"/>
      <c r="G5089" s="175"/>
      <c r="H5089" s="163"/>
      <c r="I5089" s="163"/>
      <c r="J5089" s="163"/>
    </row>
    <row r="5090" spans="1:10" ht="15" x14ac:dyDescent="0.25">
      <c r="A5090" s="163"/>
      <c r="B5090" s="163"/>
      <c r="C5090" s="163"/>
      <c r="D5090" s="163"/>
      <c r="E5090" s="163"/>
      <c r="F5090" s="163"/>
      <c r="G5090" s="175"/>
      <c r="H5090" s="163"/>
      <c r="I5090" s="163"/>
      <c r="J5090" s="163"/>
    </row>
    <row r="5091" spans="1:10" ht="15" x14ac:dyDescent="0.25">
      <c r="A5091" s="163"/>
      <c r="B5091" s="163"/>
      <c r="C5091" s="163"/>
      <c r="D5091" s="163"/>
      <c r="E5091" s="163"/>
      <c r="F5091" s="163"/>
      <c r="G5091" s="175"/>
      <c r="H5091" s="163"/>
      <c r="I5091" s="163"/>
      <c r="J5091" s="163"/>
    </row>
    <row r="5092" spans="1:10" ht="15" x14ac:dyDescent="0.25">
      <c r="A5092" s="163"/>
      <c r="B5092" s="163"/>
      <c r="C5092" s="163"/>
      <c r="D5092" s="163"/>
      <c r="E5092" s="163"/>
      <c r="F5092" s="163"/>
      <c r="G5092" s="175"/>
      <c r="H5092" s="163"/>
      <c r="I5092" s="163"/>
      <c r="J5092" s="163"/>
    </row>
    <row r="5093" spans="1:10" ht="15" x14ac:dyDescent="0.25">
      <c r="A5093" s="163"/>
      <c r="B5093" s="163"/>
      <c r="C5093" s="163"/>
      <c r="D5093" s="163"/>
      <c r="E5093" s="163"/>
      <c r="F5093" s="163"/>
      <c r="G5093" s="175"/>
      <c r="H5093" s="163"/>
      <c r="I5093" s="163"/>
      <c r="J5093" s="163"/>
    </row>
    <row r="5094" spans="1:10" ht="15" x14ac:dyDescent="0.25">
      <c r="A5094" s="163"/>
      <c r="B5094" s="163"/>
      <c r="C5094" s="163"/>
      <c r="D5094" s="163"/>
      <c r="E5094" s="163"/>
      <c r="F5094" s="163"/>
      <c r="G5094" s="175"/>
      <c r="H5094" s="163"/>
      <c r="I5094" s="163"/>
      <c r="J5094" s="163"/>
    </row>
    <row r="5095" spans="1:10" ht="15" x14ac:dyDescent="0.25">
      <c r="A5095" s="163"/>
      <c r="B5095" s="163"/>
      <c r="C5095" s="163"/>
      <c r="D5095" s="163"/>
      <c r="E5095" s="163"/>
      <c r="F5095" s="163"/>
      <c r="G5095" s="175"/>
      <c r="H5095" s="163"/>
      <c r="I5095" s="163"/>
      <c r="J5095" s="163"/>
    </row>
    <row r="5096" spans="1:10" ht="15" x14ac:dyDescent="0.25">
      <c r="A5096" s="163"/>
      <c r="B5096" s="163"/>
      <c r="C5096" s="163"/>
      <c r="D5096" s="163"/>
      <c r="E5096" s="163"/>
      <c r="F5096" s="163"/>
      <c r="G5096" s="175"/>
      <c r="H5096" s="163"/>
      <c r="I5096" s="163"/>
      <c r="J5096" s="163"/>
    </row>
    <row r="5097" spans="1:10" ht="15" x14ac:dyDescent="0.25">
      <c r="A5097" s="163"/>
      <c r="B5097" s="163"/>
      <c r="C5097" s="163"/>
      <c r="D5097" s="163"/>
      <c r="E5097" s="163"/>
      <c r="F5097" s="163"/>
      <c r="G5097" s="175"/>
      <c r="H5097" s="163"/>
      <c r="I5097" s="163"/>
      <c r="J5097" s="163"/>
    </row>
    <row r="5098" spans="1:10" ht="15" x14ac:dyDescent="0.25">
      <c r="A5098" s="163"/>
      <c r="B5098" s="163"/>
      <c r="C5098" s="163"/>
      <c r="D5098" s="163"/>
      <c r="E5098" s="163"/>
      <c r="F5098" s="163"/>
      <c r="G5098" s="175"/>
      <c r="H5098" s="163"/>
      <c r="I5098" s="163"/>
      <c r="J5098" s="163"/>
    </row>
    <row r="5099" spans="1:10" ht="15" x14ac:dyDescent="0.25">
      <c r="A5099" s="163"/>
      <c r="B5099" s="163"/>
      <c r="C5099" s="163"/>
      <c r="D5099" s="163"/>
      <c r="E5099" s="163"/>
      <c r="F5099" s="163"/>
      <c r="G5099" s="175"/>
      <c r="H5099" s="163"/>
      <c r="I5099" s="163"/>
      <c r="J5099" s="163"/>
    </row>
    <row r="5100" spans="1:10" ht="15" x14ac:dyDescent="0.25">
      <c r="A5100" s="163"/>
      <c r="B5100" s="163"/>
      <c r="C5100" s="163"/>
      <c r="D5100" s="163"/>
      <c r="E5100" s="163"/>
      <c r="F5100" s="163"/>
      <c r="G5100" s="175"/>
      <c r="H5100" s="163"/>
      <c r="I5100" s="163"/>
      <c r="J5100" s="163"/>
    </row>
    <row r="5101" spans="1:10" ht="15" x14ac:dyDescent="0.25">
      <c r="A5101" s="163"/>
      <c r="B5101" s="163"/>
      <c r="C5101" s="163"/>
      <c r="D5101" s="163"/>
      <c r="E5101" s="163"/>
      <c r="F5101" s="163"/>
      <c r="G5101" s="175"/>
      <c r="H5101" s="163"/>
      <c r="I5101" s="163"/>
      <c r="J5101" s="163"/>
    </row>
    <row r="5102" spans="1:10" ht="15" x14ac:dyDescent="0.25">
      <c r="A5102" s="163"/>
      <c r="B5102" s="163"/>
      <c r="C5102" s="163"/>
      <c r="D5102" s="163"/>
      <c r="E5102" s="163"/>
      <c r="F5102" s="163"/>
      <c r="G5102" s="175"/>
      <c r="H5102" s="163"/>
      <c r="I5102" s="163"/>
      <c r="J5102" s="163"/>
    </row>
    <row r="5103" spans="1:10" ht="15" x14ac:dyDescent="0.25">
      <c r="A5103" s="163"/>
      <c r="B5103" s="163"/>
      <c r="C5103" s="163"/>
      <c r="D5103" s="163"/>
      <c r="E5103" s="163"/>
      <c r="F5103" s="163"/>
      <c r="G5103" s="175"/>
      <c r="H5103" s="163"/>
      <c r="I5103" s="163"/>
      <c r="J5103" s="163"/>
    </row>
    <row r="5104" spans="1:10" ht="15" x14ac:dyDescent="0.25">
      <c r="A5104" s="163"/>
      <c r="B5104" s="163"/>
      <c r="C5104" s="163"/>
      <c r="D5104" s="163"/>
      <c r="E5104" s="163"/>
      <c r="F5104" s="163"/>
      <c r="G5104" s="175"/>
      <c r="H5104" s="163"/>
      <c r="I5104" s="163"/>
      <c r="J5104" s="163"/>
    </row>
    <row r="5105" spans="1:10" ht="15" x14ac:dyDescent="0.25">
      <c r="A5105" s="163"/>
      <c r="B5105" s="163"/>
      <c r="C5105" s="163"/>
      <c r="D5105" s="163"/>
      <c r="E5105" s="163"/>
      <c r="F5105" s="163"/>
      <c r="G5105" s="175"/>
      <c r="H5105" s="163"/>
      <c r="I5105" s="163"/>
      <c r="J5105" s="163"/>
    </row>
    <row r="5106" spans="1:10" ht="15" x14ac:dyDescent="0.25">
      <c r="A5106" s="163"/>
      <c r="B5106" s="163"/>
      <c r="C5106" s="163"/>
      <c r="D5106" s="163"/>
      <c r="E5106" s="163"/>
      <c r="F5106" s="163"/>
      <c r="G5106" s="175"/>
      <c r="H5106" s="163"/>
      <c r="I5106" s="163"/>
      <c r="J5106" s="163"/>
    </row>
    <row r="5107" spans="1:10" ht="15" x14ac:dyDescent="0.25">
      <c r="A5107" s="163"/>
      <c r="B5107" s="163"/>
      <c r="C5107" s="163"/>
      <c r="D5107" s="163"/>
      <c r="E5107" s="163"/>
      <c r="F5107" s="163"/>
      <c r="G5107" s="175"/>
      <c r="H5107" s="163"/>
      <c r="I5107" s="163"/>
      <c r="J5107" s="163"/>
    </row>
    <row r="5108" spans="1:10" ht="15" x14ac:dyDescent="0.25">
      <c r="A5108" s="163"/>
      <c r="B5108" s="163"/>
      <c r="C5108" s="163"/>
      <c r="D5108" s="163"/>
      <c r="E5108" s="163"/>
      <c r="F5108" s="163"/>
      <c r="G5108" s="175"/>
      <c r="H5108" s="163"/>
      <c r="I5108" s="163"/>
      <c r="J5108" s="163"/>
    </row>
    <row r="5109" spans="1:10" ht="15" x14ac:dyDescent="0.25">
      <c r="A5109" s="163"/>
      <c r="B5109" s="163"/>
      <c r="C5109" s="163"/>
      <c r="D5109" s="163"/>
      <c r="E5109" s="163"/>
      <c r="F5109" s="163"/>
      <c r="G5109" s="175"/>
      <c r="H5109" s="163"/>
      <c r="I5109" s="163"/>
      <c r="J5109" s="163"/>
    </row>
    <row r="5110" spans="1:10" ht="15" x14ac:dyDescent="0.25">
      <c r="A5110" s="163"/>
      <c r="B5110" s="163"/>
      <c r="C5110" s="163"/>
      <c r="D5110" s="163"/>
      <c r="E5110" s="163"/>
      <c r="F5110" s="163"/>
      <c r="G5110" s="175"/>
      <c r="H5110" s="163"/>
      <c r="I5110" s="163"/>
      <c r="J5110" s="163"/>
    </row>
    <row r="5111" spans="1:10" ht="15" x14ac:dyDescent="0.25">
      <c r="A5111" s="163"/>
      <c r="B5111" s="163"/>
      <c r="C5111" s="163"/>
      <c r="D5111" s="163"/>
      <c r="E5111" s="163"/>
      <c r="F5111" s="163"/>
      <c r="G5111" s="175"/>
      <c r="H5111" s="163"/>
      <c r="I5111" s="163"/>
      <c r="J5111" s="163"/>
    </row>
    <row r="5112" spans="1:10" ht="15" x14ac:dyDescent="0.25">
      <c r="A5112" s="163"/>
      <c r="B5112" s="163"/>
      <c r="C5112" s="163"/>
      <c r="D5112" s="163"/>
      <c r="E5112" s="163"/>
      <c r="F5112" s="163"/>
      <c r="G5112" s="175"/>
      <c r="H5112" s="163"/>
      <c r="I5112" s="163"/>
      <c r="J5112" s="163"/>
    </row>
    <row r="5113" spans="1:10" ht="15" x14ac:dyDescent="0.25">
      <c r="A5113" s="163"/>
      <c r="B5113" s="163"/>
      <c r="C5113" s="163"/>
      <c r="D5113" s="163"/>
      <c r="E5113" s="163"/>
      <c r="F5113" s="163"/>
      <c r="G5113" s="175"/>
      <c r="H5113" s="163"/>
      <c r="I5113" s="163"/>
      <c r="J5113" s="163"/>
    </row>
    <row r="5114" spans="1:10" ht="15" x14ac:dyDescent="0.25">
      <c r="A5114" s="163"/>
      <c r="B5114" s="163"/>
      <c r="C5114" s="163"/>
      <c r="D5114" s="163"/>
      <c r="E5114" s="163"/>
      <c r="F5114" s="163"/>
      <c r="G5114" s="175"/>
      <c r="H5114" s="163"/>
      <c r="I5114" s="163"/>
      <c r="J5114" s="163"/>
    </row>
    <row r="5115" spans="1:10" ht="15" x14ac:dyDescent="0.25">
      <c r="A5115" s="163"/>
      <c r="B5115" s="163"/>
      <c r="C5115" s="163"/>
      <c r="D5115" s="163"/>
      <c r="E5115" s="163"/>
      <c r="F5115" s="163"/>
      <c r="G5115" s="175"/>
      <c r="H5115" s="163"/>
      <c r="I5115" s="163"/>
      <c r="J5115" s="163"/>
    </row>
    <row r="5116" spans="1:10" ht="15" x14ac:dyDescent="0.25">
      <c r="A5116" s="163"/>
      <c r="B5116" s="163"/>
      <c r="C5116" s="163"/>
      <c r="D5116" s="163"/>
      <c r="E5116" s="163"/>
      <c r="F5116" s="163"/>
      <c r="G5116" s="175"/>
      <c r="H5116" s="163"/>
      <c r="I5116" s="163"/>
      <c r="J5116" s="163"/>
    </row>
    <row r="5117" spans="1:10" ht="15" x14ac:dyDescent="0.25">
      <c r="A5117" s="163"/>
      <c r="B5117" s="163"/>
      <c r="C5117" s="163"/>
      <c r="D5117" s="163"/>
      <c r="E5117" s="163"/>
      <c r="F5117" s="163"/>
      <c r="G5117" s="175"/>
      <c r="H5117" s="163"/>
      <c r="I5117" s="163"/>
      <c r="J5117" s="163"/>
    </row>
    <row r="5118" spans="1:10" ht="15" x14ac:dyDescent="0.25">
      <c r="A5118" s="163"/>
      <c r="B5118" s="163"/>
      <c r="C5118" s="163"/>
      <c r="D5118" s="163"/>
      <c r="E5118" s="163"/>
      <c r="F5118" s="163"/>
      <c r="G5118" s="175"/>
      <c r="H5118" s="163"/>
      <c r="I5118" s="163"/>
      <c r="J5118" s="163"/>
    </row>
    <row r="5119" spans="1:10" ht="15" x14ac:dyDescent="0.25">
      <c r="A5119" s="163"/>
      <c r="B5119" s="163"/>
      <c r="C5119" s="163"/>
      <c r="D5119" s="163"/>
      <c r="E5119" s="163"/>
      <c r="F5119" s="163"/>
      <c r="G5119" s="175"/>
      <c r="H5119" s="163"/>
      <c r="I5119" s="163"/>
      <c r="J5119" s="163"/>
    </row>
    <row r="5120" spans="1:10" ht="15" x14ac:dyDescent="0.25">
      <c r="A5120" s="163"/>
      <c r="B5120" s="163"/>
      <c r="C5120" s="163"/>
      <c r="D5120" s="163"/>
      <c r="E5120" s="163"/>
      <c r="F5120" s="163"/>
      <c r="G5120" s="175"/>
      <c r="H5120" s="163"/>
      <c r="I5120" s="163"/>
      <c r="J5120" s="163"/>
    </row>
    <row r="5121" spans="1:10" ht="15" x14ac:dyDescent="0.25">
      <c r="A5121" s="163"/>
      <c r="B5121" s="163"/>
      <c r="C5121" s="163"/>
      <c r="D5121" s="163"/>
      <c r="E5121" s="163"/>
      <c r="F5121" s="163"/>
      <c r="G5121" s="175"/>
      <c r="H5121" s="163"/>
      <c r="I5121" s="163"/>
      <c r="J5121" s="163"/>
    </row>
    <row r="5122" spans="1:10" ht="15" x14ac:dyDescent="0.25">
      <c r="A5122" s="163"/>
      <c r="B5122" s="163"/>
      <c r="C5122" s="163"/>
      <c r="D5122" s="163"/>
      <c r="E5122" s="163"/>
      <c r="F5122" s="163"/>
      <c r="G5122" s="175"/>
      <c r="H5122" s="163"/>
      <c r="I5122" s="163"/>
      <c r="J5122" s="163"/>
    </row>
    <row r="5123" spans="1:10" ht="15" x14ac:dyDescent="0.25">
      <c r="A5123" s="163"/>
      <c r="B5123" s="163"/>
      <c r="C5123" s="163"/>
      <c r="D5123" s="163"/>
      <c r="E5123" s="163"/>
      <c r="F5123" s="163"/>
      <c r="G5123" s="175"/>
      <c r="H5123" s="163"/>
      <c r="I5123" s="163"/>
      <c r="J5123" s="163"/>
    </row>
    <row r="5124" spans="1:10" ht="15" x14ac:dyDescent="0.25">
      <c r="A5124" s="163"/>
      <c r="B5124" s="163"/>
      <c r="C5124" s="163"/>
      <c r="D5124" s="163"/>
      <c r="E5124" s="163"/>
      <c r="F5124" s="163"/>
      <c r="G5124" s="175"/>
      <c r="H5124" s="163"/>
      <c r="I5124" s="163"/>
      <c r="J5124" s="163"/>
    </row>
    <row r="5125" spans="1:10" ht="15" x14ac:dyDescent="0.25">
      <c r="A5125" s="163"/>
      <c r="B5125" s="163"/>
      <c r="C5125" s="163"/>
      <c r="D5125" s="163"/>
      <c r="E5125" s="163"/>
      <c r="F5125" s="163"/>
      <c r="G5125" s="175"/>
      <c r="H5125" s="163"/>
      <c r="I5125" s="163"/>
      <c r="J5125" s="163"/>
    </row>
    <row r="5126" spans="1:10" ht="15" x14ac:dyDescent="0.25">
      <c r="A5126" s="163"/>
      <c r="B5126" s="163"/>
      <c r="C5126" s="163"/>
      <c r="D5126" s="163"/>
      <c r="E5126" s="163"/>
      <c r="F5126" s="163"/>
      <c r="G5126" s="175"/>
      <c r="H5126" s="163"/>
      <c r="I5126" s="163"/>
      <c r="J5126" s="163"/>
    </row>
    <row r="5127" spans="1:10" ht="15" x14ac:dyDescent="0.25">
      <c r="A5127" s="163"/>
      <c r="B5127" s="163"/>
      <c r="C5127" s="163"/>
      <c r="D5127" s="163"/>
      <c r="E5127" s="163"/>
      <c r="F5127" s="163"/>
      <c r="G5127" s="175"/>
      <c r="H5127" s="163"/>
      <c r="I5127" s="163"/>
      <c r="J5127" s="163"/>
    </row>
    <row r="5128" spans="1:10" ht="15" x14ac:dyDescent="0.25">
      <c r="A5128" s="163"/>
      <c r="B5128" s="163"/>
      <c r="C5128" s="163"/>
      <c r="D5128" s="163"/>
      <c r="E5128" s="163"/>
      <c r="F5128" s="163"/>
      <c r="G5128" s="175"/>
      <c r="H5128" s="163"/>
      <c r="I5128" s="163"/>
      <c r="J5128" s="163"/>
    </row>
    <row r="5129" spans="1:10" ht="15" x14ac:dyDescent="0.25">
      <c r="A5129" s="163"/>
      <c r="B5129" s="163"/>
      <c r="C5129" s="163"/>
      <c r="D5129" s="163"/>
      <c r="E5129" s="163"/>
      <c r="F5129" s="163"/>
      <c r="G5129" s="175"/>
      <c r="H5129" s="163"/>
      <c r="I5129" s="163"/>
      <c r="J5129" s="163"/>
    </row>
    <row r="5130" spans="1:10" ht="15" x14ac:dyDescent="0.25">
      <c r="A5130" s="163"/>
      <c r="B5130" s="163"/>
      <c r="C5130" s="163"/>
      <c r="D5130" s="163"/>
      <c r="E5130" s="163"/>
      <c r="F5130" s="163"/>
      <c r="G5130" s="175"/>
      <c r="H5130" s="163"/>
      <c r="I5130" s="163"/>
      <c r="J5130" s="163"/>
    </row>
    <row r="5131" spans="1:10" ht="15" x14ac:dyDescent="0.25">
      <c r="A5131" s="163"/>
      <c r="B5131" s="163"/>
      <c r="C5131" s="163"/>
      <c r="D5131" s="163"/>
      <c r="E5131" s="163"/>
      <c r="F5131" s="163"/>
      <c r="G5131" s="175"/>
      <c r="H5131" s="163"/>
      <c r="I5131" s="163"/>
      <c r="J5131" s="163"/>
    </row>
    <row r="5132" spans="1:10" ht="15" x14ac:dyDescent="0.25">
      <c r="A5132" s="163"/>
      <c r="B5132" s="163"/>
      <c r="C5132" s="163"/>
      <c r="D5132" s="163"/>
      <c r="E5132" s="163"/>
      <c r="F5132" s="163"/>
      <c r="G5132" s="175"/>
      <c r="H5132" s="163"/>
      <c r="I5132" s="163"/>
      <c r="J5132" s="163"/>
    </row>
    <row r="5133" spans="1:10" ht="15" x14ac:dyDescent="0.25">
      <c r="A5133" s="163"/>
      <c r="B5133" s="163"/>
      <c r="C5133" s="163"/>
      <c r="D5133" s="163"/>
      <c r="E5133" s="163"/>
      <c r="F5133" s="163"/>
      <c r="G5133" s="175"/>
      <c r="H5133" s="163"/>
      <c r="I5133" s="163"/>
      <c r="J5133" s="163"/>
    </row>
    <row r="5134" spans="1:10" ht="15" x14ac:dyDescent="0.25">
      <c r="A5134" s="163"/>
      <c r="B5134" s="163"/>
      <c r="C5134" s="163"/>
      <c r="D5134" s="163"/>
      <c r="E5134" s="163"/>
      <c r="F5134" s="163"/>
      <c r="G5134" s="175"/>
      <c r="H5134" s="163"/>
      <c r="I5134" s="163"/>
      <c r="J5134" s="163"/>
    </row>
    <row r="5135" spans="1:10" ht="15" x14ac:dyDescent="0.25">
      <c r="A5135" s="163"/>
      <c r="B5135" s="163"/>
      <c r="C5135" s="163"/>
      <c r="D5135" s="163"/>
      <c r="E5135" s="163"/>
      <c r="F5135" s="163"/>
      <c r="G5135" s="175"/>
      <c r="H5135" s="163"/>
      <c r="I5135" s="163"/>
      <c r="J5135" s="163"/>
    </row>
    <row r="5136" spans="1:10" ht="15" x14ac:dyDescent="0.25">
      <c r="A5136" s="163"/>
      <c r="B5136" s="163"/>
      <c r="C5136" s="163"/>
      <c r="D5136" s="163"/>
      <c r="E5136" s="163"/>
      <c r="F5136" s="163"/>
      <c r="G5136" s="175"/>
      <c r="H5136" s="163"/>
      <c r="I5136" s="163"/>
      <c r="J5136" s="163"/>
    </row>
    <row r="5137" spans="1:10" ht="15" x14ac:dyDescent="0.25">
      <c r="A5137" s="163"/>
      <c r="B5137" s="163"/>
      <c r="C5137" s="163"/>
      <c r="D5137" s="163"/>
      <c r="E5137" s="163"/>
      <c r="F5137" s="163"/>
      <c r="G5137" s="175"/>
      <c r="H5137" s="163"/>
      <c r="I5137" s="163"/>
      <c r="J5137" s="163"/>
    </row>
    <row r="5138" spans="1:10" ht="15" x14ac:dyDescent="0.25">
      <c r="A5138" s="163"/>
      <c r="B5138" s="163"/>
      <c r="C5138" s="163"/>
      <c r="D5138" s="163"/>
      <c r="E5138" s="163"/>
      <c r="F5138" s="163"/>
      <c r="G5138" s="175"/>
      <c r="H5138" s="163"/>
      <c r="I5138" s="163"/>
      <c r="J5138" s="163"/>
    </row>
    <row r="5139" spans="1:10" ht="15" x14ac:dyDescent="0.25">
      <c r="A5139" s="163"/>
      <c r="B5139" s="163"/>
      <c r="C5139" s="163"/>
      <c r="D5139" s="163"/>
      <c r="E5139" s="163"/>
      <c r="F5139" s="163"/>
      <c r="G5139" s="175"/>
      <c r="H5139" s="163"/>
      <c r="I5139" s="163"/>
      <c r="J5139" s="163"/>
    </row>
    <row r="5140" spans="1:10" ht="15" x14ac:dyDescent="0.25">
      <c r="A5140" s="163"/>
      <c r="B5140" s="163"/>
      <c r="C5140" s="163"/>
      <c r="D5140" s="163"/>
      <c r="E5140" s="163"/>
      <c r="F5140" s="163"/>
      <c r="G5140" s="175"/>
      <c r="H5140" s="163"/>
      <c r="I5140" s="163"/>
      <c r="J5140" s="163"/>
    </row>
    <row r="5141" spans="1:10" ht="15" x14ac:dyDescent="0.25">
      <c r="A5141" s="163"/>
      <c r="B5141" s="163"/>
      <c r="C5141" s="163"/>
      <c r="D5141" s="163"/>
      <c r="E5141" s="163"/>
      <c r="F5141" s="163"/>
      <c r="G5141" s="175"/>
      <c r="H5141" s="163"/>
      <c r="I5141" s="163"/>
      <c r="J5141" s="163"/>
    </row>
    <row r="5142" spans="1:10" ht="15" x14ac:dyDescent="0.25">
      <c r="A5142" s="163"/>
      <c r="B5142" s="163"/>
      <c r="C5142" s="163"/>
      <c r="D5142" s="163"/>
      <c r="E5142" s="163"/>
      <c r="F5142" s="163"/>
      <c r="G5142" s="175"/>
      <c r="H5142" s="163"/>
      <c r="I5142" s="163"/>
      <c r="J5142" s="163"/>
    </row>
    <row r="5143" spans="1:10" ht="15" x14ac:dyDescent="0.25">
      <c r="A5143" s="163"/>
      <c r="B5143" s="163"/>
      <c r="C5143" s="163"/>
      <c r="D5143" s="163"/>
      <c r="E5143" s="163"/>
      <c r="F5143" s="163"/>
      <c r="G5143" s="175"/>
      <c r="H5143" s="163"/>
      <c r="I5143" s="163"/>
      <c r="J5143" s="163"/>
    </row>
    <row r="5144" spans="1:10" ht="15" x14ac:dyDescent="0.25">
      <c r="A5144" s="163"/>
      <c r="B5144" s="163"/>
      <c r="C5144" s="163"/>
      <c r="D5144" s="163"/>
      <c r="E5144" s="163"/>
      <c r="F5144" s="163"/>
      <c r="G5144" s="175"/>
      <c r="H5144" s="163"/>
      <c r="I5144" s="163"/>
      <c r="J5144" s="163"/>
    </row>
    <row r="5145" spans="1:10" ht="15" x14ac:dyDescent="0.25">
      <c r="A5145" s="163"/>
      <c r="B5145" s="163"/>
      <c r="C5145" s="163"/>
      <c r="D5145" s="163"/>
      <c r="E5145" s="163"/>
      <c r="F5145" s="163"/>
      <c r="G5145" s="175"/>
      <c r="H5145" s="163"/>
      <c r="I5145" s="163"/>
      <c r="J5145" s="163"/>
    </row>
    <row r="5146" spans="1:10" ht="15" x14ac:dyDescent="0.25">
      <c r="A5146" s="163"/>
      <c r="B5146" s="163"/>
      <c r="C5146" s="163"/>
      <c r="D5146" s="163"/>
      <c r="E5146" s="163"/>
      <c r="F5146" s="163"/>
      <c r="G5146" s="175"/>
      <c r="H5146" s="163"/>
      <c r="I5146" s="163"/>
      <c r="J5146" s="163"/>
    </row>
    <row r="5147" spans="1:10" ht="15" x14ac:dyDescent="0.25">
      <c r="A5147" s="163"/>
      <c r="B5147" s="163"/>
      <c r="C5147" s="163"/>
      <c r="D5147" s="163"/>
      <c r="E5147" s="163"/>
      <c r="F5147" s="163"/>
      <c r="G5147" s="175"/>
      <c r="H5147" s="163"/>
      <c r="I5147" s="163"/>
      <c r="J5147" s="163"/>
    </row>
    <row r="5148" spans="1:10" ht="15" x14ac:dyDescent="0.25">
      <c r="A5148" s="163"/>
      <c r="B5148" s="163"/>
      <c r="C5148" s="163"/>
      <c r="D5148" s="163"/>
      <c r="E5148" s="163"/>
      <c r="F5148" s="163"/>
      <c r="G5148" s="175"/>
      <c r="H5148" s="163"/>
      <c r="I5148" s="163"/>
      <c r="J5148" s="163"/>
    </row>
    <row r="5149" spans="1:10" ht="15" x14ac:dyDescent="0.25">
      <c r="A5149" s="163"/>
      <c r="B5149" s="163"/>
      <c r="C5149" s="163"/>
      <c r="D5149" s="163"/>
      <c r="E5149" s="163"/>
      <c r="F5149" s="163"/>
      <c r="G5149" s="175"/>
      <c r="H5149" s="163"/>
      <c r="I5149" s="163"/>
      <c r="J5149" s="163"/>
    </row>
    <row r="5150" spans="1:10" ht="15" x14ac:dyDescent="0.25">
      <c r="A5150" s="163"/>
      <c r="B5150" s="163"/>
      <c r="C5150" s="163"/>
      <c r="D5150" s="163"/>
      <c r="E5150" s="163"/>
      <c r="F5150" s="163"/>
      <c r="G5150" s="175"/>
      <c r="H5150" s="163"/>
      <c r="I5150" s="163"/>
      <c r="J5150" s="163"/>
    </row>
    <row r="5151" spans="1:10" ht="15" x14ac:dyDescent="0.25">
      <c r="A5151" s="163"/>
      <c r="B5151" s="163"/>
      <c r="C5151" s="163"/>
      <c r="D5151" s="163"/>
      <c r="E5151" s="163"/>
      <c r="F5151" s="163"/>
      <c r="G5151" s="175"/>
      <c r="H5151" s="163"/>
      <c r="I5151" s="163"/>
      <c r="J5151" s="163"/>
    </row>
    <row r="5152" spans="1:10" ht="15" x14ac:dyDescent="0.25">
      <c r="A5152" s="163"/>
      <c r="B5152" s="163"/>
      <c r="C5152" s="163"/>
      <c r="D5152" s="163"/>
      <c r="E5152" s="163"/>
      <c r="F5152" s="163"/>
      <c r="G5152" s="175"/>
      <c r="H5152" s="163"/>
      <c r="I5152" s="163"/>
      <c r="J5152" s="163"/>
    </row>
    <row r="5153" spans="1:10" ht="15" x14ac:dyDescent="0.25">
      <c r="A5153" s="163"/>
      <c r="B5153" s="163"/>
      <c r="C5153" s="163"/>
      <c r="D5153" s="163"/>
      <c r="E5153" s="163"/>
      <c r="F5153" s="163"/>
      <c r="G5153" s="175"/>
      <c r="H5153" s="163"/>
      <c r="I5153" s="163"/>
      <c r="J5153" s="163"/>
    </row>
    <row r="5154" spans="1:10" ht="15" x14ac:dyDescent="0.25">
      <c r="A5154" s="163"/>
      <c r="B5154" s="163"/>
      <c r="C5154" s="163"/>
      <c r="D5154" s="163"/>
      <c r="E5154" s="163"/>
      <c r="F5154" s="163"/>
      <c r="G5154" s="175"/>
      <c r="H5154" s="163"/>
      <c r="I5154" s="163"/>
      <c r="J5154" s="163"/>
    </row>
    <row r="5155" spans="1:10" ht="15" x14ac:dyDescent="0.25">
      <c r="A5155" s="163"/>
      <c r="B5155" s="163"/>
      <c r="C5155" s="163"/>
      <c r="D5155" s="163"/>
      <c r="E5155" s="163"/>
      <c r="F5155" s="163"/>
      <c r="G5155" s="175"/>
      <c r="H5155" s="163"/>
      <c r="I5155" s="163"/>
      <c r="J5155" s="163"/>
    </row>
    <row r="5156" spans="1:10" ht="15" x14ac:dyDescent="0.25">
      <c r="A5156" s="163"/>
      <c r="B5156" s="163"/>
      <c r="C5156" s="163"/>
      <c r="D5156" s="163"/>
      <c r="E5156" s="163"/>
      <c r="F5156" s="163"/>
      <c r="G5156" s="175"/>
      <c r="H5156" s="163"/>
      <c r="I5156" s="163"/>
      <c r="J5156" s="163"/>
    </row>
    <row r="5157" spans="1:10" ht="15" x14ac:dyDescent="0.25">
      <c r="A5157" s="163"/>
      <c r="B5157" s="163"/>
      <c r="C5157" s="163"/>
      <c r="D5157" s="163"/>
      <c r="E5157" s="163"/>
      <c r="F5157" s="163"/>
      <c r="G5157" s="175"/>
      <c r="H5157" s="163"/>
      <c r="I5157" s="163"/>
      <c r="J5157" s="163"/>
    </row>
    <row r="5158" spans="1:10" ht="15" x14ac:dyDescent="0.25">
      <c r="A5158" s="163"/>
      <c r="B5158" s="163"/>
      <c r="C5158" s="163"/>
      <c r="D5158" s="163"/>
      <c r="E5158" s="163"/>
      <c r="F5158" s="163"/>
      <c r="G5158" s="175"/>
      <c r="H5158" s="163"/>
      <c r="I5158" s="163"/>
      <c r="J5158" s="163"/>
    </row>
    <row r="5159" spans="1:10" ht="15" x14ac:dyDescent="0.25">
      <c r="A5159" s="163"/>
      <c r="B5159" s="163"/>
      <c r="C5159" s="163"/>
      <c r="D5159" s="163"/>
      <c r="E5159" s="163"/>
      <c r="F5159" s="163"/>
      <c r="G5159" s="175"/>
      <c r="H5159" s="163"/>
      <c r="I5159" s="163"/>
      <c r="J5159" s="163"/>
    </row>
    <row r="5160" spans="1:10" ht="15" x14ac:dyDescent="0.25">
      <c r="A5160" s="163"/>
      <c r="B5160" s="163"/>
      <c r="C5160" s="163"/>
      <c r="D5160" s="163"/>
      <c r="E5160" s="163"/>
      <c r="F5160" s="163"/>
      <c r="G5160" s="175"/>
      <c r="H5160" s="163"/>
      <c r="I5160" s="163"/>
      <c r="J5160" s="163"/>
    </row>
    <row r="5161" spans="1:10" ht="15" x14ac:dyDescent="0.25">
      <c r="A5161" s="163"/>
      <c r="B5161" s="163"/>
      <c r="C5161" s="163"/>
      <c r="D5161" s="163"/>
      <c r="E5161" s="163"/>
      <c r="F5161" s="163"/>
      <c r="G5161" s="175"/>
      <c r="H5161" s="163"/>
      <c r="I5161" s="163"/>
      <c r="J5161" s="163"/>
    </row>
    <row r="5162" spans="1:10" ht="15" x14ac:dyDescent="0.25">
      <c r="A5162" s="163"/>
      <c r="B5162" s="163"/>
      <c r="C5162" s="163"/>
      <c r="D5162" s="163"/>
      <c r="E5162" s="163"/>
      <c r="F5162" s="163"/>
      <c r="G5162" s="175"/>
      <c r="H5162" s="163"/>
      <c r="I5162" s="163"/>
      <c r="J5162" s="163"/>
    </row>
    <row r="5163" spans="1:10" ht="15" x14ac:dyDescent="0.25">
      <c r="A5163" s="163"/>
      <c r="B5163" s="163"/>
      <c r="C5163" s="163"/>
      <c r="D5163" s="163"/>
      <c r="E5163" s="163"/>
      <c r="F5163" s="163"/>
      <c r="G5163" s="175"/>
      <c r="H5163" s="163"/>
      <c r="I5163" s="163"/>
      <c r="J5163" s="163"/>
    </row>
    <row r="5164" spans="1:10" ht="15" x14ac:dyDescent="0.25">
      <c r="A5164" s="163"/>
      <c r="B5164" s="163"/>
      <c r="C5164" s="163"/>
      <c r="D5164" s="163"/>
      <c r="E5164" s="163"/>
      <c r="F5164" s="163"/>
      <c r="G5164" s="175"/>
      <c r="H5164" s="163"/>
      <c r="I5164" s="163"/>
      <c r="J5164" s="163"/>
    </row>
    <row r="5165" spans="1:10" ht="15" x14ac:dyDescent="0.25">
      <c r="A5165" s="163"/>
      <c r="B5165" s="163"/>
      <c r="C5165" s="163"/>
      <c r="D5165" s="163"/>
      <c r="E5165" s="163"/>
      <c r="F5165" s="163"/>
      <c r="G5165" s="175"/>
      <c r="H5165" s="163"/>
      <c r="I5165" s="163"/>
      <c r="J5165" s="163"/>
    </row>
    <row r="5166" spans="1:10" ht="15" x14ac:dyDescent="0.25">
      <c r="A5166" s="163"/>
      <c r="B5166" s="163"/>
      <c r="C5166" s="163"/>
      <c r="D5166" s="163"/>
      <c r="E5166" s="163"/>
      <c r="F5166" s="163"/>
      <c r="G5166" s="175"/>
      <c r="H5166" s="163"/>
      <c r="I5166" s="163"/>
      <c r="J5166" s="163"/>
    </row>
    <row r="5167" spans="1:10" ht="15" x14ac:dyDescent="0.25">
      <c r="A5167" s="163"/>
      <c r="B5167" s="163"/>
      <c r="C5167" s="163"/>
      <c r="D5167" s="163"/>
      <c r="E5167" s="163"/>
      <c r="F5167" s="163"/>
      <c r="G5167" s="175"/>
      <c r="H5167" s="163"/>
      <c r="I5167" s="163"/>
      <c r="J5167" s="163"/>
    </row>
    <row r="5168" spans="1:10" ht="15" x14ac:dyDescent="0.25">
      <c r="A5168" s="163"/>
      <c r="B5168" s="163"/>
      <c r="C5168" s="163"/>
      <c r="D5168" s="163"/>
      <c r="E5168" s="163"/>
      <c r="F5168" s="163"/>
      <c r="G5168" s="175"/>
      <c r="H5168" s="163"/>
      <c r="I5168" s="163"/>
      <c r="J5168" s="163"/>
    </row>
    <row r="5169" spans="1:10" ht="15" x14ac:dyDescent="0.25">
      <c r="A5169" s="163"/>
      <c r="B5169" s="163"/>
      <c r="C5169" s="163"/>
      <c r="D5169" s="163"/>
      <c r="E5169" s="163"/>
      <c r="F5169" s="163"/>
      <c r="G5169" s="175"/>
      <c r="H5169" s="163"/>
      <c r="I5169" s="163"/>
      <c r="J5169" s="163"/>
    </row>
    <row r="5170" spans="1:10" ht="15" x14ac:dyDescent="0.25">
      <c r="A5170" s="163"/>
      <c r="B5170" s="163"/>
      <c r="C5170" s="163"/>
      <c r="D5170" s="163"/>
      <c r="E5170" s="163"/>
      <c r="F5170" s="163"/>
      <c r="G5170" s="175"/>
      <c r="H5170" s="163"/>
      <c r="I5170" s="163"/>
      <c r="J5170" s="163"/>
    </row>
    <row r="5171" spans="1:10" ht="15" x14ac:dyDescent="0.25">
      <c r="A5171" s="163"/>
      <c r="B5171" s="163"/>
      <c r="C5171" s="163"/>
      <c r="D5171" s="163"/>
      <c r="E5171" s="163"/>
      <c r="F5171" s="163"/>
      <c r="G5171" s="175"/>
      <c r="H5171" s="163"/>
      <c r="I5171" s="163"/>
      <c r="J5171" s="163"/>
    </row>
    <row r="5172" spans="1:10" ht="15" x14ac:dyDescent="0.25">
      <c r="A5172" s="163"/>
      <c r="B5172" s="163"/>
      <c r="C5172" s="163"/>
      <c r="D5172" s="163"/>
      <c r="E5172" s="163"/>
      <c r="F5172" s="163"/>
      <c r="G5172" s="175"/>
      <c r="H5172" s="163"/>
      <c r="I5172" s="163"/>
      <c r="J5172" s="163"/>
    </row>
    <row r="5173" spans="1:10" ht="15" x14ac:dyDescent="0.25">
      <c r="A5173" s="163"/>
      <c r="B5173" s="163"/>
      <c r="C5173" s="163"/>
      <c r="D5173" s="163"/>
      <c r="E5173" s="163"/>
      <c r="F5173" s="163"/>
      <c r="G5173" s="175"/>
      <c r="H5173" s="163"/>
      <c r="I5173" s="163"/>
      <c r="J5173" s="163"/>
    </row>
    <row r="5174" spans="1:10" ht="15" x14ac:dyDescent="0.25">
      <c r="A5174" s="163"/>
      <c r="B5174" s="163"/>
      <c r="C5174" s="163"/>
      <c r="D5174" s="163"/>
      <c r="E5174" s="163"/>
      <c r="F5174" s="163"/>
      <c r="G5174" s="175"/>
      <c r="H5174" s="163"/>
      <c r="I5174" s="163"/>
      <c r="J5174" s="163"/>
    </row>
    <row r="5175" spans="1:10" ht="15" x14ac:dyDescent="0.25">
      <c r="A5175" s="163"/>
      <c r="B5175" s="163"/>
      <c r="C5175" s="163"/>
      <c r="D5175" s="163"/>
      <c r="E5175" s="163"/>
      <c r="F5175" s="163"/>
      <c r="G5175" s="175"/>
      <c r="H5175" s="163"/>
      <c r="I5175" s="163"/>
      <c r="J5175" s="163"/>
    </row>
    <row r="5176" spans="1:10" ht="15" x14ac:dyDescent="0.25">
      <c r="A5176" s="163"/>
      <c r="B5176" s="163"/>
      <c r="C5176" s="163"/>
      <c r="D5176" s="163"/>
      <c r="E5176" s="163"/>
      <c r="F5176" s="163"/>
      <c r="G5176" s="175"/>
      <c r="H5176" s="163"/>
      <c r="I5176" s="163"/>
      <c r="J5176" s="163"/>
    </row>
    <row r="5177" spans="1:10" ht="15" x14ac:dyDescent="0.25">
      <c r="A5177" s="163"/>
      <c r="B5177" s="163"/>
      <c r="C5177" s="163"/>
      <c r="D5177" s="163"/>
      <c r="E5177" s="163"/>
      <c r="F5177" s="163"/>
      <c r="G5177" s="175"/>
      <c r="H5177" s="163"/>
      <c r="I5177" s="163"/>
      <c r="J5177" s="163"/>
    </row>
    <row r="5178" spans="1:10" ht="15" x14ac:dyDescent="0.25">
      <c r="A5178" s="163"/>
      <c r="B5178" s="163"/>
      <c r="C5178" s="163"/>
      <c r="D5178" s="163"/>
      <c r="E5178" s="163"/>
      <c r="F5178" s="163"/>
      <c r="G5178" s="175"/>
      <c r="H5178" s="163"/>
      <c r="I5178" s="163"/>
      <c r="J5178" s="163"/>
    </row>
    <row r="5179" spans="1:10" ht="15" x14ac:dyDescent="0.25">
      <c r="A5179" s="163"/>
      <c r="B5179" s="163"/>
      <c r="C5179" s="163"/>
      <c r="D5179" s="163"/>
      <c r="E5179" s="163"/>
      <c r="F5179" s="163"/>
      <c r="G5179" s="175"/>
      <c r="H5179" s="163"/>
      <c r="I5179" s="163"/>
      <c r="J5179" s="163"/>
    </row>
    <row r="5180" spans="1:10" ht="15" x14ac:dyDescent="0.25">
      <c r="A5180" s="163"/>
      <c r="B5180" s="163"/>
      <c r="C5180" s="163"/>
      <c r="D5180" s="163"/>
      <c r="E5180" s="163"/>
      <c r="F5180" s="163"/>
      <c r="G5180" s="175"/>
      <c r="H5180" s="163"/>
      <c r="I5180" s="163"/>
      <c r="J5180" s="163"/>
    </row>
    <row r="5181" spans="1:10" ht="15" x14ac:dyDescent="0.25">
      <c r="A5181" s="163"/>
      <c r="B5181" s="163"/>
      <c r="C5181" s="163"/>
      <c r="D5181" s="163"/>
      <c r="E5181" s="163"/>
      <c r="F5181" s="163"/>
      <c r="G5181" s="175"/>
      <c r="H5181" s="163"/>
      <c r="I5181" s="163"/>
      <c r="J5181" s="163"/>
    </row>
    <row r="5182" spans="1:10" ht="15" x14ac:dyDescent="0.25">
      <c r="A5182" s="163"/>
      <c r="B5182" s="163"/>
      <c r="C5182" s="163"/>
      <c r="D5182" s="163"/>
      <c r="E5182" s="163"/>
      <c r="F5182" s="163"/>
      <c r="G5182" s="175"/>
      <c r="H5182" s="163"/>
      <c r="I5182" s="163"/>
      <c r="J5182" s="163"/>
    </row>
    <row r="5183" spans="1:10" ht="15" x14ac:dyDescent="0.25">
      <c r="A5183" s="163"/>
      <c r="B5183" s="163"/>
      <c r="C5183" s="163"/>
      <c r="D5183" s="163"/>
      <c r="E5183" s="163"/>
      <c r="F5183" s="163"/>
      <c r="G5183" s="175"/>
      <c r="H5183" s="163"/>
      <c r="I5183" s="163"/>
      <c r="J5183" s="163"/>
    </row>
    <row r="5184" spans="1:10" ht="15" x14ac:dyDescent="0.25">
      <c r="A5184" s="163"/>
      <c r="B5184" s="163"/>
      <c r="C5184" s="163"/>
      <c r="D5184" s="163"/>
      <c r="E5184" s="163"/>
      <c r="F5184" s="163"/>
      <c r="G5184" s="175"/>
      <c r="H5184" s="163"/>
      <c r="I5184" s="163"/>
      <c r="J5184" s="163"/>
    </row>
    <row r="5185" spans="1:10" ht="15" x14ac:dyDescent="0.25">
      <c r="A5185" s="163"/>
      <c r="B5185" s="163"/>
      <c r="C5185" s="163"/>
      <c r="D5185" s="163"/>
      <c r="E5185" s="163"/>
      <c r="F5185" s="163"/>
      <c r="G5185" s="175"/>
      <c r="H5185" s="163"/>
      <c r="I5185" s="163"/>
      <c r="J5185" s="163"/>
    </row>
    <row r="5186" spans="1:10" ht="15" x14ac:dyDescent="0.25">
      <c r="A5186" s="163"/>
      <c r="B5186" s="163"/>
      <c r="C5186" s="163"/>
      <c r="D5186" s="163"/>
      <c r="E5186" s="163"/>
      <c r="F5186" s="163"/>
      <c r="G5186" s="175"/>
      <c r="H5186" s="163"/>
      <c r="I5186" s="163"/>
      <c r="J5186" s="163"/>
    </row>
    <row r="5187" spans="1:10" ht="15" x14ac:dyDescent="0.25">
      <c r="A5187" s="163"/>
      <c r="B5187" s="163"/>
      <c r="C5187" s="163"/>
      <c r="D5187" s="163"/>
      <c r="E5187" s="163"/>
      <c r="F5187" s="163"/>
      <c r="G5187" s="175"/>
      <c r="H5187" s="163"/>
      <c r="I5187" s="163"/>
      <c r="J5187" s="163"/>
    </row>
    <row r="5188" spans="1:10" ht="15" x14ac:dyDescent="0.25">
      <c r="A5188" s="163"/>
      <c r="B5188" s="163"/>
      <c r="C5188" s="163"/>
      <c r="D5188" s="163"/>
      <c r="E5188" s="163"/>
      <c r="F5188" s="163"/>
      <c r="G5188" s="175"/>
      <c r="H5188" s="163"/>
      <c r="I5188" s="163"/>
      <c r="J5188" s="163"/>
    </row>
    <row r="5189" spans="1:10" ht="15" x14ac:dyDescent="0.25">
      <c r="A5189" s="163"/>
      <c r="B5189" s="163"/>
      <c r="C5189" s="163"/>
      <c r="D5189" s="163"/>
      <c r="E5189" s="163"/>
      <c r="F5189" s="163"/>
      <c r="G5189" s="175"/>
      <c r="H5189" s="163"/>
      <c r="I5189" s="163"/>
      <c r="J5189" s="163"/>
    </row>
    <row r="5190" spans="1:10" ht="15" x14ac:dyDescent="0.25">
      <c r="A5190" s="163"/>
      <c r="B5190" s="163"/>
      <c r="C5190" s="163"/>
      <c r="D5190" s="163"/>
      <c r="E5190" s="163"/>
      <c r="F5190" s="163"/>
      <c r="G5190" s="175"/>
      <c r="H5190" s="163"/>
      <c r="I5190" s="163"/>
      <c r="J5190" s="163"/>
    </row>
    <row r="5191" spans="1:10" ht="15" x14ac:dyDescent="0.25">
      <c r="A5191" s="163"/>
      <c r="B5191" s="163"/>
      <c r="C5191" s="163"/>
      <c r="D5191" s="163"/>
      <c r="E5191" s="163"/>
      <c r="F5191" s="163"/>
      <c r="G5191" s="175"/>
      <c r="H5191" s="163"/>
      <c r="I5191" s="163"/>
      <c r="J5191" s="163"/>
    </row>
    <row r="5192" spans="1:10" ht="15" x14ac:dyDescent="0.25">
      <c r="A5192" s="163"/>
      <c r="B5192" s="163"/>
      <c r="C5192" s="163"/>
      <c r="D5192" s="163"/>
      <c r="E5192" s="163"/>
      <c r="F5192" s="163"/>
      <c r="G5192" s="175"/>
      <c r="H5192" s="163"/>
      <c r="I5192" s="163"/>
      <c r="J5192" s="163"/>
    </row>
    <row r="5193" spans="1:10" ht="15" x14ac:dyDescent="0.25">
      <c r="A5193" s="163"/>
      <c r="B5193" s="163"/>
      <c r="C5193" s="163"/>
      <c r="D5193" s="163"/>
      <c r="E5193" s="163"/>
      <c r="F5193" s="163"/>
      <c r="G5193" s="175"/>
      <c r="H5193" s="163"/>
      <c r="I5193" s="163"/>
      <c r="J5193" s="163"/>
    </row>
    <row r="5194" spans="1:10" ht="15" x14ac:dyDescent="0.25">
      <c r="A5194" s="163"/>
      <c r="B5194" s="163"/>
      <c r="C5194" s="163"/>
      <c r="D5194" s="163"/>
      <c r="E5194" s="163"/>
      <c r="F5194" s="163"/>
      <c r="G5194" s="175"/>
      <c r="H5194" s="163"/>
      <c r="I5194" s="163"/>
      <c r="J5194" s="163"/>
    </row>
    <row r="5195" spans="1:10" ht="15" x14ac:dyDescent="0.25">
      <c r="A5195" s="163"/>
      <c r="B5195" s="163"/>
      <c r="C5195" s="163"/>
      <c r="D5195" s="163"/>
      <c r="E5195" s="163"/>
      <c r="F5195" s="163"/>
      <c r="G5195" s="175"/>
      <c r="H5195" s="163"/>
      <c r="I5195" s="163"/>
      <c r="J5195" s="163"/>
    </row>
    <row r="5196" spans="1:10" ht="15" x14ac:dyDescent="0.25">
      <c r="A5196" s="163"/>
      <c r="B5196" s="163"/>
      <c r="C5196" s="163"/>
      <c r="D5196" s="163"/>
      <c r="E5196" s="163"/>
      <c r="F5196" s="163"/>
      <c r="G5196" s="175"/>
      <c r="H5196" s="163"/>
      <c r="I5196" s="163"/>
      <c r="J5196" s="163"/>
    </row>
    <row r="5197" spans="1:10" ht="15" x14ac:dyDescent="0.25">
      <c r="A5197" s="163"/>
      <c r="B5197" s="163"/>
      <c r="C5197" s="163"/>
      <c r="D5197" s="163"/>
      <c r="E5197" s="163"/>
      <c r="F5197" s="163"/>
      <c r="G5197" s="175"/>
      <c r="H5197" s="163"/>
      <c r="I5197" s="163"/>
      <c r="J5197" s="163"/>
    </row>
    <row r="5198" spans="1:10" ht="15" x14ac:dyDescent="0.25">
      <c r="A5198" s="163"/>
      <c r="B5198" s="163"/>
      <c r="C5198" s="163"/>
      <c r="D5198" s="163"/>
      <c r="E5198" s="163"/>
      <c r="F5198" s="163"/>
      <c r="G5198" s="175"/>
      <c r="H5198" s="163"/>
      <c r="I5198" s="163"/>
      <c r="J5198" s="163"/>
    </row>
    <row r="5199" spans="1:10" ht="15" x14ac:dyDescent="0.25">
      <c r="A5199" s="163"/>
      <c r="B5199" s="163"/>
      <c r="C5199" s="163"/>
      <c r="D5199" s="163"/>
      <c r="E5199" s="163"/>
      <c r="F5199" s="163"/>
      <c r="G5199" s="175"/>
      <c r="H5199" s="163"/>
      <c r="I5199" s="163"/>
      <c r="J5199" s="163"/>
    </row>
    <row r="5200" spans="1:10" ht="15" x14ac:dyDescent="0.25">
      <c r="A5200" s="163"/>
      <c r="B5200" s="163"/>
      <c r="C5200" s="163"/>
      <c r="D5200" s="163"/>
      <c r="E5200" s="163"/>
      <c r="F5200" s="163"/>
      <c r="G5200" s="175"/>
      <c r="H5200" s="163"/>
      <c r="I5200" s="163"/>
      <c r="J5200" s="163"/>
    </row>
    <row r="5201" spans="1:10" ht="15" x14ac:dyDescent="0.25">
      <c r="A5201" s="163"/>
      <c r="B5201" s="163"/>
      <c r="C5201" s="163"/>
      <c r="D5201" s="163"/>
      <c r="E5201" s="163"/>
      <c r="F5201" s="163"/>
      <c r="G5201" s="175"/>
      <c r="H5201" s="163"/>
      <c r="I5201" s="163"/>
      <c r="J5201" s="163"/>
    </row>
    <row r="5202" spans="1:10" ht="15" x14ac:dyDescent="0.25">
      <c r="A5202" s="163"/>
      <c r="B5202" s="163"/>
      <c r="C5202" s="163"/>
      <c r="D5202" s="163"/>
      <c r="E5202" s="163"/>
      <c r="F5202" s="163"/>
      <c r="G5202" s="175"/>
      <c r="H5202" s="163"/>
      <c r="I5202" s="163"/>
      <c r="J5202" s="163"/>
    </row>
    <row r="5203" spans="1:10" ht="15" x14ac:dyDescent="0.25">
      <c r="A5203" s="163"/>
      <c r="B5203" s="163"/>
      <c r="C5203" s="163"/>
      <c r="D5203" s="163"/>
      <c r="E5203" s="163"/>
      <c r="F5203" s="163"/>
      <c r="G5203" s="175"/>
      <c r="H5203" s="163"/>
      <c r="I5203" s="163"/>
      <c r="J5203" s="163"/>
    </row>
    <row r="5204" spans="1:10" ht="15" x14ac:dyDescent="0.25">
      <c r="A5204" s="163"/>
      <c r="B5204" s="163"/>
      <c r="C5204" s="163"/>
      <c r="D5204" s="163"/>
      <c r="E5204" s="163"/>
      <c r="F5204" s="163"/>
      <c r="G5204" s="175"/>
      <c r="H5204" s="163"/>
      <c r="I5204" s="163"/>
      <c r="J5204" s="163"/>
    </row>
    <row r="5205" spans="1:10" ht="15" x14ac:dyDescent="0.25">
      <c r="A5205" s="163"/>
      <c r="B5205" s="163"/>
      <c r="C5205" s="163"/>
      <c r="D5205" s="163"/>
      <c r="E5205" s="163"/>
      <c r="F5205" s="163"/>
      <c r="G5205" s="175"/>
      <c r="H5205" s="163"/>
      <c r="I5205" s="163"/>
      <c r="J5205" s="163"/>
    </row>
    <row r="5206" spans="1:10" ht="15" x14ac:dyDescent="0.25">
      <c r="A5206" s="163"/>
      <c r="B5206" s="163"/>
      <c r="C5206" s="163"/>
      <c r="D5206" s="163"/>
      <c r="E5206" s="163"/>
      <c r="F5206" s="163"/>
      <c r="G5206" s="175"/>
      <c r="H5206" s="163"/>
      <c r="I5206" s="163"/>
      <c r="J5206" s="163"/>
    </row>
    <row r="5207" spans="1:10" ht="15" x14ac:dyDescent="0.25">
      <c r="A5207" s="163"/>
      <c r="B5207" s="163"/>
      <c r="C5207" s="163"/>
      <c r="D5207" s="163"/>
      <c r="E5207" s="163"/>
      <c r="F5207" s="163"/>
      <c r="G5207" s="175"/>
      <c r="H5207" s="163"/>
      <c r="I5207" s="163"/>
      <c r="J5207" s="163"/>
    </row>
    <row r="5208" spans="1:10" ht="15" x14ac:dyDescent="0.25">
      <c r="A5208" s="163"/>
      <c r="B5208" s="163"/>
      <c r="C5208" s="163"/>
      <c r="D5208" s="163"/>
      <c r="E5208" s="163"/>
      <c r="F5208" s="163"/>
      <c r="G5208" s="175"/>
      <c r="H5208" s="163"/>
      <c r="I5208" s="163"/>
      <c r="J5208" s="163"/>
    </row>
    <row r="5209" spans="1:10" ht="15" x14ac:dyDescent="0.25">
      <c r="A5209" s="163"/>
      <c r="B5209" s="163"/>
      <c r="C5209" s="163"/>
      <c r="D5209" s="163"/>
      <c r="E5209" s="163"/>
      <c r="F5209" s="163"/>
      <c r="G5209" s="175"/>
      <c r="H5209" s="163"/>
      <c r="I5209" s="163"/>
      <c r="J5209" s="163"/>
    </row>
  </sheetData>
  <autoFilter ref="A2:G5208"/>
  <mergeCells count="1">
    <mergeCell ref="A1:J1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/>
    <pageSetUpPr fitToPage="1"/>
  </sheetPr>
  <dimension ref="A1:AB59"/>
  <sheetViews>
    <sheetView view="pageBreakPreview" topLeftCell="D1" zoomScale="84" zoomScaleNormal="90" zoomScaleSheetLayoutView="84" zoomScalePageLayoutView="60" workbookViewId="0">
      <selection activeCell="W8" sqref="W8"/>
    </sheetView>
  </sheetViews>
  <sheetFormatPr baseColWidth="10" defaultColWidth="11.5703125" defaultRowHeight="18" x14ac:dyDescent="0.2"/>
  <cols>
    <col min="1" max="1" width="7" style="321" customWidth="1"/>
    <col min="2" max="2" width="10" style="151" customWidth="1"/>
    <col min="3" max="3" width="3.28515625" style="151" customWidth="1"/>
    <col min="4" max="4" width="14.28515625" style="297" customWidth="1"/>
    <col min="5" max="5" width="3.140625" style="151" hidden="1" customWidth="1"/>
    <col min="6" max="6" width="8.28515625" style="151" customWidth="1"/>
    <col min="7" max="7" width="14.140625" style="326" customWidth="1"/>
    <col min="8" max="8" width="16.7109375" style="305" customWidth="1"/>
    <col min="9" max="9" width="9.5703125" style="305" customWidth="1"/>
    <col min="10" max="10" width="13.5703125" style="305" customWidth="1"/>
    <col min="11" max="11" width="13.42578125" style="305" customWidth="1"/>
    <col min="12" max="12" width="37.85546875" style="327" customWidth="1"/>
    <col min="13" max="13" width="28.140625" style="305" customWidth="1"/>
    <col min="14" max="16" width="8" style="280" customWidth="1"/>
    <col min="17" max="17" width="16" style="151" customWidth="1"/>
    <col min="18" max="18" width="15.85546875" style="151" customWidth="1"/>
    <col min="19" max="19" width="14.42578125" style="151" customWidth="1"/>
    <col min="20" max="20" width="10.7109375" style="151" customWidth="1"/>
    <col min="21" max="21" width="12.5703125" style="151" customWidth="1"/>
    <col min="22" max="22" width="6.140625" style="152" customWidth="1"/>
    <col min="23" max="23" width="9.28515625" style="305" customWidth="1"/>
    <col min="24" max="25" width="11.28515625" style="305" customWidth="1"/>
    <col min="26" max="26" width="9.28515625" style="305" customWidth="1"/>
    <col min="27" max="27" width="9.5703125" style="280" customWidth="1"/>
    <col min="28" max="28" width="21.42578125" style="281" customWidth="1"/>
    <col min="29" max="16384" width="11.5703125" style="1"/>
  </cols>
  <sheetData>
    <row r="1" spans="1:28" ht="29.25" customHeight="1" x14ac:dyDescent="0.2">
      <c r="A1" s="447" t="s">
        <v>142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</row>
    <row r="2" spans="1:28" ht="18" customHeight="1" x14ac:dyDescent="0.2">
      <c r="A2" s="448" t="s">
        <v>9610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</row>
    <row r="3" spans="1:28" ht="26.25" customHeight="1" x14ac:dyDescent="0.2">
      <c r="A3" s="449" t="s">
        <v>13810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  <c r="Z3" s="449"/>
      <c r="AA3" s="449"/>
      <c r="AB3" s="449"/>
    </row>
    <row r="4" spans="1:28" ht="15" customHeight="1" x14ac:dyDescent="0.2">
      <c r="A4" s="272"/>
      <c r="B4" s="273"/>
      <c r="C4" s="273"/>
      <c r="D4" s="274"/>
      <c r="E4" s="273"/>
      <c r="F4" s="273"/>
      <c r="G4" s="275"/>
      <c r="H4" s="276"/>
      <c r="I4" s="276"/>
      <c r="J4" s="276"/>
      <c r="K4" s="276"/>
      <c r="L4" s="277"/>
      <c r="M4" s="276"/>
      <c r="N4" s="278"/>
      <c r="O4" s="278"/>
      <c r="P4" s="278"/>
      <c r="Q4" s="273"/>
      <c r="R4" s="273"/>
      <c r="S4" s="279" t="s">
        <v>9604</v>
      </c>
      <c r="T4" s="273"/>
      <c r="U4" s="273"/>
      <c r="V4" s="147"/>
      <c r="W4" s="417">
        <f>IF(W5="","",VLOOKUP(W5,SBN,3,FALSE))</f>
        <v>0</v>
      </c>
      <c r="X4" s="417"/>
      <c r="Y4" s="417"/>
      <c r="Z4" s="417"/>
    </row>
    <row r="5" spans="1:28" ht="15" customHeight="1" x14ac:dyDescent="0.2">
      <c r="A5" s="282" t="s">
        <v>9605</v>
      </c>
      <c r="B5" s="283"/>
      <c r="C5" s="443" t="str">
        <f>IF($A$5="","",VLOOKUP($A$5,PERSONAL,2,FALSE))</f>
        <v>darwin zavala DNI /N° 01296480</v>
      </c>
      <c r="D5" s="443"/>
      <c r="E5" s="443"/>
      <c r="F5" s="443"/>
      <c r="G5" s="443"/>
      <c r="H5" s="443"/>
      <c r="I5" s="443"/>
      <c r="J5" s="443"/>
      <c r="K5" s="443"/>
      <c r="L5" s="284"/>
      <c r="M5" s="285"/>
      <c r="N5" s="286"/>
      <c r="O5" s="286"/>
      <c r="P5" s="286"/>
      <c r="Q5" s="283"/>
      <c r="R5" s="283"/>
      <c r="S5" s="279" t="s">
        <v>204</v>
      </c>
      <c r="T5" s="283"/>
      <c r="U5" s="283"/>
      <c r="V5" s="151" t="s">
        <v>86</v>
      </c>
      <c r="W5" s="420" t="s">
        <v>9071</v>
      </c>
      <c r="X5" s="420" t="s">
        <v>9071</v>
      </c>
      <c r="Y5" s="420" t="s">
        <v>9071</v>
      </c>
      <c r="Z5" s="420" t="s">
        <v>9071</v>
      </c>
    </row>
    <row r="6" spans="1:28" ht="16.5" customHeight="1" x14ac:dyDescent="0.2">
      <c r="A6" s="282"/>
      <c r="B6" s="283"/>
      <c r="C6" s="283"/>
      <c r="D6" s="287"/>
      <c r="E6" s="283"/>
      <c r="F6" s="283"/>
      <c r="G6" s="275"/>
      <c r="H6" s="285"/>
      <c r="I6" s="285"/>
      <c r="J6" s="285"/>
      <c r="K6" s="285"/>
      <c r="L6" s="277"/>
      <c r="M6" s="285"/>
      <c r="N6" s="286"/>
      <c r="O6" s="286"/>
      <c r="P6" s="286"/>
      <c r="Q6" s="283"/>
      <c r="R6" s="283"/>
      <c r="S6" s="279" t="s">
        <v>13</v>
      </c>
      <c r="U6" s="150"/>
      <c r="V6" s="151" t="s">
        <v>86</v>
      </c>
      <c r="W6" s="417" t="str">
        <f>IF(W5="","",VLOOKUP(W5,SBN,2,FALSE))</f>
        <v>304</v>
      </c>
      <c r="X6" s="417"/>
      <c r="Y6" s="417"/>
      <c r="Z6" s="417"/>
    </row>
    <row r="7" spans="1:28" ht="18" customHeight="1" x14ac:dyDescent="0.2">
      <c r="A7" s="288"/>
      <c r="B7" s="283"/>
      <c r="C7" s="289" t="s">
        <v>203</v>
      </c>
      <c r="D7" s="279" t="s">
        <v>9782</v>
      </c>
      <c r="E7" s="290"/>
      <c r="F7" s="291"/>
      <c r="G7" s="292"/>
      <c r="H7" s="293"/>
      <c r="I7" s="293"/>
      <c r="J7" s="293"/>
      <c r="K7" s="293"/>
      <c r="L7" s="294"/>
      <c r="M7" s="293"/>
      <c r="N7" s="295"/>
      <c r="O7" s="295"/>
      <c r="P7" s="295"/>
      <c r="Q7" s="283"/>
      <c r="R7" s="150"/>
      <c r="S7" s="279" t="s">
        <v>9675</v>
      </c>
      <c r="U7" s="150"/>
      <c r="V7" s="151" t="s">
        <v>86</v>
      </c>
      <c r="W7" s="417"/>
      <c r="X7" s="417"/>
      <c r="Y7" s="417"/>
      <c r="Z7" s="417"/>
      <c r="AA7" s="296"/>
      <c r="AB7" s="297"/>
    </row>
    <row r="8" spans="1:28" ht="18" customHeight="1" x14ac:dyDescent="0.2">
      <c r="A8" s="288"/>
      <c r="B8" s="283"/>
      <c r="C8" s="289" t="s">
        <v>203</v>
      </c>
      <c r="D8" s="279" t="s">
        <v>9783</v>
      </c>
      <c r="E8" s="290"/>
      <c r="F8" s="291"/>
      <c r="G8" s="292"/>
      <c r="H8" s="293"/>
      <c r="I8" s="293"/>
      <c r="J8" s="293"/>
      <c r="K8" s="293"/>
      <c r="L8" s="294"/>
      <c r="M8" s="293"/>
      <c r="N8" s="295"/>
      <c r="O8" s="295"/>
      <c r="P8" s="295"/>
      <c r="Q8" s="283"/>
      <c r="R8" s="150"/>
      <c r="S8" s="279" t="s">
        <v>84</v>
      </c>
      <c r="U8" s="150"/>
      <c r="V8" s="151" t="s">
        <v>86</v>
      </c>
      <c r="W8" s="298" t="s">
        <v>9679</v>
      </c>
      <c r="X8" s="299"/>
      <c r="Y8" s="299"/>
      <c r="Z8" s="299"/>
      <c r="AA8" s="296"/>
      <c r="AB8" s="297"/>
    </row>
    <row r="9" spans="1:28" ht="18" customHeight="1" x14ac:dyDescent="0.2">
      <c r="A9" s="300"/>
      <c r="B9" s="283"/>
      <c r="C9" s="289"/>
      <c r="D9" s="279" t="s">
        <v>9784</v>
      </c>
      <c r="E9" s="290"/>
      <c r="F9" s="291"/>
      <c r="G9" s="292"/>
      <c r="H9" s="293"/>
      <c r="I9" s="293"/>
      <c r="J9" s="293"/>
      <c r="K9" s="293"/>
      <c r="L9" s="294"/>
      <c r="M9" s="293"/>
      <c r="N9" s="295"/>
      <c r="O9" s="295"/>
      <c r="P9" s="295"/>
      <c r="Q9" s="283"/>
      <c r="R9" s="150"/>
      <c r="S9" s="279" t="s">
        <v>81</v>
      </c>
      <c r="V9" s="151" t="s">
        <v>85</v>
      </c>
      <c r="W9" s="298" t="s">
        <v>9609</v>
      </c>
      <c r="X9" s="299"/>
      <c r="Y9" s="299"/>
      <c r="Z9" s="299"/>
      <c r="AA9" s="296"/>
      <c r="AB9" s="297"/>
    </row>
    <row r="10" spans="1:28" ht="18" customHeight="1" x14ac:dyDescent="0.2">
      <c r="A10" s="282"/>
      <c r="B10" s="301"/>
      <c r="C10" s="302"/>
      <c r="D10" s="279" t="s">
        <v>9785</v>
      </c>
      <c r="E10" s="290"/>
      <c r="F10" s="303"/>
      <c r="G10" s="303"/>
      <c r="H10" s="293"/>
      <c r="I10" s="293"/>
      <c r="J10" s="293"/>
      <c r="K10" s="293"/>
      <c r="L10" s="294"/>
      <c r="M10" s="293"/>
      <c r="N10" s="295"/>
      <c r="O10" s="295"/>
      <c r="P10" s="295"/>
      <c r="Q10" s="283"/>
      <c r="R10" s="150"/>
      <c r="S10" s="279" t="s">
        <v>82</v>
      </c>
      <c r="U10" s="150"/>
      <c r="V10" s="151" t="s">
        <v>85</v>
      </c>
      <c r="W10" s="414" t="s">
        <v>10031</v>
      </c>
      <c r="X10" s="414" t="s">
        <v>10031</v>
      </c>
      <c r="Y10" s="414" t="s">
        <v>10031</v>
      </c>
      <c r="Z10" s="414" t="s">
        <v>10031</v>
      </c>
      <c r="AA10" s="296"/>
      <c r="AB10" s="297"/>
    </row>
    <row r="11" spans="1:28" ht="9" customHeight="1" x14ac:dyDescent="0.2">
      <c r="A11" s="300"/>
      <c r="B11" s="283"/>
      <c r="C11" s="283"/>
      <c r="D11" s="304"/>
      <c r="E11" s="291"/>
      <c r="F11" s="291"/>
      <c r="G11" s="292"/>
      <c r="H11" s="293"/>
      <c r="I11" s="293"/>
      <c r="J11" s="293"/>
      <c r="K11" s="293"/>
      <c r="L11" s="294"/>
      <c r="M11" s="293"/>
      <c r="N11" s="295"/>
      <c r="O11" s="295"/>
      <c r="P11" s="295"/>
      <c r="Q11" s="283"/>
      <c r="R11" s="150"/>
      <c r="S11" s="292"/>
      <c r="T11" s="292"/>
      <c r="U11" s="150"/>
      <c r="V11" s="148"/>
      <c r="W11" s="285"/>
    </row>
    <row r="12" spans="1:28" ht="30" customHeight="1" x14ac:dyDescent="0.2">
      <c r="A12" s="434" t="s">
        <v>88</v>
      </c>
      <c r="B12" s="435" t="s">
        <v>89</v>
      </c>
      <c r="C12" s="436"/>
      <c r="D12" s="441" t="s">
        <v>90</v>
      </c>
      <c r="E12" s="434" t="s">
        <v>90</v>
      </c>
      <c r="F12" s="429" t="s">
        <v>91</v>
      </c>
      <c r="G12" s="450" t="s">
        <v>100</v>
      </c>
      <c r="H12" s="451"/>
      <c r="I12" s="451"/>
      <c r="J12" s="451"/>
      <c r="K12" s="451"/>
      <c r="L12" s="452" t="s">
        <v>95</v>
      </c>
      <c r="M12" s="452"/>
      <c r="N12" s="452"/>
      <c r="O12" s="452"/>
      <c r="P12" s="452"/>
      <c r="Q12" s="452"/>
      <c r="R12" s="452"/>
      <c r="S12" s="452"/>
      <c r="T12" s="452"/>
      <c r="U12" s="425" t="s">
        <v>9680</v>
      </c>
      <c r="V12" s="425" t="s">
        <v>199</v>
      </c>
      <c r="W12" s="425" t="s">
        <v>96</v>
      </c>
      <c r="X12" s="421" t="s">
        <v>97</v>
      </c>
      <c r="Y12" s="422"/>
      <c r="Z12" s="421" t="s">
        <v>98</v>
      </c>
      <c r="AA12" s="422"/>
      <c r="AB12" s="444" t="s">
        <v>197</v>
      </c>
    </row>
    <row r="13" spans="1:28" ht="45" customHeight="1" x14ac:dyDescent="0.2">
      <c r="A13" s="434"/>
      <c r="B13" s="437"/>
      <c r="C13" s="438"/>
      <c r="D13" s="441"/>
      <c r="E13" s="434"/>
      <c r="F13" s="442"/>
      <c r="G13" s="453" t="s">
        <v>92</v>
      </c>
      <c r="H13" s="434" t="s">
        <v>93</v>
      </c>
      <c r="I13" s="434"/>
      <c r="J13" s="429" t="s">
        <v>9617</v>
      </c>
      <c r="K13" s="429" t="s">
        <v>94</v>
      </c>
      <c r="L13" s="427" t="s">
        <v>99</v>
      </c>
      <c r="M13" s="429" t="s">
        <v>9608</v>
      </c>
      <c r="N13" s="431" t="s">
        <v>3</v>
      </c>
      <c r="O13" s="432"/>
      <c r="P13" s="433"/>
      <c r="Q13" s="444" t="s">
        <v>4</v>
      </c>
      <c r="R13" s="444" t="s">
        <v>5</v>
      </c>
      <c r="S13" s="444" t="s">
        <v>6</v>
      </c>
      <c r="T13" s="444" t="s">
        <v>7</v>
      </c>
      <c r="U13" s="425"/>
      <c r="V13" s="425"/>
      <c r="W13" s="425"/>
      <c r="X13" s="425" t="s">
        <v>8</v>
      </c>
      <c r="Y13" s="423" t="s">
        <v>9</v>
      </c>
      <c r="Z13" s="425" t="s">
        <v>8</v>
      </c>
      <c r="AA13" s="423" t="s">
        <v>9</v>
      </c>
      <c r="AB13" s="445"/>
    </row>
    <row r="14" spans="1:28" ht="19.5" customHeight="1" x14ac:dyDescent="0.2">
      <c r="A14" s="434"/>
      <c r="B14" s="439"/>
      <c r="C14" s="440"/>
      <c r="D14" s="441"/>
      <c r="E14" s="434"/>
      <c r="F14" s="430"/>
      <c r="G14" s="454"/>
      <c r="H14" s="87" t="s">
        <v>9653</v>
      </c>
      <c r="I14" s="258" t="s">
        <v>9619</v>
      </c>
      <c r="J14" s="430"/>
      <c r="K14" s="430"/>
      <c r="L14" s="428"/>
      <c r="M14" s="430"/>
      <c r="N14" s="122" t="s">
        <v>10</v>
      </c>
      <c r="O14" s="122" t="s">
        <v>11</v>
      </c>
      <c r="P14" s="122" t="s">
        <v>12</v>
      </c>
      <c r="Q14" s="446"/>
      <c r="R14" s="446"/>
      <c r="S14" s="446"/>
      <c r="T14" s="446"/>
      <c r="U14" s="425"/>
      <c r="V14" s="425"/>
      <c r="W14" s="425"/>
      <c r="X14" s="425"/>
      <c r="Y14" s="424"/>
      <c r="Z14" s="425"/>
      <c r="AA14" s="424"/>
      <c r="AB14" s="446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168"/>
      <c r="M15" s="70"/>
      <c r="N15" s="123"/>
      <c r="O15" s="259" t="s">
        <v>134</v>
      </c>
      <c r="P15" s="123"/>
      <c r="Q15" s="112"/>
      <c r="R15" s="112"/>
      <c r="S15" s="77"/>
      <c r="T15" s="77"/>
      <c r="U15" s="70"/>
      <c r="V15" s="153"/>
      <c r="W15" s="70"/>
      <c r="X15" s="123"/>
      <c r="Y15" s="123"/>
      <c r="Z15" s="123"/>
      <c r="AA15" s="123"/>
      <c r="AB15" s="135"/>
    </row>
    <row r="16" spans="1:28" ht="52.5" customHeight="1" x14ac:dyDescent="0.2">
      <c r="A16" s="41">
        <v>1</v>
      </c>
      <c r="B16" s="426"/>
      <c r="C16" s="416"/>
      <c r="D16" s="190" t="s">
        <v>8655</v>
      </c>
      <c r="E16" s="190" t="str">
        <f t="shared" ref="E16:E23" si="0">CONCATENATE(D16)</f>
        <v>74089950</v>
      </c>
      <c r="F16" s="191"/>
      <c r="G16" s="192">
        <v>41041</v>
      </c>
      <c r="H16" s="194" t="s">
        <v>9613</v>
      </c>
      <c r="I16" s="189" t="s">
        <v>9681</v>
      </c>
      <c r="J16" s="189" t="s">
        <v>9623</v>
      </c>
      <c r="K16" s="189" t="s">
        <v>9652</v>
      </c>
      <c r="L16" s="189" t="str">
        <f>IF(E16="","",VLOOKUP(E16,SBN,2,FALSE))</f>
        <v>UNIDAD CENTRAL DE PROCESO - CPU</v>
      </c>
      <c r="M16" s="194" t="s">
        <v>9668</v>
      </c>
      <c r="N16" s="193"/>
      <c r="O16" s="193"/>
      <c r="P16" s="193"/>
      <c r="Q16" s="187" t="s">
        <v>9676</v>
      </c>
      <c r="R16" s="187" t="s">
        <v>9690</v>
      </c>
      <c r="S16" s="188" t="s">
        <v>9691</v>
      </c>
      <c r="T16" s="189" t="s">
        <v>9689</v>
      </c>
      <c r="U16" s="75" t="str">
        <f t="shared" ref="U16:U23" si="1">IF(E16="","",VLOOKUP(E16,CATALOGO,3,FALSE))</f>
        <v>08 COMPUTO</v>
      </c>
      <c r="V16" s="198" t="s">
        <v>158</v>
      </c>
      <c r="W16" s="187" t="s">
        <v>9606</v>
      </c>
      <c r="X16" s="328">
        <v>1700</v>
      </c>
      <c r="Y16" s="328">
        <f>X16*W16</f>
        <v>1700</v>
      </c>
      <c r="Z16" s="328"/>
      <c r="AA16" s="328">
        <f>Z16*W16</f>
        <v>0</v>
      </c>
      <c r="AB16" s="194" t="str">
        <f>IF($W$10="","",VLOOKUP($W$10,PERSONAL,2,FALSE))</f>
        <v>GUSTAVO RODRIGUEZ DNI /N° 77031701</v>
      </c>
    </row>
    <row r="17" spans="1:28" ht="37.5" customHeight="1" x14ac:dyDescent="0.2">
      <c r="A17" s="41">
        <v>2</v>
      </c>
      <c r="B17" s="426"/>
      <c r="C17" s="416"/>
      <c r="D17" s="190" t="s">
        <v>6060</v>
      </c>
      <c r="E17" s="190" t="str">
        <f t="shared" si="0"/>
        <v>74088037</v>
      </c>
      <c r="F17" s="191"/>
      <c r="G17" s="192">
        <v>41041</v>
      </c>
      <c r="H17" s="194" t="s">
        <v>9613</v>
      </c>
      <c r="I17" s="189" t="s">
        <v>9681</v>
      </c>
      <c r="J17" s="189" t="s">
        <v>9623</v>
      </c>
      <c r="K17" s="189" t="s">
        <v>9652</v>
      </c>
      <c r="L17" s="189" t="str">
        <f t="shared" ref="L17:L23" si="2">IF(E17="","",VLOOKUP(E17,SBN,2,FALSE))</f>
        <v>MONITOR LED</v>
      </c>
      <c r="M17" s="189"/>
      <c r="N17" s="193"/>
      <c r="O17" s="193"/>
      <c r="P17" s="193"/>
      <c r="Q17" s="187" t="s">
        <v>9696</v>
      </c>
      <c r="R17" s="187" t="s">
        <v>9697</v>
      </c>
      <c r="S17" s="188" t="s">
        <v>9698</v>
      </c>
      <c r="T17" s="189" t="s">
        <v>9689</v>
      </c>
      <c r="U17" s="75" t="str">
        <f t="shared" si="1"/>
        <v>08 COMPUTO</v>
      </c>
      <c r="V17" s="198" t="s">
        <v>158</v>
      </c>
      <c r="W17" s="187" t="s">
        <v>9606</v>
      </c>
      <c r="X17" s="328">
        <v>500</v>
      </c>
      <c r="Y17" s="328">
        <f t="shared" ref="Y17:Y23" si="3">X17*W17</f>
        <v>500</v>
      </c>
      <c r="Z17" s="328"/>
      <c r="AA17" s="328">
        <f t="shared" ref="AA17:AA48" si="4">Z17*W17</f>
        <v>0</v>
      </c>
      <c r="AB17" s="194" t="str">
        <f t="shared" ref="AB17:AB23" si="5">IF($W$10="","",VLOOKUP($W$10,PERSONAL,2,FALSE))</f>
        <v>GUSTAVO RODRIGUEZ DNI /N° 77031701</v>
      </c>
    </row>
    <row r="18" spans="1:28" ht="37.5" hidden="1" customHeight="1" x14ac:dyDescent="0.2">
      <c r="A18" s="41">
        <v>3</v>
      </c>
      <c r="B18" s="426"/>
      <c r="C18" s="416"/>
      <c r="D18" s="190" t="s">
        <v>8213</v>
      </c>
      <c r="E18" s="190" t="str">
        <f t="shared" si="0"/>
        <v>74089500</v>
      </c>
      <c r="F18" s="191"/>
      <c r="G18" s="192">
        <v>41041</v>
      </c>
      <c r="H18" s="194" t="s">
        <v>9613</v>
      </c>
      <c r="I18" s="189" t="s">
        <v>9681</v>
      </c>
      <c r="J18" s="189" t="s">
        <v>9623</v>
      </c>
      <c r="K18" s="189" t="s">
        <v>9652</v>
      </c>
      <c r="L18" s="189" t="str">
        <f t="shared" si="2"/>
        <v>TECLADO - KEYBOARD</v>
      </c>
      <c r="M18" s="189"/>
      <c r="N18" s="193"/>
      <c r="O18" s="193"/>
      <c r="P18" s="193"/>
      <c r="Q18" s="187" t="s">
        <v>9676</v>
      </c>
      <c r="R18" s="187" t="s">
        <v>9692</v>
      </c>
      <c r="S18" s="188" t="s">
        <v>9693</v>
      </c>
      <c r="T18" s="189" t="s">
        <v>9689</v>
      </c>
      <c r="U18" s="75" t="str">
        <f t="shared" si="1"/>
        <v>08 COMPUTO</v>
      </c>
      <c r="V18" s="198" t="s">
        <v>158</v>
      </c>
      <c r="W18" s="187" t="s">
        <v>9606</v>
      </c>
      <c r="X18" s="328">
        <v>70</v>
      </c>
      <c r="Y18" s="328">
        <f t="shared" si="3"/>
        <v>70</v>
      </c>
      <c r="Z18" s="328"/>
      <c r="AA18" s="328">
        <f t="shared" si="4"/>
        <v>0</v>
      </c>
      <c r="AB18" s="194" t="str">
        <f t="shared" si="5"/>
        <v>GUSTAVO RODRIGUEZ DNI /N° 77031701</v>
      </c>
    </row>
    <row r="19" spans="1:28" ht="37.5" hidden="1" customHeight="1" x14ac:dyDescent="0.2">
      <c r="A19" s="41">
        <v>4</v>
      </c>
      <c r="B19" s="426"/>
      <c r="C19" s="416"/>
      <c r="D19" s="190" t="s">
        <v>9656</v>
      </c>
      <c r="E19" s="190" t="str">
        <f t="shared" si="0"/>
        <v>S/C 1</v>
      </c>
      <c r="F19" s="191"/>
      <c r="G19" s="192">
        <v>41041</v>
      </c>
      <c r="H19" s="194" t="s">
        <v>9613</v>
      </c>
      <c r="I19" s="189" t="s">
        <v>9681</v>
      </c>
      <c r="J19" s="189" t="s">
        <v>9623</v>
      </c>
      <c r="K19" s="189" t="s">
        <v>9652</v>
      </c>
      <c r="L19" s="189" t="e">
        <f t="shared" si="2"/>
        <v>#N/A</v>
      </c>
      <c r="M19" s="189"/>
      <c r="N19" s="193"/>
      <c r="O19" s="193"/>
      <c r="P19" s="193"/>
      <c r="Q19" s="187" t="s">
        <v>9676</v>
      </c>
      <c r="R19" s="187" t="s">
        <v>9694</v>
      </c>
      <c r="S19" s="188" t="s">
        <v>9695</v>
      </c>
      <c r="T19" s="188" t="s">
        <v>9689</v>
      </c>
      <c r="U19" s="75" t="e">
        <f t="shared" si="1"/>
        <v>#N/A</v>
      </c>
      <c r="V19" s="198" t="s">
        <v>158</v>
      </c>
      <c r="W19" s="187" t="s">
        <v>9606</v>
      </c>
      <c r="X19" s="328">
        <v>28</v>
      </c>
      <c r="Y19" s="328">
        <f t="shared" si="3"/>
        <v>28</v>
      </c>
      <c r="Z19" s="328"/>
      <c r="AA19" s="328">
        <f t="shared" si="4"/>
        <v>0</v>
      </c>
      <c r="AB19" s="194" t="str">
        <f t="shared" si="5"/>
        <v>GUSTAVO RODRIGUEZ DNI /N° 77031701</v>
      </c>
    </row>
    <row r="20" spans="1:28" ht="37.5" hidden="1" customHeight="1" x14ac:dyDescent="0.2">
      <c r="A20" s="41">
        <v>5</v>
      </c>
      <c r="B20" s="426"/>
      <c r="C20" s="416"/>
      <c r="D20" s="190" t="s">
        <v>2087</v>
      </c>
      <c r="E20" s="190" t="str">
        <f t="shared" si="0"/>
        <v>74080500</v>
      </c>
      <c r="F20" s="191"/>
      <c r="G20" s="192">
        <v>41588</v>
      </c>
      <c r="H20" s="194" t="s">
        <v>9613</v>
      </c>
      <c r="I20" s="189" t="s">
        <v>9654</v>
      </c>
      <c r="J20" s="189" t="s">
        <v>9632</v>
      </c>
      <c r="K20" s="189" t="s">
        <v>9652</v>
      </c>
      <c r="L20" s="189" t="str">
        <f t="shared" si="2"/>
        <v>COMPUTADORA PERSONAL PORTATIL</v>
      </c>
      <c r="M20" s="189" t="s">
        <v>9655</v>
      </c>
      <c r="N20" s="193"/>
      <c r="O20" s="193"/>
      <c r="P20" s="193"/>
      <c r="Q20" s="187" t="s">
        <v>9676</v>
      </c>
      <c r="R20" s="187" t="s">
        <v>9687</v>
      </c>
      <c r="S20" s="188" t="s">
        <v>9688</v>
      </c>
      <c r="T20" s="188" t="s">
        <v>9689</v>
      </c>
      <c r="U20" s="75" t="str">
        <f t="shared" si="1"/>
        <v>08 COMPUTO</v>
      </c>
      <c r="V20" s="198" t="s">
        <v>158</v>
      </c>
      <c r="W20" s="187" t="s">
        <v>9606</v>
      </c>
      <c r="X20" s="328">
        <v>1800</v>
      </c>
      <c r="Y20" s="328">
        <f t="shared" si="3"/>
        <v>1800</v>
      </c>
      <c r="Z20" s="328"/>
      <c r="AA20" s="328">
        <f t="shared" si="4"/>
        <v>0</v>
      </c>
      <c r="AB20" s="194" t="str">
        <f t="shared" si="5"/>
        <v>GUSTAVO RODRIGUEZ DNI /N° 77031701</v>
      </c>
    </row>
    <row r="21" spans="1:28" ht="37.5" hidden="1" customHeight="1" x14ac:dyDescent="0.2">
      <c r="A21" s="41">
        <v>6</v>
      </c>
      <c r="B21" s="426"/>
      <c r="C21" s="416"/>
      <c r="D21" s="190" t="s">
        <v>9671</v>
      </c>
      <c r="E21" s="190" t="str">
        <f t="shared" si="0"/>
        <v>S/C 2</v>
      </c>
      <c r="F21" s="191"/>
      <c r="G21" s="192">
        <v>41588</v>
      </c>
      <c r="H21" s="194" t="s">
        <v>9613</v>
      </c>
      <c r="I21" s="189" t="s">
        <v>9654</v>
      </c>
      <c r="J21" s="189" t="s">
        <v>9632</v>
      </c>
      <c r="K21" s="189" t="s">
        <v>9652</v>
      </c>
      <c r="L21" s="189" t="e">
        <f t="shared" si="2"/>
        <v>#N/A</v>
      </c>
      <c r="M21" s="189"/>
      <c r="N21" s="193"/>
      <c r="O21" s="193"/>
      <c r="P21" s="193"/>
      <c r="Q21" s="187" t="s">
        <v>9676</v>
      </c>
      <c r="R21" s="187"/>
      <c r="S21" s="188" t="s">
        <v>9705</v>
      </c>
      <c r="T21" s="189" t="s">
        <v>9689</v>
      </c>
      <c r="U21" s="75" t="e">
        <f t="shared" si="1"/>
        <v>#N/A</v>
      </c>
      <c r="V21" s="198" t="s">
        <v>158</v>
      </c>
      <c r="W21" s="187" t="s">
        <v>9606</v>
      </c>
      <c r="X21" s="328"/>
      <c r="Y21" s="328">
        <f t="shared" si="3"/>
        <v>0</v>
      </c>
      <c r="Z21" s="328"/>
      <c r="AA21" s="328">
        <f t="shared" si="4"/>
        <v>0</v>
      </c>
      <c r="AB21" s="194" t="str">
        <f t="shared" si="5"/>
        <v>GUSTAVO RODRIGUEZ DNI /N° 77031701</v>
      </c>
    </row>
    <row r="22" spans="1:28" ht="37.5" hidden="1" customHeight="1" x14ac:dyDescent="0.2">
      <c r="A22" s="41">
        <v>7</v>
      </c>
      <c r="B22" s="426"/>
      <c r="C22" s="416"/>
      <c r="D22" s="190" t="s">
        <v>9672</v>
      </c>
      <c r="E22" s="190" t="str">
        <f t="shared" si="0"/>
        <v>S/C 3</v>
      </c>
      <c r="F22" s="191"/>
      <c r="G22" s="192">
        <v>41588</v>
      </c>
      <c r="H22" s="194" t="s">
        <v>9613</v>
      </c>
      <c r="I22" s="189" t="s">
        <v>9654</v>
      </c>
      <c r="J22" s="189" t="s">
        <v>9632</v>
      </c>
      <c r="K22" s="189" t="s">
        <v>9652</v>
      </c>
      <c r="L22" s="189" t="e">
        <f t="shared" si="2"/>
        <v>#N/A</v>
      </c>
      <c r="M22" s="189"/>
      <c r="N22" s="193"/>
      <c r="O22" s="193"/>
      <c r="P22" s="193"/>
      <c r="Q22" s="187" t="s">
        <v>9676</v>
      </c>
      <c r="R22" s="187"/>
      <c r="S22" s="188" t="s">
        <v>9706</v>
      </c>
      <c r="T22" s="189" t="s">
        <v>9689</v>
      </c>
      <c r="U22" s="75" t="e">
        <f t="shared" si="1"/>
        <v>#N/A</v>
      </c>
      <c r="V22" s="198" t="s">
        <v>158</v>
      </c>
      <c r="W22" s="187" t="s">
        <v>9606</v>
      </c>
      <c r="X22" s="328"/>
      <c r="Y22" s="328">
        <f t="shared" si="3"/>
        <v>0</v>
      </c>
      <c r="Z22" s="328"/>
      <c r="AA22" s="328">
        <f t="shared" si="4"/>
        <v>0</v>
      </c>
      <c r="AB22" s="194" t="str">
        <f t="shared" si="5"/>
        <v>GUSTAVO RODRIGUEZ DNI /N° 77031701</v>
      </c>
    </row>
    <row r="23" spans="1:28" ht="37.5" hidden="1" customHeight="1" x14ac:dyDescent="0.2">
      <c r="A23" s="41">
        <v>8</v>
      </c>
      <c r="B23" s="426"/>
      <c r="C23" s="416"/>
      <c r="D23" s="190" t="s">
        <v>9656</v>
      </c>
      <c r="E23" s="190" t="str">
        <f t="shared" si="0"/>
        <v>S/C 1</v>
      </c>
      <c r="F23" s="191"/>
      <c r="G23" s="192">
        <v>41588</v>
      </c>
      <c r="H23" s="194" t="s">
        <v>9613</v>
      </c>
      <c r="I23" s="189" t="s">
        <v>9654</v>
      </c>
      <c r="J23" s="189" t="s">
        <v>9632</v>
      </c>
      <c r="K23" s="189" t="s">
        <v>9652</v>
      </c>
      <c r="L23" s="189" t="e">
        <f t="shared" si="2"/>
        <v>#N/A</v>
      </c>
      <c r="M23" s="189"/>
      <c r="N23" s="193"/>
      <c r="O23" s="193"/>
      <c r="P23" s="193"/>
      <c r="Q23" s="187" t="s">
        <v>9676</v>
      </c>
      <c r="R23" s="187" t="s">
        <v>9694</v>
      </c>
      <c r="S23" s="188" t="s">
        <v>9699</v>
      </c>
      <c r="T23" s="189" t="s">
        <v>9689</v>
      </c>
      <c r="U23" s="75" t="e">
        <f t="shared" si="1"/>
        <v>#N/A</v>
      </c>
      <c r="V23" s="198" t="s">
        <v>158</v>
      </c>
      <c r="W23" s="187" t="s">
        <v>9606</v>
      </c>
      <c r="X23" s="328">
        <v>28</v>
      </c>
      <c r="Y23" s="328">
        <f t="shared" si="3"/>
        <v>28</v>
      </c>
      <c r="Z23" s="328"/>
      <c r="AA23" s="328">
        <f t="shared" si="4"/>
        <v>0</v>
      </c>
      <c r="AB23" s="194" t="str">
        <f t="shared" si="5"/>
        <v>GUSTAVO RODRIGUEZ DNI /N° 77031701</v>
      </c>
    </row>
    <row r="24" spans="1:28" ht="29.25" customHeight="1" x14ac:dyDescent="0.2">
      <c r="A24" s="69"/>
      <c r="B24" s="73"/>
      <c r="C24" s="73"/>
      <c r="D24" s="170"/>
      <c r="E24" s="70"/>
      <c r="F24" s="70"/>
      <c r="G24" s="70"/>
      <c r="H24" s="108"/>
      <c r="I24" s="90"/>
      <c r="J24" s="108"/>
      <c r="K24" s="108"/>
      <c r="L24" s="168"/>
      <c r="M24" s="70"/>
      <c r="N24" s="123"/>
      <c r="O24" s="259" t="s">
        <v>200</v>
      </c>
      <c r="P24" s="123"/>
      <c r="Q24" s="112"/>
      <c r="R24" s="112"/>
      <c r="S24" s="77"/>
      <c r="T24" s="77"/>
      <c r="U24" s="70"/>
      <c r="V24" s="153"/>
      <c r="W24" s="77"/>
      <c r="X24" s="329"/>
      <c r="Y24" s="329"/>
      <c r="Z24" s="329"/>
      <c r="AA24" s="329"/>
      <c r="AB24" s="135"/>
    </row>
    <row r="25" spans="1:28" ht="37.5" customHeight="1" x14ac:dyDescent="0.2">
      <c r="A25" s="41">
        <v>9</v>
      </c>
      <c r="B25" s="418">
        <v>9105.0303000000004</v>
      </c>
      <c r="C25" s="419"/>
      <c r="D25" s="190" t="s">
        <v>3724</v>
      </c>
      <c r="E25" s="190" t="str">
        <f t="shared" ref="E25:E31" si="6">CONCATENATE(D25)</f>
        <v>74644118</v>
      </c>
      <c r="F25" s="191"/>
      <c r="G25" s="192">
        <v>40517</v>
      </c>
      <c r="H25" s="189" t="s">
        <v>9613</v>
      </c>
      <c r="I25" s="189" t="s">
        <v>9654</v>
      </c>
      <c r="J25" s="195" t="s">
        <v>9080</v>
      </c>
      <c r="K25" s="189" t="s">
        <v>9652</v>
      </c>
      <c r="L25" s="189" t="str">
        <f t="shared" ref="L25:L33" si="7">IF(E25="","",VLOOKUP(E25,SBN,2,FALSE))</f>
        <v>ESTANTE DE MADERA</v>
      </c>
      <c r="M25" s="189" t="s">
        <v>9611</v>
      </c>
      <c r="N25" s="193">
        <v>1</v>
      </c>
      <c r="O25" s="193">
        <v>0.33</v>
      </c>
      <c r="P25" s="193">
        <v>1.9</v>
      </c>
      <c r="Q25" s="187"/>
      <c r="R25" s="187"/>
      <c r="S25" s="188"/>
      <c r="T25" s="188" t="s">
        <v>9700</v>
      </c>
      <c r="U25" s="198" t="str">
        <f t="shared" ref="U25:U33" si="8">IF(E25="","",VLOOKUP(E25,CATALOGO,3,FALSE))</f>
        <v>64 MOBILIARIO</v>
      </c>
      <c r="V25" s="198" t="s">
        <v>159</v>
      </c>
      <c r="W25" s="187" t="s">
        <v>9606</v>
      </c>
      <c r="X25" s="328">
        <v>120</v>
      </c>
      <c r="Y25" s="328">
        <f t="shared" ref="Y25" si="9">X25*W25</f>
        <v>120</v>
      </c>
      <c r="Z25" s="328"/>
      <c r="AA25" s="328">
        <f t="shared" si="4"/>
        <v>0</v>
      </c>
      <c r="AB25" s="194" t="str">
        <f t="shared" ref="AB25:AB33" si="10">IF($W$10="","",VLOOKUP($W$10,PERSONAL,2,FALSE))</f>
        <v>GUSTAVO RODRIGUEZ DNI /N° 77031701</v>
      </c>
    </row>
    <row r="26" spans="1:28" ht="42.75" customHeight="1" x14ac:dyDescent="0.2">
      <c r="A26" s="41">
        <v>10</v>
      </c>
      <c r="B26" s="418">
        <v>9105.0303000000004</v>
      </c>
      <c r="C26" s="419"/>
      <c r="D26" s="190" t="s">
        <v>1661</v>
      </c>
      <c r="E26" s="190" t="str">
        <f t="shared" si="6"/>
        <v>74642355</v>
      </c>
      <c r="F26" s="191"/>
      <c r="G26" s="192">
        <v>40517</v>
      </c>
      <c r="H26" s="189" t="s">
        <v>9613</v>
      </c>
      <c r="I26" s="189" t="s">
        <v>9654</v>
      </c>
      <c r="J26" s="189" t="s">
        <v>9620</v>
      </c>
      <c r="K26" s="189" t="s">
        <v>9652</v>
      </c>
      <c r="L26" s="189" t="str">
        <f t="shared" si="7"/>
        <v>CARPETA DE MADERA PARA DOS PERSONAS</v>
      </c>
      <c r="M26" s="189"/>
      <c r="N26" s="193">
        <v>1.05</v>
      </c>
      <c r="O26" s="193">
        <v>0.52</v>
      </c>
      <c r="P26" s="193">
        <v>0.75</v>
      </c>
      <c r="Q26" s="187"/>
      <c r="R26" s="187"/>
      <c r="S26" s="188"/>
      <c r="T26" s="188" t="s">
        <v>9700</v>
      </c>
      <c r="U26" s="198" t="str">
        <f t="shared" si="8"/>
        <v>64 MOBILIARIO</v>
      </c>
      <c r="V26" s="198" t="s">
        <v>159</v>
      </c>
      <c r="W26" s="187" t="s">
        <v>9606</v>
      </c>
      <c r="X26" s="328">
        <v>75</v>
      </c>
      <c r="Y26" s="328">
        <f t="shared" ref="Y26:Y33" si="11">X26*W26</f>
        <v>75</v>
      </c>
      <c r="Z26" s="328"/>
      <c r="AA26" s="328">
        <f t="shared" si="4"/>
        <v>0</v>
      </c>
      <c r="AB26" s="194" t="str">
        <f t="shared" si="10"/>
        <v>GUSTAVO RODRIGUEZ DNI /N° 77031701</v>
      </c>
    </row>
    <row r="27" spans="1:28" ht="42.75" hidden="1" customHeight="1" x14ac:dyDescent="0.2">
      <c r="A27" s="41">
        <v>11</v>
      </c>
      <c r="B27" s="418">
        <v>9105.0303000000004</v>
      </c>
      <c r="C27" s="419"/>
      <c r="D27" s="190" t="s">
        <v>7642</v>
      </c>
      <c r="E27" s="190" t="str">
        <f t="shared" si="6"/>
        <v>74648119</v>
      </c>
      <c r="F27" s="191"/>
      <c r="G27" s="192">
        <v>40517</v>
      </c>
      <c r="H27" s="189" t="s">
        <v>9613</v>
      </c>
      <c r="I27" s="189" t="s">
        <v>9654</v>
      </c>
      <c r="J27" s="189" t="s">
        <v>9620</v>
      </c>
      <c r="K27" s="189" t="s">
        <v>9652</v>
      </c>
      <c r="L27" s="189" t="str">
        <f t="shared" si="7"/>
        <v>SILLA FIJA DE MADERA</v>
      </c>
      <c r="M27" s="189" t="s">
        <v>9701</v>
      </c>
      <c r="N27" s="193"/>
      <c r="O27" s="193"/>
      <c r="P27" s="193"/>
      <c r="Q27" s="187"/>
      <c r="R27" s="187"/>
      <c r="S27" s="188"/>
      <c r="T27" s="188" t="s">
        <v>9700</v>
      </c>
      <c r="U27" s="198" t="str">
        <f t="shared" si="8"/>
        <v>64 MOBILIARIO</v>
      </c>
      <c r="V27" s="198" t="s">
        <v>159</v>
      </c>
      <c r="W27" s="187" t="s">
        <v>9606</v>
      </c>
      <c r="X27" s="328">
        <v>55</v>
      </c>
      <c r="Y27" s="328">
        <f t="shared" si="11"/>
        <v>55</v>
      </c>
      <c r="Z27" s="328"/>
      <c r="AA27" s="328">
        <f t="shared" si="4"/>
        <v>0</v>
      </c>
      <c r="AB27" s="194" t="str">
        <f t="shared" si="10"/>
        <v>GUSTAVO RODRIGUEZ DNI /N° 77031701</v>
      </c>
    </row>
    <row r="28" spans="1:28" ht="42.75" hidden="1" customHeight="1" x14ac:dyDescent="0.2">
      <c r="A28" s="41">
        <v>12</v>
      </c>
      <c r="B28" s="418">
        <v>9105.0303000000004</v>
      </c>
      <c r="C28" s="419"/>
      <c r="D28" s="190" t="s">
        <v>1722</v>
      </c>
      <c r="E28" s="190" t="str">
        <f t="shared" si="6"/>
        <v>74642830</v>
      </c>
      <c r="F28" s="191"/>
      <c r="G28" s="192">
        <v>40517</v>
      </c>
      <c r="H28" s="189" t="s">
        <v>9613</v>
      </c>
      <c r="I28" s="189" t="s">
        <v>9654</v>
      </c>
      <c r="J28" s="189" t="s">
        <v>9620</v>
      </c>
      <c r="K28" s="189" t="s">
        <v>9652</v>
      </c>
      <c r="L28" s="189" t="str">
        <f t="shared" si="7"/>
        <v>CASILLERO DE MADERA</v>
      </c>
      <c r="M28" s="189" t="s">
        <v>9657</v>
      </c>
      <c r="N28" s="193">
        <v>1</v>
      </c>
      <c r="O28" s="193">
        <v>0.33</v>
      </c>
      <c r="P28" s="193">
        <v>1.9</v>
      </c>
      <c r="Q28" s="187"/>
      <c r="R28" s="187"/>
      <c r="S28" s="188"/>
      <c r="T28" s="188" t="s">
        <v>9700</v>
      </c>
      <c r="U28" s="198" t="str">
        <f t="shared" si="8"/>
        <v>64 MOBILIARIO</v>
      </c>
      <c r="V28" s="198" t="s">
        <v>159</v>
      </c>
      <c r="W28" s="187" t="s">
        <v>9606</v>
      </c>
      <c r="X28" s="328">
        <v>130</v>
      </c>
      <c r="Y28" s="328">
        <f t="shared" si="11"/>
        <v>130</v>
      </c>
      <c r="Z28" s="328"/>
      <c r="AA28" s="328">
        <f t="shared" si="4"/>
        <v>0</v>
      </c>
      <c r="AB28" s="194" t="str">
        <f t="shared" si="10"/>
        <v>GUSTAVO RODRIGUEZ DNI /N° 77031701</v>
      </c>
    </row>
    <row r="29" spans="1:28" ht="42.75" hidden="1" customHeight="1" x14ac:dyDescent="0.2">
      <c r="A29" s="41">
        <v>13</v>
      </c>
      <c r="B29" s="418">
        <v>9105.0303000000004</v>
      </c>
      <c r="C29" s="419"/>
      <c r="D29" s="190" t="s">
        <v>5932</v>
      </c>
      <c r="E29" s="190" t="str">
        <f t="shared" si="6"/>
        <v>74646017</v>
      </c>
      <c r="F29" s="191"/>
      <c r="G29" s="192">
        <v>40517</v>
      </c>
      <c r="H29" s="189" t="s">
        <v>9613</v>
      </c>
      <c r="I29" s="189" t="s">
        <v>9654</v>
      </c>
      <c r="J29" s="189" t="s">
        <v>9620</v>
      </c>
      <c r="K29" s="189" t="s">
        <v>9652</v>
      </c>
      <c r="L29" s="189" t="str">
        <f t="shared" si="7"/>
        <v>MODULO DE MADERA</v>
      </c>
      <c r="M29" s="189" t="s">
        <v>9663</v>
      </c>
      <c r="N29" s="193">
        <v>1.05</v>
      </c>
      <c r="O29" s="193">
        <v>0.52</v>
      </c>
      <c r="P29" s="193">
        <v>0.75</v>
      </c>
      <c r="Q29" s="187"/>
      <c r="R29" s="187"/>
      <c r="S29" s="188"/>
      <c r="T29" s="188" t="s">
        <v>9700</v>
      </c>
      <c r="U29" s="198" t="str">
        <f t="shared" si="8"/>
        <v>64 MOBILIARIO</v>
      </c>
      <c r="V29" s="198" t="s">
        <v>159</v>
      </c>
      <c r="W29" s="187" t="s">
        <v>9606</v>
      </c>
      <c r="X29" s="328">
        <v>78</v>
      </c>
      <c r="Y29" s="328">
        <f t="shared" si="11"/>
        <v>78</v>
      </c>
      <c r="Z29" s="328"/>
      <c r="AA29" s="328">
        <f t="shared" si="4"/>
        <v>0</v>
      </c>
      <c r="AB29" s="194" t="str">
        <f t="shared" si="10"/>
        <v>GUSTAVO RODRIGUEZ DNI /N° 77031701</v>
      </c>
    </row>
    <row r="30" spans="1:28" ht="42.75" hidden="1" customHeight="1" x14ac:dyDescent="0.2">
      <c r="A30" s="41">
        <v>14</v>
      </c>
      <c r="B30" s="418">
        <v>9105.0303000000004</v>
      </c>
      <c r="C30" s="419"/>
      <c r="D30" s="190" t="s">
        <v>5932</v>
      </c>
      <c r="E30" s="190" t="str">
        <f t="shared" si="6"/>
        <v>74646017</v>
      </c>
      <c r="F30" s="191"/>
      <c r="G30" s="192">
        <v>40517</v>
      </c>
      <c r="H30" s="189" t="s">
        <v>9613</v>
      </c>
      <c r="I30" s="189" t="s">
        <v>9654</v>
      </c>
      <c r="J30" s="189" t="s">
        <v>9620</v>
      </c>
      <c r="K30" s="189" t="s">
        <v>9652</v>
      </c>
      <c r="L30" s="189" t="str">
        <f t="shared" si="7"/>
        <v>MODULO DE MADERA</v>
      </c>
      <c r="M30" s="189" t="s">
        <v>9670</v>
      </c>
      <c r="N30" s="193">
        <v>1</v>
      </c>
      <c r="O30" s="193">
        <v>0.33</v>
      </c>
      <c r="P30" s="193">
        <v>1.9</v>
      </c>
      <c r="Q30" s="187"/>
      <c r="R30" s="187"/>
      <c r="S30" s="188"/>
      <c r="T30" s="188" t="s">
        <v>9700</v>
      </c>
      <c r="U30" s="198" t="str">
        <f t="shared" si="8"/>
        <v>64 MOBILIARIO</v>
      </c>
      <c r="V30" s="198" t="s">
        <v>159</v>
      </c>
      <c r="W30" s="187" t="s">
        <v>9606</v>
      </c>
      <c r="X30" s="328">
        <v>50</v>
      </c>
      <c r="Y30" s="328">
        <f t="shared" si="11"/>
        <v>50</v>
      </c>
      <c r="Z30" s="328"/>
      <c r="AA30" s="328">
        <f t="shared" si="4"/>
        <v>0</v>
      </c>
      <c r="AB30" s="194" t="str">
        <f t="shared" si="10"/>
        <v>GUSTAVO RODRIGUEZ DNI /N° 77031701</v>
      </c>
    </row>
    <row r="31" spans="1:28" ht="42.75" hidden="1" customHeight="1" x14ac:dyDescent="0.2">
      <c r="A31" s="41">
        <v>15</v>
      </c>
      <c r="B31" s="418">
        <v>9105.0303000000004</v>
      </c>
      <c r="C31" s="419"/>
      <c r="D31" s="190" t="s">
        <v>1396</v>
      </c>
      <c r="E31" s="190" t="str">
        <f t="shared" si="6"/>
        <v>74642152</v>
      </c>
      <c r="F31" s="191"/>
      <c r="G31" s="192">
        <v>40517</v>
      </c>
      <c r="H31" s="189" t="s">
        <v>9613</v>
      </c>
      <c r="I31" s="189" t="s">
        <v>9654</v>
      </c>
      <c r="J31" s="189" t="s">
        <v>9620</v>
      </c>
      <c r="K31" s="189" t="s">
        <v>9652</v>
      </c>
      <c r="L31" s="189" t="str">
        <f t="shared" si="7"/>
        <v>CAMA DE MADERA</v>
      </c>
      <c r="M31" s="189" t="s">
        <v>9664</v>
      </c>
      <c r="N31" s="193">
        <v>1.05</v>
      </c>
      <c r="O31" s="193">
        <v>0.52</v>
      </c>
      <c r="P31" s="193">
        <v>0.75</v>
      </c>
      <c r="Q31" s="187"/>
      <c r="R31" s="187"/>
      <c r="S31" s="188"/>
      <c r="T31" s="188" t="s">
        <v>9700</v>
      </c>
      <c r="U31" s="198" t="str">
        <f t="shared" si="8"/>
        <v>64 MOBILIARIO</v>
      </c>
      <c r="V31" s="198" t="s">
        <v>159</v>
      </c>
      <c r="W31" s="187" t="s">
        <v>9606</v>
      </c>
      <c r="X31" s="328">
        <v>70</v>
      </c>
      <c r="Y31" s="328">
        <f t="shared" si="11"/>
        <v>70</v>
      </c>
      <c r="Z31" s="328"/>
      <c r="AA31" s="328">
        <f t="shared" si="4"/>
        <v>0</v>
      </c>
      <c r="AB31" s="194" t="str">
        <f t="shared" si="10"/>
        <v>GUSTAVO RODRIGUEZ DNI /N° 77031701</v>
      </c>
    </row>
    <row r="32" spans="1:28" ht="42.75" hidden="1" customHeight="1" x14ac:dyDescent="0.2">
      <c r="A32" s="41">
        <v>16</v>
      </c>
      <c r="B32" s="418">
        <v>9105.0303000000004</v>
      </c>
      <c r="C32" s="419"/>
      <c r="D32" s="190" t="s">
        <v>5932</v>
      </c>
      <c r="E32" s="190" t="str">
        <f t="shared" ref="E32" si="12">CONCATENATE(D32)</f>
        <v>74646017</v>
      </c>
      <c r="F32" s="191"/>
      <c r="G32" s="192">
        <v>40517</v>
      </c>
      <c r="H32" s="189" t="s">
        <v>9613</v>
      </c>
      <c r="I32" s="189" t="s">
        <v>9654</v>
      </c>
      <c r="J32" s="189" t="s">
        <v>9620</v>
      </c>
      <c r="K32" s="189" t="s">
        <v>9652</v>
      </c>
      <c r="L32" s="189" t="str">
        <f t="shared" si="7"/>
        <v>MODULO DE MADERA</v>
      </c>
      <c r="M32" s="189" t="s">
        <v>9682</v>
      </c>
      <c r="N32" s="193">
        <v>1.05</v>
      </c>
      <c r="O32" s="193">
        <v>0.52</v>
      </c>
      <c r="P32" s="193">
        <v>0.75</v>
      </c>
      <c r="Q32" s="187"/>
      <c r="R32" s="187"/>
      <c r="S32" s="188"/>
      <c r="T32" s="188" t="s">
        <v>9700</v>
      </c>
      <c r="U32" s="198" t="str">
        <f t="shared" si="8"/>
        <v>64 MOBILIARIO</v>
      </c>
      <c r="V32" s="198" t="s">
        <v>159</v>
      </c>
      <c r="W32" s="187" t="s">
        <v>9606</v>
      </c>
      <c r="X32" s="328">
        <v>78</v>
      </c>
      <c r="Y32" s="328">
        <f t="shared" si="11"/>
        <v>78</v>
      </c>
      <c r="Z32" s="328"/>
      <c r="AA32" s="328">
        <f t="shared" si="4"/>
        <v>0</v>
      </c>
      <c r="AB32" s="194" t="str">
        <f t="shared" si="10"/>
        <v>GUSTAVO RODRIGUEZ DNI /N° 77031701</v>
      </c>
    </row>
    <row r="33" spans="1:28" ht="42.75" hidden="1" customHeight="1" x14ac:dyDescent="0.2">
      <c r="A33" s="41">
        <v>17</v>
      </c>
      <c r="B33" s="418">
        <v>9105.0303000000004</v>
      </c>
      <c r="C33" s="419"/>
      <c r="D33" s="196" t="s">
        <v>6796</v>
      </c>
      <c r="E33" s="190" t="str">
        <f t="shared" ref="E33" si="13">CONCATENATE(D33)</f>
        <v>74647712</v>
      </c>
      <c r="F33" s="191"/>
      <c r="G33" s="192">
        <v>40517</v>
      </c>
      <c r="H33" s="189" t="s">
        <v>9613</v>
      </c>
      <c r="I33" s="189" t="s">
        <v>9654</v>
      </c>
      <c r="J33" s="189" t="s">
        <v>9634</v>
      </c>
      <c r="K33" s="189" t="s">
        <v>9652</v>
      </c>
      <c r="L33" s="189" t="str">
        <f t="shared" si="7"/>
        <v>PORTA REVISTAS</v>
      </c>
      <c r="M33" s="189" t="s">
        <v>9684</v>
      </c>
      <c r="N33" s="193">
        <v>1.05</v>
      </c>
      <c r="O33" s="193">
        <v>0.52</v>
      </c>
      <c r="P33" s="193">
        <v>0.75</v>
      </c>
      <c r="Q33" s="187"/>
      <c r="R33" s="187"/>
      <c r="S33" s="188"/>
      <c r="T33" s="197" t="s">
        <v>9683</v>
      </c>
      <c r="U33" s="198" t="str">
        <f t="shared" si="8"/>
        <v>64 MOBILIARIO</v>
      </c>
      <c r="V33" s="198" t="s">
        <v>159</v>
      </c>
      <c r="W33" s="187" t="s">
        <v>9606</v>
      </c>
      <c r="X33" s="328">
        <v>120</v>
      </c>
      <c r="Y33" s="328">
        <f t="shared" si="11"/>
        <v>120</v>
      </c>
      <c r="Z33" s="328"/>
      <c r="AA33" s="328">
        <f t="shared" si="4"/>
        <v>0</v>
      </c>
      <c r="AB33" s="194" t="str">
        <f t="shared" si="10"/>
        <v>GUSTAVO RODRIGUEZ DNI /N° 77031701</v>
      </c>
    </row>
    <row r="34" spans="1:28" ht="29.25" customHeight="1" x14ac:dyDescent="0.2">
      <c r="A34" s="72"/>
      <c r="B34" s="74"/>
      <c r="C34" s="74"/>
      <c r="D34" s="171"/>
      <c r="E34" s="71"/>
      <c r="F34" s="71"/>
      <c r="G34" s="71"/>
      <c r="H34" s="109"/>
      <c r="I34" s="91"/>
      <c r="J34" s="109"/>
      <c r="K34" s="109"/>
      <c r="L34" s="169"/>
      <c r="M34" s="71"/>
      <c r="N34" s="126"/>
      <c r="O34" s="259" t="s">
        <v>136</v>
      </c>
      <c r="P34" s="126"/>
      <c r="Q34" s="113"/>
      <c r="R34" s="113"/>
      <c r="S34" s="78"/>
      <c r="T34" s="78"/>
      <c r="U34" s="71"/>
      <c r="V34" s="154"/>
      <c r="W34" s="78"/>
      <c r="X34" s="330"/>
      <c r="Y34" s="330"/>
      <c r="Z34" s="330"/>
      <c r="AA34" s="330"/>
      <c r="AB34" s="136"/>
    </row>
    <row r="35" spans="1:28" ht="45" x14ac:dyDescent="0.2">
      <c r="A35" s="41">
        <v>18</v>
      </c>
      <c r="B35" s="426"/>
      <c r="C35" s="416"/>
      <c r="D35" s="190" t="s">
        <v>4891</v>
      </c>
      <c r="E35" s="190" t="str">
        <f>CONCATENATE(D35)</f>
        <v>74223261</v>
      </c>
      <c r="F35" s="191"/>
      <c r="G35" s="192"/>
      <c r="H35" s="189" t="s">
        <v>9613</v>
      </c>
      <c r="I35" s="189" t="s">
        <v>9654</v>
      </c>
      <c r="J35" s="189" t="s">
        <v>9620</v>
      </c>
      <c r="K35" s="189" t="s">
        <v>9652</v>
      </c>
      <c r="L35" s="189" t="str">
        <f>IF(E35="","",VLOOKUP(E35,SBN,2,FALSE))</f>
        <v>MAQUINA ANILLADORA PERFORADORA</v>
      </c>
      <c r="M35" s="189"/>
      <c r="N35" s="193"/>
      <c r="O35" s="193"/>
      <c r="P35" s="193"/>
      <c r="Q35" s="187"/>
      <c r="R35" s="187"/>
      <c r="S35" s="188"/>
      <c r="T35" s="188" t="s">
        <v>9702</v>
      </c>
      <c r="U35" s="198" t="str">
        <f>IF(E35="","",VLOOKUP(E35,CATALOGO,3,FALSE))</f>
        <v>22 EQUIPO</v>
      </c>
      <c r="V35" s="198" t="s">
        <v>159</v>
      </c>
      <c r="W35" s="187" t="s">
        <v>9606</v>
      </c>
      <c r="X35" s="328">
        <v>698</v>
      </c>
      <c r="Y35" s="328">
        <f t="shared" ref="Y35" si="14">X35*W35</f>
        <v>698</v>
      </c>
      <c r="Z35" s="328"/>
      <c r="AA35" s="328">
        <f t="shared" si="4"/>
        <v>0</v>
      </c>
      <c r="AB35" s="194" t="str">
        <f>IF($W$10="","",VLOOKUP($W$10,PERSONAL,2,FALSE))</f>
        <v>GUSTAVO RODRIGUEZ DNI /N° 77031701</v>
      </c>
    </row>
    <row r="36" spans="1:28" ht="45" x14ac:dyDescent="0.2">
      <c r="A36" s="41">
        <v>19</v>
      </c>
      <c r="B36" s="426"/>
      <c r="C36" s="416"/>
      <c r="D36" s="190" t="s">
        <v>5001</v>
      </c>
      <c r="E36" s="190" t="str">
        <f>CONCATENATE(D36)</f>
        <v>74224331</v>
      </c>
      <c r="F36" s="191"/>
      <c r="G36" s="192"/>
      <c r="H36" s="189" t="s">
        <v>9613</v>
      </c>
      <c r="I36" s="189" t="s">
        <v>9654</v>
      </c>
      <c r="J36" s="189" t="s">
        <v>9620</v>
      </c>
      <c r="K36" s="189" t="s">
        <v>9652</v>
      </c>
      <c r="L36" s="189" t="str">
        <f>IF(E36="","",VLOOKUP(E36,SBN,2,FALSE))</f>
        <v>MAQUINA DE ESCRIBIR MECANICA</v>
      </c>
      <c r="M36" s="189"/>
      <c r="N36" s="193"/>
      <c r="O36" s="193"/>
      <c r="P36" s="193"/>
      <c r="Q36" s="187"/>
      <c r="R36" s="187"/>
      <c r="S36" s="188"/>
      <c r="T36" s="188" t="s">
        <v>9689</v>
      </c>
      <c r="U36" s="198" t="str">
        <f>IF(E36="","",VLOOKUP(E36,CATALOGO,3,FALSE))</f>
        <v>22 EQUIPO</v>
      </c>
      <c r="V36" s="198" t="s">
        <v>159</v>
      </c>
      <c r="W36" s="187" t="s">
        <v>9606</v>
      </c>
      <c r="X36" s="328">
        <v>100</v>
      </c>
      <c r="Y36" s="328">
        <f t="shared" ref="Y36:Y38" si="15">X36*W36</f>
        <v>100</v>
      </c>
      <c r="Z36" s="328"/>
      <c r="AA36" s="328">
        <f t="shared" si="4"/>
        <v>0</v>
      </c>
      <c r="AB36" s="194" t="str">
        <f>IF($W$10="","",VLOOKUP($W$10,PERSONAL,2,FALSE))</f>
        <v>GUSTAVO RODRIGUEZ DNI /N° 77031701</v>
      </c>
    </row>
    <row r="37" spans="1:28" ht="45" hidden="1" x14ac:dyDescent="0.2">
      <c r="A37" s="41">
        <v>20</v>
      </c>
      <c r="B37" s="426"/>
      <c r="C37" s="416"/>
      <c r="D37" s="190" t="s">
        <v>4203</v>
      </c>
      <c r="E37" s="190" t="str">
        <f>CONCATENATE(D37)</f>
        <v>74222993</v>
      </c>
      <c r="F37" s="191"/>
      <c r="G37" s="192"/>
      <c r="H37" s="189" t="s">
        <v>9613</v>
      </c>
      <c r="I37" s="189" t="s">
        <v>9654</v>
      </c>
      <c r="J37" s="189" t="s">
        <v>9620</v>
      </c>
      <c r="K37" s="189" t="s">
        <v>9652</v>
      </c>
      <c r="L37" s="189" t="str">
        <f>IF(E37="","",VLOOKUP(E37,SBN,2,FALSE))</f>
        <v>GUILLOTINA</v>
      </c>
      <c r="M37" s="189"/>
      <c r="N37" s="193"/>
      <c r="O37" s="193"/>
      <c r="P37" s="193"/>
      <c r="Q37" s="187"/>
      <c r="R37" s="187"/>
      <c r="S37" s="188"/>
      <c r="T37" s="197" t="s">
        <v>9702</v>
      </c>
      <c r="U37" s="198" t="str">
        <f>IF(E37="","",VLOOKUP(E37,CATALOGO,3,FALSE))</f>
        <v>22 EQUIPO</v>
      </c>
      <c r="V37" s="198" t="s">
        <v>159</v>
      </c>
      <c r="W37" s="187" t="s">
        <v>9606</v>
      </c>
      <c r="X37" s="328">
        <v>300</v>
      </c>
      <c r="Y37" s="328">
        <f t="shared" si="15"/>
        <v>300</v>
      </c>
      <c r="Z37" s="328"/>
      <c r="AA37" s="328">
        <f t="shared" si="4"/>
        <v>0</v>
      </c>
      <c r="AB37" s="194" t="str">
        <f>IF($W$10="","",VLOOKUP($W$10,PERSONAL,2,FALSE))</f>
        <v>GUSTAVO RODRIGUEZ DNI /N° 77031701</v>
      </c>
    </row>
    <row r="38" spans="1:28" ht="45" hidden="1" x14ac:dyDescent="0.2">
      <c r="A38" s="41">
        <v>21</v>
      </c>
      <c r="B38" s="426"/>
      <c r="C38" s="416"/>
      <c r="D38" s="190" t="s">
        <v>4977</v>
      </c>
      <c r="E38" s="190" t="str">
        <f>CONCATENATE(D38)</f>
        <v>67502360</v>
      </c>
      <c r="F38" s="191"/>
      <c r="G38" s="192"/>
      <c r="H38" s="189" t="s">
        <v>9613</v>
      </c>
      <c r="I38" s="189" t="s">
        <v>9654</v>
      </c>
      <c r="J38" s="189" t="s">
        <v>9620</v>
      </c>
      <c r="K38" s="189" t="s">
        <v>9652</v>
      </c>
      <c r="L38" s="189" t="str">
        <f>IF(E38="","",VLOOKUP(E38,CATALOGO,2,FALSE))</f>
        <v>MAQUINA DE COSER DOMESTICA</v>
      </c>
      <c r="M38" s="189"/>
      <c r="N38" s="193"/>
      <c r="O38" s="193"/>
      <c r="P38" s="193"/>
      <c r="Q38" s="187"/>
      <c r="R38" s="187"/>
      <c r="S38" s="188"/>
      <c r="T38" s="188" t="s">
        <v>9703</v>
      </c>
      <c r="U38" s="198" t="str">
        <f>IF(E38="","",VLOOKUP(E38,CATALOGO,3,FALSE))</f>
        <v>50 MAQUINA</v>
      </c>
      <c r="V38" s="198" t="s">
        <v>159</v>
      </c>
      <c r="W38" s="187" t="s">
        <v>9606</v>
      </c>
      <c r="X38" s="328">
        <v>250</v>
      </c>
      <c r="Y38" s="328">
        <f t="shared" si="15"/>
        <v>250</v>
      </c>
      <c r="Z38" s="328"/>
      <c r="AA38" s="328">
        <f t="shared" si="4"/>
        <v>0</v>
      </c>
      <c r="AB38" s="194" t="str">
        <f>IF($W$10="","",VLOOKUP($W$10,PERSONAL,2,FALSE))</f>
        <v>GUSTAVO RODRIGUEZ DNI /N° 77031701</v>
      </c>
    </row>
    <row r="39" spans="1:28" ht="29.25" customHeight="1" x14ac:dyDescent="0.2">
      <c r="A39" s="71"/>
      <c r="B39" s="74"/>
      <c r="C39" s="74"/>
      <c r="D39" s="171"/>
      <c r="E39" s="71"/>
      <c r="F39" s="71"/>
      <c r="G39" s="71"/>
      <c r="H39" s="109"/>
      <c r="I39" s="91"/>
      <c r="J39" s="109"/>
      <c r="K39" s="109"/>
      <c r="L39" s="169"/>
      <c r="M39" s="71"/>
      <c r="N39" s="126"/>
      <c r="O39" s="259" t="s">
        <v>9667</v>
      </c>
      <c r="P39" s="126"/>
      <c r="Q39" s="113"/>
      <c r="R39" s="113"/>
      <c r="S39" s="78"/>
      <c r="T39" s="78"/>
      <c r="U39" s="71"/>
      <c r="V39" s="154"/>
      <c r="W39" s="78"/>
      <c r="X39" s="330"/>
      <c r="Y39" s="330"/>
      <c r="Z39" s="330"/>
      <c r="AA39" s="330"/>
      <c r="AB39" s="136"/>
    </row>
    <row r="40" spans="1:28" ht="45" x14ac:dyDescent="0.2">
      <c r="A40" s="41">
        <v>22</v>
      </c>
      <c r="B40" s="415"/>
      <c r="C40" s="416"/>
      <c r="D40" s="190">
        <v>39220971</v>
      </c>
      <c r="E40" s="190" t="str">
        <f>CONCATENATE(D40)</f>
        <v>39220971</v>
      </c>
      <c r="F40" s="191"/>
      <c r="G40" s="192"/>
      <c r="H40" s="189" t="s">
        <v>9613</v>
      </c>
      <c r="I40" s="189" t="s">
        <v>9654</v>
      </c>
      <c r="J40" s="189" t="s">
        <v>9620</v>
      </c>
      <c r="K40" s="189" t="s">
        <v>9652</v>
      </c>
      <c r="L40" s="189" t="str">
        <f>IF(E40="","",VLOOKUP(E40,CATALOGO,2,FALSE))</f>
        <v>BOMBO</v>
      </c>
      <c r="M40" s="189"/>
      <c r="N40" s="193"/>
      <c r="O40" s="193"/>
      <c r="P40" s="193"/>
      <c r="Q40" s="187"/>
      <c r="R40" s="187"/>
      <c r="S40" s="188"/>
      <c r="T40" s="188" t="s">
        <v>9702</v>
      </c>
      <c r="U40" s="198" t="str">
        <f>IF(E40="","",VLOOKUP(E40,CATALOGO,3,FALSE))</f>
        <v>22 EQUIPO</v>
      </c>
      <c r="V40" s="198" t="s">
        <v>159</v>
      </c>
      <c r="W40" s="187" t="s">
        <v>9606</v>
      </c>
      <c r="X40" s="328">
        <v>150</v>
      </c>
      <c r="Y40" s="328">
        <f t="shared" ref="Y40" si="16">X40*W40</f>
        <v>150</v>
      </c>
      <c r="Z40" s="328"/>
      <c r="AA40" s="328">
        <f t="shared" si="4"/>
        <v>0</v>
      </c>
      <c r="AB40" s="194" t="str">
        <f>IF($W$10="","",VLOOKUP($W$10,PERSONAL,2,FALSE))</f>
        <v>GUSTAVO RODRIGUEZ DNI /N° 77031701</v>
      </c>
    </row>
    <row r="41" spans="1:28" ht="45" x14ac:dyDescent="0.2">
      <c r="A41" s="41">
        <v>23</v>
      </c>
      <c r="B41" s="415"/>
      <c r="C41" s="416"/>
      <c r="D41" s="190">
        <v>39220741</v>
      </c>
      <c r="E41" s="190" t="str">
        <f>CONCATENATE(D41)</f>
        <v>39220741</v>
      </c>
      <c r="F41" s="191"/>
      <c r="G41" s="192"/>
      <c r="H41" s="189" t="s">
        <v>9613</v>
      </c>
      <c r="I41" s="189" t="s">
        <v>9654</v>
      </c>
      <c r="J41" s="189" t="s">
        <v>9620</v>
      </c>
      <c r="K41" s="189" t="s">
        <v>9652</v>
      </c>
      <c r="L41" s="189" t="str">
        <f>IF(E41="","",VLOOKUP(E41,CATALOGO,2,FALSE))</f>
        <v>BATERIA MUSICAL</v>
      </c>
      <c r="M41" s="189"/>
      <c r="N41" s="193"/>
      <c r="O41" s="193"/>
      <c r="P41" s="193"/>
      <c r="Q41" s="187"/>
      <c r="R41" s="187"/>
      <c r="S41" s="188"/>
      <c r="T41" s="188" t="s">
        <v>9702</v>
      </c>
      <c r="U41" s="198" t="s">
        <v>202</v>
      </c>
      <c r="V41" s="198" t="s">
        <v>159</v>
      </c>
      <c r="W41" s="187" t="s">
        <v>9606</v>
      </c>
      <c r="X41" s="328">
        <v>1200</v>
      </c>
      <c r="Y41" s="328">
        <f t="shared" ref="Y41:Y42" si="17">X41*W41</f>
        <v>1200</v>
      </c>
      <c r="Z41" s="328"/>
      <c r="AA41" s="328">
        <f t="shared" si="4"/>
        <v>0</v>
      </c>
      <c r="AB41" s="194" t="str">
        <f>IF($W$10="","",VLOOKUP($W$10,PERSONAL,2,FALSE))</f>
        <v>GUSTAVO RODRIGUEZ DNI /N° 77031701</v>
      </c>
    </row>
    <row r="42" spans="1:28" ht="45" hidden="1" x14ac:dyDescent="0.2">
      <c r="A42" s="41">
        <v>24</v>
      </c>
      <c r="B42" s="415"/>
      <c r="C42" s="416"/>
      <c r="D42" s="190">
        <v>39221143</v>
      </c>
      <c r="E42" s="190" t="str">
        <f>CONCATENATE(D42)</f>
        <v>39221143</v>
      </c>
      <c r="F42" s="191"/>
      <c r="G42" s="192"/>
      <c r="H42" s="189" t="s">
        <v>9613</v>
      </c>
      <c r="I42" s="189" t="s">
        <v>9654</v>
      </c>
      <c r="J42" s="189" t="s">
        <v>9620</v>
      </c>
      <c r="K42" s="189" t="s">
        <v>9652</v>
      </c>
      <c r="L42" s="189" t="str">
        <f>IF(E42="","",VLOOKUP(E42,CATALOGO,2,FALSE))</f>
        <v>BUGLE</v>
      </c>
      <c r="M42" s="189"/>
      <c r="N42" s="193"/>
      <c r="O42" s="193"/>
      <c r="P42" s="193"/>
      <c r="Q42" s="187"/>
      <c r="R42" s="187"/>
      <c r="S42" s="188"/>
      <c r="T42" s="188" t="s">
        <v>9702</v>
      </c>
      <c r="U42" s="198" t="s">
        <v>202</v>
      </c>
      <c r="V42" s="198" t="s">
        <v>159</v>
      </c>
      <c r="W42" s="187" t="s">
        <v>9606</v>
      </c>
      <c r="X42" s="328">
        <v>120</v>
      </c>
      <c r="Y42" s="328">
        <f t="shared" si="17"/>
        <v>120</v>
      </c>
      <c r="Z42" s="328"/>
      <c r="AA42" s="328">
        <f t="shared" si="4"/>
        <v>0</v>
      </c>
      <c r="AB42" s="194" t="str">
        <f>IF($W$10="","",VLOOKUP($W$10,PERSONAL,2,FALSE))</f>
        <v>GUSTAVO RODRIGUEZ DNI /N° 77031701</v>
      </c>
    </row>
    <row r="43" spans="1:28" ht="29.25" customHeight="1" x14ac:dyDescent="0.2">
      <c r="A43" s="71"/>
      <c r="B43" s="74"/>
      <c r="C43" s="74"/>
      <c r="D43" s="171"/>
      <c r="E43" s="71"/>
      <c r="F43" s="71"/>
      <c r="G43" s="71"/>
      <c r="H43" s="109"/>
      <c r="I43" s="91"/>
      <c r="J43" s="109"/>
      <c r="K43" s="109"/>
      <c r="L43" s="169"/>
      <c r="M43" s="71"/>
      <c r="N43" s="126"/>
      <c r="O43" s="259" t="s">
        <v>135</v>
      </c>
      <c r="P43" s="126"/>
      <c r="Q43" s="113"/>
      <c r="R43" s="113"/>
      <c r="S43" s="78"/>
      <c r="T43" s="78"/>
      <c r="U43" s="71"/>
      <c r="V43" s="154"/>
      <c r="W43" s="78"/>
      <c r="X43" s="330"/>
      <c r="Y43" s="330"/>
      <c r="Z43" s="330"/>
      <c r="AA43" s="330"/>
      <c r="AB43" s="136"/>
    </row>
    <row r="44" spans="1:28" ht="45" x14ac:dyDescent="0.2">
      <c r="A44" s="41">
        <v>25</v>
      </c>
      <c r="B44" s="415" t="s">
        <v>201</v>
      </c>
      <c r="C44" s="416"/>
      <c r="D44" s="190" t="s">
        <v>5406</v>
      </c>
      <c r="E44" s="190" t="str">
        <f>CONCATENATE(D44)</f>
        <v>39225230</v>
      </c>
      <c r="F44" s="191"/>
      <c r="G44" s="192"/>
      <c r="H44" s="189" t="s">
        <v>9613</v>
      </c>
      <c r="I44" s="189" t="s">
        <v>9654</v>
      </c>
      <c r="J44" s="189" t="s">
        <v>9620</v>
      </c>
      <c r="K44" s="189" t="s">
        <v>9652</v>
      </c>
      <c r="L44" s="189" t="str">
        <f>VLOOKUP(D44,CATALOGO,2,0)</f>
        <v>MARACA</v>
      </c>
      <c r="M44" s="189" t="s">
        <v>9662</v>
      </c>
      <c r="N44" s="193"/>
      <c r="O44" s="193"/>
      <c r="P44" s="193"/>
      <c r="Q44" s="187"/>
      <c r="R44" s="187"/>
      <c r="S44" s="188"/>
      <c r="T44" s="188" t="s">
        <v>9704</v>
      </c>
      <c r="U44" s="198" t="s">
        <v>202</v>
      </c>
      <c r="V44" s="198" t="s">
        <v>159</v>
      </c>
      <c r="W44" s="187" t="s">
        <v>9606</v>
      </c>
      <c r="X44" s="328">
        <v>5</v>
      </c>
      <c r="Y44" s="328">
        <f t="shared" ref="Y44" si="18">X44*W44</f>
        <v>5</v>
      </c>
      <c r="Z44" s="328"/>
      <c r="AA44" s="328">
        <f t="shared" si="4"/>
        <v>0</v>
      </c>
      <c r="AB44" s="194" t="str">
        <f>IF($W$10="","",VLOOKUP($W$10,PERSONAL,2,FALSE))</f>
        <v>GUSTAVO RODRIGUEZ DNI /N° 77031701</v>
      </c>
    </row>
    <row r="45" spans="1:28" ht="45" x14ac:dyDescent="0.2">
      <c r="A45" s="41">
        <v>26</v>
      </c>
      <c r="B45" s="415" t="s">
        <v>201</v>
      </c>
      <c r="C45" s="416"/>
      <c r="D45" s="190" t="s">
        <v>9618</v>
      </c>
      <c r="E45" s="190" t="str">
        <f>CONCATENATE(D45)</f>
        <v>S/C</v>
      </c>
      <c r="F45" s="191"/>
      <c r="G45" s="192"/>
      <c r="H45" s="189" t="s">
        <v>9613</v>
      </c>
      <c r="I45" s="189" t="s">
        <v>9654</v>
      </c>
      <c r="J45" s="189" t="s">
        <v>9620</v>
      </c>
      <c r="K45" s="189" t="s">
        <v>9652</v>
      </c>
      <c r="L45" s="189" t="s">
        <v>9677</v>
      </c>
      <c r="M45" s="189" t="s">
        <v>9678</v>
      </c>
      <c r="N45" s="193"/>
      <c r="O45" s="193"/>
      <c r="P45" s="193"/>
      <c r="Q45" s="187"/>
      <c r="R45" s="187"/>
      <c r="S45" s="188"/>
      <c r="T45" s="188" t="s">
        <v>9702</v>
      </c>
      <c r="U45" s="198" t="s">
        <v>202</v>
      </c>
      <c r="V45" s="198" t="s">
        <v>159</v>
      </c>
      <c r="W45" s="187" t="s">
        <v>9606</v>
      </c>
      <c r="X45" s="328">
        <v>50</v>
      </c>
      <c r="Y45" s="328">
        <f t="shared" ref="Y45" si="19">X45*W45</f>
        <v>50</v>
      </c>
      <c r="Z45" s="328"/>
      <c r="AA45" s="328">
        <f t="shared" si="4"/>
        <v>0</v>
      </c>
      <c r="AB45" s="194" t="str">
        <f>IF($W$10="","",VLOOKUP($W$10,PERSONAL,2,FALSE))</f>
        <v>GUSTAVO RODRIGUEZ DNI /N° 77031701</v>
      </c>
    </row>
    <row r="46" spans="1:28" ht="45" hidden="1" x14ac:dyDescent="0.2">
      <c r="A46" s="41">
        <v>26</v>
      </c>
      <c r="B46" s="415" t="s">
        <v>201</v>
      </c>
      <c r="C46" s="416"/>
      <c r="D46" s="190" t="s">
        <v>9618</v>
      </c>
      <c r="E46" s="190" t="str">
        <f>CONCATENATE(D46)</f>
        <v>S/C</v>
      </c>
      <c r="F46" s="191"/>
      <c r="G46" s="192"/>
      <c r="H46" s="189" t="s">
        <v>9613</v>
      </c>
      <c r="I46" s="189" t="s">
        <v>9654</v>
      </c>
      <c r="J46" s="189" t="s">
        <v>9620</v>
      </c>
      <c r="K46" s="189" t="s">
        <v>9652</v>
      </c>
      <c r="L46" s="189" t="s">
        <v>9761</v>
      </c>
      <c r="M46" s="189"/>
      <c r="N46" s="193"/>
      <c r="O46" s="193"/>
      <c r="P46" s="193"/>
      <c r="Q46" s="187"/>
      <c r="R46" s="187"/>
      <c r="S46" s="188"/>
      <c r="T46" s="188" t="s">
        <v>9702</v>
      </c>
      <c r="U46" s="198" t="s">
        <v>202</v>
      </c>
      <c r="V46" s="198" t="s">
        <v>159</v>
      </c>
      <c r="W46" s="187" t="s">
        <v>9606</v>
      </c>
      <c r="X46" s="328">
        <v>50</v>
      </c>
      <c r="Y46" s="328">
        <f t="shared" ref="Y46" si="20">X46*W46</f>
        <v>50</v>
      </c>
      <c r="Z46" s="328"/>
      <c r="AA46" s="328">
        <f t="shared" ref="AA46" si="21">Z46*W46</f>
        <v>0</v>
      </c>
      <c r="AB46" s="194" t="str">
        <f>IF($W$10="","",VLOOKUP($W$10,PERSONAL,2,FALSE))</f>
        <v>GUSTAVO RODRIGUEZ DNI /N° 77031701</v>
      </c>
    </row>
    <row r="47" spans="1:28" ht="29.25" customHeight="1" x14ac:dyDescent="0.2">
      <c r="A47" s="69"/>
      <c r="B47" s="73"/>
      <c r="C47" s="73"/>
      <c r="D47" s="170"/>
      <c r="E47" s="70"/>
      <c r="F47" s="70"/>
      <c r="G47" s="70"/>
      <c r="H47" s="108"/>
      <c r="I47" s="90"/>
      <c r="J47" s="108"/>
      <c r="K47" s="108"/>
      <c r="L47" s="168"/>
      <c r="M47" s="70"/>
      <c r="N47" s="123"/>
      <c r="O47" s="259" t="s">
        <v>9607</v>
      </c>
      <c r="P47" s="123"/>
      <c r="Q47" s="112"/>
      <c r="R47" s="112"/>
      <c r="S47" s="77"/>
      <c r="T47" s="77"/>
      <c r="U47" s="70"/>
      <c r="V47" s="153"/>
      <c r="W47" s="77"/>
      <c r="X47" s="329"/>
      <c r="Y47" s="329"/>
      <c r="Z47" s="329"/>
      <c r="AA47" s="329"/>
      <c r="AB47" s="135"/>
    </row>
    <row r="48" spans="1:28" ht="45" x14ac:dyDescent="0.2">
      <c r="A48" s="41">
        <v>27</v>
      </c>
      <c r="B48" s="415" t="s">
        <v>201</v>
      </c>
      <c r="C48" s="416"/>
      <c r="D48" s="190" t="s">
        <v>9618</v>
      </c>
      <c r="E48" s="190" t="str">
        <f>CONCATENATE(D48)</f>
        <v>S/C</v>
      </c>
      <c r="F48" s="191"/>
      <c r="G48" s="192"/>
      <c r="H48" s="189" t="s">
        <v>9613</v>
      </c>
      <c r="I48" s="189" t="s">
        <v>9654</v>
      </c>
      <c r="J48" s="189" t="s">
        <v>9620</v>
      </c>
      <c r="K48" s="189" t="s">
        <v>9652</v>
      </c>
      <c r="L48" s="189" t="s">
        <v>9665</v>
      </c>
      <c r="M48" s="189"/>
      <c r="N48" s="193"/>
      <c r="O48" s="193"/>
      <c r="P48" s="193"/>
      <c r="Q48" s="187"/>
      <c r="R48" s="187"/>
      <c r="S48" s="188"/>
      <c r="T48" s="188" t="s">
        <v>9704</v>
      </c>
      <c r="U48" s="198" t="s">
        <v>202</v>
      </c>
      <c r="V48" s="198" t="s">
        <v>159</v>
      </c>
      <c r="W48" s="187" t="s">
        <v>9606</v>
      </c>
      <c r="X48" s="328"/>
      <c r="Y48" s="328">
        <f t="shared" ref="Y48" si="22">X48*W48</f>
        <v>0</v>
      </c>
      <c r="Z48" s="328"/>
      <c r="AA48" s="328">
        <f t="shared" si="4"/>
        <v>0</v>
      </c>
      <c r="AB48" s="194" t="str">
        <f>IF($W$10="","",VLOOKUP($W$10,PERSONAL,2,FALSE))</f>
        <v>GUSTAVO RODRIGUEZ DNI /N° 77031701</v>
      </c>
    </row>
    <row r="49" spans="1:28" ht="45" x14ac:dyDescent="0.2">
      <c r="A49" s="41">
        <v>28</v>
      </c>
      <c r="B49" s="415" t="s">
        <v>201</v>
      </c>
      <c r="C49" s="416"/>
      <c r="D49" s="190" t="s">
        <v>9618</v>
      </c>
      <c r="E49" s="190"/>
      <c r="F49" s="191"/>
      <c r="G49" s="192"/>
      <c r="H49" s="189" t="s">
        <v>9613</v>
      </c>
      <c r="I49" s="189" t="s">
        <v>9654</v>
      </c>
      <c r="J49" s="189" t="s">
        <v>9620</v>
      </c>
      <c r="K49" s="189" t="s">
        <v>9652</v>
      </c>
      <c r="L49" s="189" t="s">
        <v>9666</v>
      </c>
      <c r="M49" s="189"/>
      <c r="N49" s="193"/>
      <c r="O49" s="193"/>
      <c r="P49" s="193"/>
      <c r="Q49" s="187"/>
      <c r="R49" s="187"/>
      <c r="S49" s="188"/>
      <c r="T49" s="188" t="s">
        <v>9704</v>
      </c>
      <c r="U49" s="198" t="s">
        <v>202</v>
      </c>
      <c r="V49" s="198" t="s">
        <v>159</v>
      </c>
      <c r="W49" s="187" t="s">
        <v>9606</v>
      </c>
      <c r="X49" s="328"/>
      <c r="Y49" s="328">
        <f t="shared" ref="Y49:Y50" si="23">X49*W49</f>
        <v>0</v>
      </c>
      <c r="Z49" s="328"/>
      <c r="AA49" s="328">
        <f>Z49*W49</f>
        <v>0</v>
      </c>
      <c r="AB49" s="194" t="str">
        <f>IF($W$10="","",VLOOKUP($W$10,PERSONAL,2,FALSE))</f>
        <v>GUSTAVO RODRIGUEZ DNI /N° 77031701</v>
      </c>
    </row>
    <row r="50" spans="1:28" ht="45" hidden="1" x14ac:dyDescent="0.2">
      <c r="A50" s="41">
        <v>29</v>
      </c>
      <c r="B50" s="415" t="s">
        <v>201</v>
      </c>
      <c r="C50" s="416"/>
      <c r="D50" s="190" t="s">
        <v>9618</v>
      </c>
      <c r="E50" s="190" t="str">
        <f>CONCATENATE(D50)</f>
        <v>S/C</v>
      </c>
      <c r="F50" s="191"/>
      <c r="G50" s="192"/>
      <c r="H50" s="189" t="s">
        <v>9613</v>
      </c>
      <c r="I50" s="189" t="s">
        <v>9654</v>
      </c>
      <c r="J50" s="189" t="s">
        <v>9620</v>
      </c>
      <c r="K50" s="189" t="s">
        <v>9652</v>
      </c>
      <c r="L50" s="199" t="s">
        <v>9669</v>
      </c>
      <c r="M50" s="189"/>
      <c r="N50" s="193"/>
      <c r="O50" s="193"/>
      <c r="P50" s="193"/>
      <c r="Q50" s="187"/>
      <c r="R50" s="187"/>
      <c r="S50" s="188"/>
      <c r="T50" s="188" t="s">
        <v>9704</v>
      </c>
      <c r="U50" s="198" t="s">
        <v>202</v>
      </c>
      <c r="V50" s="198" t="s">
        <v>159</v>
      </c>
      <c r="W50" s="187" t="s">
        <v>9606</v>
      </c>
      <c r="X50" s="306"/>
      <c r="Y50" s="306">
        <f t="shared" si="23"/>
        <v>0</v>
      </c>
      <c r="Z50" s="306"/>
      <c r="AA50" s="306">
        <f>Z50*W50</f>
        <v>0</v>
      </c>
      <c r="AB50" s="194" t="str">
        <f>IF($W$10="","",VLOOKUP($W$10,PERSONAL,2,FALSE))</f>
        <v>GUSTAVO RODRIGUEZ DNI /N° 77031701</v>
      </c>
    </row>
    <row r="51" spans="1:28" ht="29.25" customHeight="1" x14ac:dyDescent="0.2">
      <c r="A51" s="45"/>
      <c r="B51" s="50" t="s">
        <v>124</v>
      </c>
      <c r="C51" s="50"/>
      <c r="D51" s="102"/>
      <c r="E51" s="45"/>
      <c r="F51" s="45"/>
      <c r="G51" s="46"/>
      <c r="H51" s="47"/>
      <c r="I51" s="47"/>
      <c r="J51" s="47"/>
      <c r="K51" s="48"/>
      <c r="L51" s="307"/>
      <c r="M51" s="48"/>
      <c r="N51" s="127"/>
      <c r="O51" s="127"/>
      <c r="P51" s="127"/>
      <c r="Q51" s="114"/>
      <c r="R51" s="114"/>
      <c r="S51" s="115"/>
      <c r="T51" s="116"/>
      <c r="U51" s="48"/>
      <c r="V51" s="155"/>
      <c r="W51" s="45"/>
      <c r="X51" s="308"/>
      <c r="Y51" s="308"/>
      <c r="Z51" s="308"/>
      <c r="AA51" s="308"/>
      <c r="AB51" s="114"/>
    </row>
    <row r="52" spans="1:28" ht="11.25" customHeight="1" x14ac:dyDescent="0.2">
      <c r="A52" s="309" t="s">
        <v>9660</v>
      </c>
      <c r="B52" s="310" t="s">
        <v>9661</v>
      </c>
      <c r="C52" s="311"/>
      <c r="D52" s="312"/>
      <c r="E52" s="148"/>
      <c r="F52" s="148"/>
      <c r="G52" s="313"/>
      <c r="H52" s="313"/>
      <c r="I52" s="313"/>
      <c r="J52" s="313"/>
      <c r="K52" s="148"/>
      <c r="L52" s="314"/>
      <c r="M52" s="315"/>
      <c r="N52" s="149"/>
      <c r="O52" s="149"/>
      <c r="P52" s="149"/>
      <c r="Q52" s="150"/>
      <c r="R52" s="150"/>
      <c r="S52" s="150"/>
      <c r="T52" s="316"/>
      <c r="U52" s="317"/>
      <c r="V52" s="149"/>
      <c r="W52" s="150"/>
      <c r="X52" s="318"/>
      <c r="Y52" s="318"/>
      <c r="Z52" s="318"/>
      <c r="AA52" s="318"/>
    </row>
    <row r="53" spans="1:28" ht="10.5" customHeight="1" x14ac:dyDescent="0.2">
      <c r="A53" s="309"/>
      <c r="B53" s="319" t="s">
        <v>9658</v>
      </c>
      <c r="C53" s="319"/>
      <c r="D53" s="320"/>
      <c r="E53" s="320"/>
      <c r="F53" s="320"/>
      <c r="G53" s="313"/>
      <c r="H53" s="313"/>
      <c r="I53" s="313"/>
      <c r="J53" s="313"/>
      <c r="K53" s="148"/>
      <c r="L53" s="314"/>
      <c r="M53" s="315"/>
      <c r="N53" s="149"/>
      <c r="O53" s="149"/>
      <c r="P53" s="149"/>
      <c r="Q53" s="150"/>
      <c r="R53" s="150"/>
      <c r="S53" s="150"/>
      <c r="T53" s="316"/>
      <c r="U53" s="317"/>
      <c r="V53" s="149"/>
      <c r="W53" s="150"/>
      <c r="X53" s="318"/>
      <c r="Y53" s="318"/>
      <c r="Z53" s="318"/>
      <c r="AA53" s="318"/>
    </row>
    <row r="54" spans="1:28" ht="10.5" customHeight="1" x14ac:dyDescent="0.2">
      <c r="A54" s="309"/>
      <c r="B54" s="319" t="s">
        <v>123</v>
      </c>
      <c r="C54" s="319"/>
      <c r="D54" s="320"/>
      <c r="E54" s="320"/>
      <c r="F54" s="320"/>
      <c r="G54" s="313"/>
      <c r="H54" s="313"/>
      <c r="I54" s="313"/>
      <c r="J54" s="313"/>
      <c r="K54" s="148"/>
      <c r="L54" s="314"/>
      <c r="M54" s="315"/>
      <c r="N54" s="149"/>
      <c r="O54" s="149"/>
      <c r="P54" s="149"/>
      <c r="Q54" s="150"/>
      <c r="R54" s="150"/>
      <c r="S54" s="150"/>
      <c r="T54" s="316"/>
      <c r="U54" s="317"/>
      <c r="V54" s="149"/>
      <c r="W54" s="150"/>
      <c r="X54" s="318"/>
      <c r="Y54" s="318"/>
      <c r="Z54" s="318"/>
      <c r="AA54" s="318"/>
    </row>
    <row r="55" spans="1:28" ht="9.75" customHeight="1" x14ac:dyDescent="0.2">
      <c r="A55" s="311"/>
      <c r="B55" s="319" t="s">
        <v>9659</v>
      </c>
      <c r="C55" s="319"/>
      <c r="D55" s="312"/>
      <c r="E55" s="148"/>
      <c r="F55" s="148"/>
      <c r="G55" s="321"/>
      <c r="H55" s="321"/>
      <c r="I55" s="321"/>
      <c r="J55" s="321"/>
      <c r="K55" s="322"/>
      <c r="L55" s="323"/>
      <c r="M55" s="324"/>
      <c r="N55" s="318"/>
      <c r="O55" s="318"/>
      <c r="P55" s="318"/>
      <c r="Q55" s="150"/>
      <c r="R55" s="150"/>
      <c r="S55" s="316"/>
      <c r="T55" s="281"/>
      <c r="U55" s="322"/>
      <c r="V55" s="156"/>
      <c r="W55" s="322"/>
      <c r="X55" s="318"/>
      <c r="Y55" s="318"/>
      <c r="Z55" s="318"/>
      <c r="AA55" s="318"/>
    </row>
    <row r="56" spans="1:28" ht="14.25" customHeight="1" x14ac:dyDescent="0.2">
      <c r="A56" s="311"/>
      <c r="B56" s="319"/>
      <c r="C56" s="319"/>
      <c r="D56" s="312"/>
      <c r="E56" s="148"/>
      <c r="F56" s="148"/>
      <c r="G56" s="321"/>
      <c r="H56" s="321"/>
      <c r="I56" s="321"/>
      <c r="J56" s="321"/>
      <c r="K56" s="322"/>
      <c r="L56" s="323"/>
      <c r="M56" s="324"/>
      <c r="N56" s="318"/>
      <c r="O56" s="318"/>
      <c r="P56" s="318"/>
      <c r="Q56" s="150"/>
      <c r="R56" s="150"/>
      <c r="S56" s="316"/>
      <c r="T56" s="281"/>
      <c r="U56" s="322"/>
      <c r="V56" s="156"/>
      <c r="W56" s="322"/>
      <c r="X56" s="318"/>
      <c r="Y56" s="318"/>
      <c r="Z56" s="318"/>
      <c r="AA56" s="318"/>
    </row>
    <row r="57" spans="1:28" ht="69.75" customHeight="1" x14ac:dyDescent="0.2">
      <c r="A57" s="322"/>
      <c r="B57" s="150"/>
      <c r="C57" s="150"/>
      <c r="D57" s="290"/>
      <c r="E57" s="150"/>
      <c r="F57" s="150"/>
      <c r="G57" s="150"/>
      <c r="H57" s="292"/>
      <c r="I57" s="292"/>
      <c r="J57" s="292"/>
      <c r="K57" s="149"/>
      <c r="L57" s="294"/>
      <c r="M57" s="325"/>
      <c r="N57" s="325"/>
      <c r="O57" s="149"/>
      <c r="P57" s="149"/>
      <c r="Q57" s="150"/>
      <c r="R57" s="150"/>
      <c r="S57" s="150"/>
      <c r="T57" s="150"/>
      <c r="U57" s="150"/>
      <c r="V57" s="150"/>
      <c r="W57" s="148"/>
      <c r="X57" s="325"/>
      <c r="Y57" s="325"/>
      <c r="Z57" s="280"/>
      <c r="AA57" s="325"/>
      <c r="AB57" s="150"/>
    </row>
    <row r="58" spans="1:28" s="32" customFormat="1" x14ac:dyDescent="0.2">
      <c r="A58" s="321"/>
      <c r="B58" s="151"/>
      <c r="C58" s="151"/>
      <c r="D58" s="297"/>
      <c r="E58" s="151"/>
      <c r="F58" s="151"/>
      <c r="G58" s="151"/>
      <c r="H58" s="326"/>
      <c r="I58" s="326"/>
      <c r="J58" s="326"/>
      <c r="K58" s="305"/>
      <c r="L58" s="327"/>
      <c r="M58" s="305"/>
      <c r="N58" s="305"/>
      <c r="O58" s="280"/>
      <c r="P58" s="280"/>
      <c r="Q58" s="151"/>
      <c r="R58" s="151"/>
      <c r="S58" s="151"/>
      <c r="T58" s="151"/>
      <c r="U58" s="151"/>
      <c r="V58" s="151"/>
      <c r="W58" s="152"/>
      <c r="X58" s="305"/>
      <c r="Y58" s="305"/>
      <c r="Z58" s="305"/>
      <c r="AA58" s="305"/>
      <c r="AB58" s="151"/>
    </row>
    <row r="59" spans="1:28" x14ac:dyDescent="0.2">
      <c r="G59" s="151"/>
      <c r="H59" s="326"/>
      <c r="I59" s="326"/>
      <c r="J59" s="326"/>
      <c r="N59" s="305"/>
      <c r="V59" s="151"/>
      <c r="W59" s="152"/>
      <c r="AA59" s="305"/>
      <c r="AB59" s="151"/>
    </row>
  </sheetData>
  <dataConsolidate/>
  <mergeCells count="67">
    <mergeCell ref="B23:C23"/>
    <mergeCell ref="B45:C45"/>
    <mergeCell ref="B40:C40"/>
    <mergeCell ref="B41:C41"/>
    <mergeCell ref="B42:C42"/>
    <mergeCell ref="B36:C36"/>
    <mergeCell ref="B38:C38"/>
    <mergeCell ref="B29:C29"/>
    <mergeCell ref="B28:C28"/>
    <mergeCell ref="B35:C35"/>
    <mergeCell ref="B37:C37"/>
    <mergeCell ref="B31:C31"/>
    <mergeCell ref="B30:C30"/>
    <mergeCell ref="Q13:Q14"/>
    <mergeCell ref="R13:R14"/>
    <mergeCell ref="S13:S14"/>
    <mergeCell ref="V12:V14"/>
    <mergeCell ref="B50:C50"/>
    <mergeCell ref="B44:C44"/>
    <mergeCell ref="B48:C48"/>
    <mergeCell ref="B17:C17"/>
    <mergeCell ref="B18:C18"/>
    <mergeCell ref="B19:C19"/>
    <mergeCell ref="B25:C25"/>
    <mergeCell ref="B26:C26"/>
    <mergeCell ref="B49:C49"/>
    <mergeCell ref="B20:C20"/>
    <mergeCell ref="B22:C22"/>
    <mergeCell ref="B21:C21"/>
    <mergeCell ref="AB12:AB14"/>
    <mergeCell ref="A1:AB1"/>
    <mergeCell ref="A2:AB2"/>
    <mergeCell ref="A3:AB3"/>
    <mergeCell ref="W6:Z6"/>
    <mergeCell ref="G12:K12"/>
    <mergeCell ref="L12:T12"/>
    <mergeCell ref="G13:G14"/>
    <mergeCell ref="H13:I13"/>
    <mergeCell ref="U12:U14"/>
    <mergeCell ref="J13:J14"/>
    <mergeCell ref="K13:K14"/>
    <mergeCell ref="W12:W14"/>
    <mergeCell ref="X12:Y12"/>
    <mergeCell ref="T13:T14"/>
    <mergeCell ref="X13:X14"/>
    <mergeCell ref="A12:A14"/>
    <mergeCell ref="B12:C14"/>
    <mergeCell ref="D12:D14"/>
    <mergeCell ref="F12:F14"/>
    <mergeCell ref="C5:K5"/>
    <mergeCell ref="E12:E14"/>
    <mergeCell ref="W10:Z10"/>
    <mergeCell ref="B46:C46"/>
    <mergeCell ref="W4:Z4"/>
    <mergeCell ref="B32:C32"/>
    <mergeCell ref="B33:C33"/>
    <mergeCell ref="W5:Z5"/>
    <mergeCell ref="Z12:AA12"/>
    <mergeCell ref="Y13:Y14"/>
    <mergeCell ref="B27:C27"/>
    <mergeCell ref="Z13:Z14"/>
    <mergeCell ref="W7:Z7"/>
    <mergeCell ref="AA13:AA14"/>
    <mergeCell ref="B16:C16"/>
    <mergeCell ref="L13:L14"/>
    <mergeCell ref="M13:M14"/>
    <mergeCell ref="N13:P13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2" fitToHeight="0" orientation="landscape" blackAndWhite="1" r:id="rId1"/>
  <headerFooter alignWithMargins="0">
    <oddHeader>&amp;C&amp;"Arial,Negrita"&amp;18EJEMPLO DE LLENADO DEL FORMATO&amp;R&amp;20&amp;P -A</oddHeader>
    <oddFooter xml:space="preserve">&amp;L&amp;14_________________________________
V°B PRESIDENTE - DIRECTOR DE LA I.E.
           (NOMBRE Y APELLIDOS)
DNI N° .....................................&amp;R&amp;14&amp;K01+000______________________
USUARIO RESPONSABLE       &amp;K000000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'CATALOGO SBN'!$F$4:$F$9</xm:f>
          </x14:formula1>
          <xm:sqref>H16:H23 H48:H50 H35:H38 H40:H42 H25:H33 H44:H46</xm:sqref>
        </x14:dataValidation>
        <x14:dataValidation type="list" allowBlank="1" showInputMessage="1" showErrorMessage="1">
          <x14:formula1>
            <xm:f>'CATALOGO SBN'!$H$4:$H$26</xm:f>
          </x14:formula1>
          <xm:sqref>J48:J50 J44:J46 J35:J38 J40:J42 J26:J33 J17:J23</xm:sqref>
        </x14:dataValidation>
        <x14:dataValidation type="list" allowBlank="1" showInputMessage="1" showErrorMessage="1">
          <x14:formula1>
            <xm:f>'CATALOGO SBN'!$F$20:$F$28</xm:f>
          </x14:formula1>
          <xm:sqref>K16:K23</xm:sqref>
        </x14:dataValidation>
        <x14:dataValidation type="list" allowBlank="1" showInputMessage="1" showErrorMessage="1">
          <x14:formula1>
            <xm:f>'CATALOGO SBN'!$F$20:$F$28</xm:f>
          </x14:formula1>
          <xm:sqref>K48:K50</xm:sqref>
        </x14:dataValidation>
        <x14:dataValidation type="list" allowBlank="1" showInputMessage="1" showErrorMessage="1">
          <x14:formula1>
            <xm:f>'CATALOGO SBN'!$F$20:$F$28</xm:f>
          </x14:formula1>
          <xm:sqref>K35:K38</xm:sqref>
        </x14:dataValidation>
        <x14:dataValidation type="list" allowBlank="1" showInputMessage="1" showErrorMessage="1">
          <x14:formula1>
            <xm:f>'CATALOGO SBN'!$F$20:$F$28</xm:f>
          </x14:formula1>
          <xm:sqref>K40:K42</xm:sqref>
        </x14:dataValidation>
        <x14:dataValidation type="list" allowBlank="1" showInputMessage="1" showErrorMessage="1">
          <x14:formula1>
            <xm:f>'CATALOGO SBN'!$F$20:$F$28</xm:f>
          </x14:formula1>
          <xm:sqref>K25:K33</xm:sqref>
        </x14:dataValidation>
        <x14:dataValidation type="list" allowBlank="1" showInputMessage="1" showErrorMessage="1">
          <x14:formula1>
            <xm:f>'CATALOGO SBN'!$F$20:$F$28</xm:f>
          </x14:formula1>
          <xm:sqref>K44:K46</xm:sqref>
        </x14:dataValidation>
        <x14:dataValidation type="list" allowBlank="1" showInputMessage="1" showErrorMessage="1">
          <x14:formula1>
            <xm:f>'CATALOGO SBN'!$F$32:$F$37</xm:f>
          </x14:formula1>
          <xm:sqref>V16:V23</xm:sqref>
        </x14:dataValidation>
        <x14:dataValidation type="list" allowBlank="1" showInputMessage="1" showErrorMessage="1">
          <x14:formula1>
            <xm:f>'CATALOGO SBN'!$F$32:$F$37</xm:f>
          </x14:formula1>
          <xm:sqref>V48:V50</xm:sqref>
        </x14:dataValidation>
        <x14:dataValidation type="list" allowBlank="1" showInputMessage="1" showErrorMessage="1">
          <x14:formula1>
            <xm:f>'CATALOGO SBN'!$F$32:$F$37</xm:f>
          </x14:formula1>
          <xm:sqref>V25:V33</xm:sqref>
        </x14:dataValidation>
        <x14:dataValidation type="list" allowBlank="1" showInputMessage="1" showErrorMessage="1">
          <x14:formula1>
            <xm:f>'CATALOGO SBN'!$F$32:$F$37</xm:f>
          </x14:formula1>
          <xm:sqref>V35:V38</xm:sqref>
        </x14:dataValidation>
        <x14:dataValidation type="list" allowBlank="1" showInputMessage="1" showErrorMessage="1">
          <x14:formula1>
            <xm:f>'CATALOGO SBN'!$F$32:$F$37</xm:f>
          </x14:formula1>
          <xm:sqref>V40:V42</xm:sqref>
        </x14:dataValidation>
        <x14:dataValidation type="list" allowBlank="1" showInputMessage="1" showErrorMessage="1">
          <x14:formula1>
            <xm:f>'CATALOGO SBN'!$F$32:$F$37</xm:f>
          </x14:formula1>
          <xm:sqref>V44:V46</xm:sqref>
        </x14:dataValidation>
        <x14:dataValidation type="list" allowBlank="1" showInputMessage="1" showErrorMessage="1">
          <x14:formula1>
            <xm:f>'CATALOGO SBN'!$H$4:$H$36</xm:f>
          </x14:formula1>
          <xm:sqref>J16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622"/>
  <sheetViews>
    <sheetView view="pageBreakPreview" zoomScale="77" zoomScaleNormal="90" zoomScaleSheetLayoutView="77" zoomScalePageLayoutView="70" workbookViewId="0">
      <selection activeCell="A3" sqref="A3:AB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220" customWidth="1"/>
    <col min="5" max="5" width="11.140625" style="215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2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0" t="s">
        <v>142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</row>
    <row r="2" spans="1:28" ht="18" customHeight="1" x14ac:dyDescent="0.2">
      <c r="A2" s="461" t="s">
        <v>9610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</row>
    <row r="3" spans="1:28" ht="26.25" customHeight="1" x14ac:dyDescent="0.2">
      <c r="A3" s="462" t="s">
        <v>13811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</row>
    <row r="4" spans="1:28" ht="12.75" customHeight="1" x14ac:dyDescent="0.25">
      <c r="A4" s="2"/>
      <c r="B4" s="10"/>
      <c r="C4" s="10"/>
      <c r="D4" s="216"/>
      <c r="E4" s="208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3" t="e">
        <f>VLOOKUP(W5,SBN,3,0)</f>
        <v>#N/A</v>
      </c>
      <c r="X4" s="463"/>
      <c r="Y4" s="463"/>
      <c r="Z4" s="463"/>
    </row>
    <row r="5" spans="1:28" ht="15" customHeight="1" x14ac:dyDescent="0.2">
      <c r="A5" s="3" t="s">
        <v>9605</v>
      </c>
      <c r="B5" s="21"/>
      <c r="C5" s="464" t="str">
        <f>IF($A$5="","",VLOOKUP($A$5,PERSONAL,2,FALSE))</f>
        <v>darwin zavala DNI /N° 01296480</v>
      </c>
      <c r="D5" s="464"/>
      <c r="E5" s="464"/>
      <c r="F5" s="464"/>
      <c r="G5" s="464"/>
      <c r="H5" s="464"/>
      <c r="I5" s="464"/>
      <c r="J5" s="464"/>
      <c r="K5" s="464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5"/>
      <c r="X5" s="465"/>
      <c r="Y5" s="465"/>
      <c r="Z5" s="465"/>
    </row>
    <row r="6" spans="1:28" ht="16.5" customHeight="1" x14ac:dyDescent="0.2">
      <c r="A6" s="3"/>
      <c r="B6" s="21"/>
      <c r="C6" s="21"/>
      <c r="D6" s="217"/>
      <c r="E6" s="209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3" t="str">
        <f>IF(W5="","",VLOOKUP(W5,SBN,2,FALSE))</f>
        <v/>
      </c>
      <c r="X6" s="463"/>
      <c r="Y6" s="463"/>
      <c r="Z6" s="463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210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3"/>
      <c r="X7" s="463"/>
      <c r="Y7" s="463"/>
      <c r="Z7" s="463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210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AB8" s="33"/>
    </row>
    <row r="9" spans="1:28" ht="18" customHeight="1" x14ac:dyDescent="0.25">
      <c r="A9" s="5"/>
      <c r="B9" s="17"/>
      <c r="C9" s="52"/>
      <c r="D9" s="31" t="s">
        <v>9784</v>
      </c>
      <c r="E9" s="210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AB9" s="33"/>
    </row>
    <row r="10" spans="1:28" ht="18" customHeight="1" x14ac:dyDescent="0.25">
      <c r="A10" s="28"/>
      <c r="B10" s="29"/>
      <c r="C10" s="53"/>
      <c r="D10" s="31" t="s">
        <v>9785</v>
      </c>
      <c r="E10" s="210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68"/>
      <c r="X10" s="468"/>
      <c r="Y10" s="468"/>
      <c r="Z10" s="468"/>
      <c r="AB10" s="33"/>
    </row>
    <row r="11" spans="1:28" ht="9" customHeight="1" x14ac:dyDescent="0.2">
      <c r="A11" s="5"/>
      <c r="B11" s="17"/>
      <c r="C11" s="17"/>
      <c r="D11" s="218"/>
      <c r="E11" s="211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4" t="s">
        <v>88</v>
      </c>
      <c r="B12" s="435" t="s">
        <v>89</v>
      </c>
      <c r="C12" s="436"/>
      <c r="D12" s="441" t="s">
        <v>90</v>
      </c>
      <c r="E12" s="434" t="s">
        <v>90</v>
      </c>
      <c r="F12" s="429" t="s">
        <v>91</v>
      </c>
      <c r="G12" s="450" t="s">
        <v>100</v>
      </c>
      <c r="H12" s="451"/>
      <c r="I12" s="451"/>
      <c r="J12" s="451"/>
      <c r="K12" s="451"/>
      <c r="L12" s="452" t="s">
        <v>95</v>
      </c>
      <c r="M12" s="452"/>
      <c r="N12" s="452"/>
      <c r="O12" s="452"/>
      <c r="P12" s="452"/>
      <c r="Q12" s="452"/>
      <c r="R12" s="452"/>
      <c r="S12" s="452"/>
      <c r="T12" s="452"/>
      <c r="U12" s="425" t="s">
        <v>9680</v>
      </c>
      <c r="V12" s="425" t="s">
        <v>199</v>
      </c>
      <c r="W12" s="425" t="s">
        <v>96</v>
      </c>
      <c r="X12" s="421" t="s">
        <v>97</v>
      </c>
      <c r="Y12" s="422"/>
      <c r="Z12" s="466" t="s">
        <v>98</v>
      </c>
      <c r="AA12" s="467"/>
      <c r="AB12" s="444" t="s">
        <v>197</v>
      </c>
    </row>
    <row r="13" spans="1:28" ht="45" customHeight="1" x14ac:dyDescent="0.2">
      <c r="A13" s="434"/>
      <c r="B13" s="437"/>
      <c r="C13" s="438"/>
      <c r="D13" s="441"/>
      <c r="E13" s="434"/>
      <c r="F13" s="442"/>
      <c r="G13" s="453" t="s">
        <v>92</v>
      </c>
      <c r="H13" s="434" t="s">
        <v>93</v>
      </c>
      <c r="I13" s="434"/>
      <c r="J13" s="429" t="s">
        <v>9617</v>
      </c>
      <c r="K13" s="429" t="s">
        <v>94</v>
      </c>
      <c r="L13" s="469" t="s">
        <v>99</v>
      </c>
      <c r="M13" s="429" t="s">
        <v>9608</v>
      </c>
      <c r="N13" s="431" t="s">
        <v>3</v>
      </c>
      <c r="O13" s="432"/>
      <c r="P13" s="433"/>
      <c r="Q13" s="444" t="s">
        <v>4</v>
      </c>
      <c r="R13" s="444" t="s">
        <v>5</v>
      </c>
      <c r="S13" s="444" t="s">
        <v>6</v>
      </c>
      <c r="T13" s="444" t="s">
        <v>7</v>
      </c>
      <c r="U13" s="425"/>
      <c r="V13" s="425"/>
      <c r="W13" s="425"/>
      <c r="X13" s="425" t="s">
        <v>8</v>
      </c>
      <c r="Y13" s="423" t="s">
        <v>9</v>
      </c>
      <c r="Z13" s="425" t="s">
        <v>8</v>
      </c>
      <c r="AA13" s="423" t="s">
        <v>9</v>
      </c>
      <c r="AB13" s="445"/>
    </row>
    <row r="14" spans="1:28" ht="19.5" customHeight="1" x14ac:dyDescent="0.2">
      <c r="A14" s="434"/>
      <c r="B14" s="439"/>
      <c r="C14" s="440"/>
      <c r="D14" s="441"/>
      <c r="E14" s="434"/>
      <c r="F14" s="430"/>
      <c r="G14" s="454"/>
      <c r="H14" s="391" t="s">
        <v>9653</v>
      </c>
      <c r="I14" s="104" t="s">
        <v>9619</v>
      </c>
      <c r="J14" s="430"/>
      <c r="K14" s="430"/>
      <c r="L14" s="470"/>
      <c r="M14" s="430"/>
      <c r="N14" s="122" t="s">
        <v>10</v>
      </c>
      <c r="O14" s="122" t="s">
        <v>11</v>
      </c>
      <c r="P14" s="122" t="s">
        <v>12</v>
      </c>
      <c r="Q14" s="446"/>
      <c r="R14" s="446"/>
      <c r="S14" s="446"/>
      <c r="T14" s="446"/>
      <c r="U14" s="425"/>
      <c r="V14" s="425"/>
      <c r="W14" s="425"/>
      <c r="X14" s="425"/>
      <c r="Y14" s="424"/>
      <c r="Z14" s="425"/>
      <c r="AA14" s="424"/>
      <c r="AB14" s="446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24" t="s">
        <v>134</v>
      </c>
      <c r="P15" s="123"/>
      <c r="Q15" s="112"/>
      <c r="R15" s="112"/>
      <c r="S15" s="77"/>
      <c r="T15" s="77"/>
      <c r="U15" s="70"/>
      <c r="V15" s="70"/>
      <c r="W15" s="70"/>
      <c r="X15" s="329"/>
      <c r="Y15" s="329"/>
      <c r="Z15" s="329"/>
      <c r="AA15" s="329"/>
      <c r="AB15" s="135"/>
    </row>
    <row r="16" spans="1:28" ht="36" customHeight="1" x14ac:dyDescent="0.2">
      <c r="A16" s="41">
        <v>3</v>
      </c>
      <c r="B16" s="457"/>
      <c r="C16" s="456"/>
      <c r="D16" s="212"/>
      <c r="E16" s="212" t="str">
        <f t="shared" ref="E16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43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355"/>
      <c r="Y16" s="355">
        <f t="shared" ref="Y16" si="1">X16*W16</f>
        <v>0</v>
      </c>
      <c r="Z16" s="355"/>
      <c r="AA16" s="355">
        <f t="shared" ref="AA16" si="2">Z16*W16</f>
        <v>0</v>
      </c>
      <c r="AB16" s="43" t="str">
        <f t="shared" ref="AB16:AB18" si="3">IF($W$10="","",VLOOKUP($W$10,PERSONAL,2,FALSE))</f>
        <v/>
      </c>
    </row>
    <row r="17" spans="1:28" ht="36" customHeight="1" x14ac:dyDescent="0.2">
      <c r="A17" s="41">
        <v>3</v>
      </c>
      <c r="B17" s="457"/>
      <c r="C17" s="456"/>
      <c r="D17" s="212"/>
      <c r="E17" s="212" t="str">
        <f t="shared" ref="E17" si="4">CONCATENATE(D17)</f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355"/>
      <c r="Y17" s="355">
        <f t="shared" ref="Y17" si="5">X17*W17</f>
        <v>0</v>
      </c>
      <c r="Z17" s="355"/>
      <c r="AA17" s="355">
        <f t="shared" ref="AA17" si="6">Z17*W17</f>
        <v>0</v>
      </c>
      <c r="AB17" s="43" t="str">
        <f t="shared" si="3"/>
        <v/>
      </c>
    </row>
    <row r="18" spans="1:28" ht="29.25" customHeight="1" x14ac:dyDescent="0.2">
      <c r="A18" s="69"/>
      <c r="B18" s="73"/>
      <c r="C18" s="73"/>
      <c r="D18" s="100"/>
      <c r="E18" s="70"/>
      <c r="F18" s="70"/>
      <c r="G18" s="70"/>
      <c r="H18" s="108"/>
      <c r="I18" s="90"/>
      <c r="J18" s="108"/>
      <c r="K18" s="108"/>
      <c r="L18" s="70"/>
      <c r="M18" s="70"/>
      <c r="N18" s="123"/>
      <c r="O18" s="124" t="s">
        <v>200</v>
      </c>
      <c r="P18" s="123"/>
      <c r="Q18" s="112"/>
      <c r="R18" s="112"/>
      <c r="S18" s="77"/>
      <c r="T18" s="77"/>
      <c r="U18" s="70"/>
      <c r="V18" s="70"/>
      <c r="W18" s="77"/>
      <c r="X18" s="329"/>
      <c r="Y18" s="329"/>
      <c r="Z18" s="329"/>
      <c r="AA18" s="329"/>
      <c r="AB18" s="43" t="str">
        <f t="shared" si="3"/>
        <v/>
      </c>
    </row>
    <row r="19" spans="1:28" ht="35.25" customHeight="1" x14ac:dyDescent="0.2">
      <c r="A19" s="41">
        <v>4</v>
      </c>
      <c r="B19" s="458"/>
      <c r="C19" s="459"/>
      <c r="D19" s="212"/>
      <c r="E19" s="212" t="str">
        <f t="shared" ref="E19" si="7">CONCATENATE(D19)</f>
        <v/>
      </c>
      <c r="F19" s="41"/>
      <c r="G19" s="42"/>
      <c r="H19" s="107"/>
      <c r="I19" s="89"/>
      <c r="J19" s="107"/>
      <c r="K19" s="107"/>
      <c r="L19" s="43" t="str">
        <f t="shared" ref="L19" si="8">IF(E19="","",VLOOKUP(E19,SBN,2,FALSE))</f>
        <v/>
      </c>
      <c r="M19" s="43"/>
      <c r="N19" s="125"/>
      <c r="O19" s="125"/>
      <c r="P19" s="125"/>
      <c r="Q19" s="76"/>
      <c r="R19" s="76"/>
      <c r="S19" s="110"/>
      <c r="T19" s="134"/>
      <c r="U19" s="75" t="str">
        <f t="shared" ref="U19" si="9">IF(E19="","",VLOOKUP(E19,SBN,3,FALSE))</f>
        <v/>
      </c>
      <c r="V19" s="75"/>
      <c r="W19" s="76" t="s">
        <v>9606</v>
      </c>
      <c r="X19" s="355"/>
      <c r="Y19" s="355">
        <f t="shared" ref="Y19" si="10">X19*W19</f>
        <v>0</v>
      </c>
      <c r="Z19" s="355"/>
      <c r="AA19" s="355">
        <f>Z19*W19</f>
        <v>0</v>
      </c>
      <c r="AB19" s="43" t="str">
        <f t="shared" ref="AB19" si="11">IF($W$10="","",VLOOKUP($W$10,PERSONAL,2,FALSE))</f>
        <v/>
      </c>
    </row>
    <row r="20" spans="1:28" ht="35.25" customHeight="1" x14ac:dyDescent="0.2">
      <c r="A20" s="41">
        <v>15</v>
      </c>
      <c r="B20" s="458"/>
      <c r="C20" s="459"/>
      <c r="D20" s="212"/>
      <c r="E20" s="212" t="str">
        <f t="shared" ref="E20" si="12">CONCATENATE(D20)</f>
        <v/>
      </c>
      <c r="F20" s="41"/>
      <c r="G20" s="42"/>
      <c r="H20" s="107"/>
      <c r="I20" s="89"/>
      <c r="J20" s="107"/>
      <c r="K20" s="107"/>
      <c r="L20" s="43" t="str">
        <f t="shared" ref="L20" si="13"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 t="shared" ref="U20" si="14">IF(E20="","",VLOOKUP(E20,SBN,3,FALSE))</f>
        <v/>
      </c>
      <c r="V20" s="75"/>
      <c r="W20" s="76" t="s">
        <v>9606</v>
      </c>
      <c r="X20" s="355"/>
      <c r="Y20" s="355">
        <f t="shared" ref="Y20" si="15">X20*W20</f>
        <v>0</v>
      </c>
      <c r="Z20" s="355"/>
      <c r="AA20" s="355">
        <f t="shared" ref="AA20" si="16">Z20*W20</f>
        <v>0</v>
      </c>
      <c r="AB20" s="43" t="str">
        <f t="shared" ref="AB20" si="17">IF($W$10="","",VLOOKUP($W$10,PERSONAL,2,FALSE))</f>
        <v/>
      </c>
    </row>
    <row r="21" spans="1:28" ht="29.25" customHeight="1" x14ac:dyDescent="0.2">
      <c r="A21" s="72"/>
      <c r="B21" s="74"/>
      <c r="C21" s="74"/>
      <c r="D21" s="100"/>
      <c r="E21" s="70"/>
      <c r="F21" s="71"/>
      <c r="G21" s="71"/>
      <c r="H21" s="109"/>
      <c r="I21" s="91"/>
      <c r="J21" s="109"/>
      <c r="K21" s="109"/>
      <c r="L21" s="71"/>
      <c r="M21" s="71"/>
      <c r="N21" s="126"/>
      <c r="O21" s="124" t="s">
        <v>136</v>
      </c>
      <c r="P21" s="126"/>
      <c r="Q21" s="113"/>
      <c r="R21" s="113"/>
      <c r="S21" s="78"/>
      <c r="T21" s="78"/>
      <c r="U21" s="71"/>
      <c r="V21" s="71"/>
      <c r="W21" s="78"/>
      <c r="X21" s="330"/>
      <c r="Y21" s="330"/>
      <c r="Z21" s="330"/>
      <c r="AA21" s="330"/>
      <c r="AB21" s="136"/>
    </row>
    <row r="22" spans="1:28" ht="34.5" customHeight="1" x14ac:dyDescent="0.2">
      <c r="A22" s="41">
        <v>8</v>
      </c>
      <c r="B22" s="457"/>
      <c r="C22" s="456"/>
      <c r="D22" s="221"/>
      <c r="E22" s="212" t="str">
        <f t="shared" ref="E22" si="18">CONCATENATE(D22)</f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355"/>
      <c r="Y22" s="355">
        <f t="shared" ref="Y22:Y24" si="19">X22*W22</f>
        <v>0</v>
      </c>
      <c r="Z22" s="355"/>
      <c r="AA22" s="355">
        <f t="shared" ref="AA22:AA39" si="20">Z22*W22</f>
        <v>0</v>
      </c>
      <c r="AB22" s="43" t="str">
        <f>IF($W$10="","",VLOOKUP($W$10,PERSONAL,2,FALSE))</f>
        <v/>
      </c>
    </row>
    <row r="23" spans="1:28" ht="34.5" customHeight="1" x14ac:dyDescent="0.2">
      <c r="A23" s="41">
        <v>9</v>
      </c>
      <c r="B23" s="457"/>
      <c r="C23" s="456"/>
      <c r="D23" s="212"/>
      <c r="E23" s="212" t="str">
        <f t="shared" ref="E23" si="21">CONCATENATE(D23)</f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355"/>
      <c r="Y23" s="355">
        <f t="shared" si="19"/>
        <v>0</v>
      </c>
      <c r="Z23" s="355"/>
      <c r="AA23" s="355">
        <f t="shared" si="20"/>
        <v>0</v>
      </c>
      <c r="AB23" s="43" t="str">
        <f>IF($W$10="","",VLOOKUP($W$10,PERSONAL,2,FALSE))</f>
        <v/>
      </c>
    </row>
    <row r="24" spans="1:28" ht="34.5" customHeight="1" x14ac:dyDescent="0.2">
      <c r="A24" s="41">
        <v>10</v>
      </c>
      <c r="B24" s="457"/>
      <c r="C24" s="456"/>
      <c r="D24" s="212"/>
      <c r="E24" s="212" t="str">
        <f t="shared" ref="E24" si="22">CONCATENATE(D24)</f>
        <v/>
      </c>
      <c r="F24" s="41"/>
      <c r="G24" s="42"/>
      <c r="H24" s="107"/>
      <c r="I24" s="89"/>
      <c r="J24" s="107"/>
      <c r="K24" s="107"/>
      <c r="L24" s="43" t="str">
        <f>IF(E24="","",VLOOKUP(E24,SBN,2,FALSE))</f>
        <v/>
      </c>
      <c r="M24" s="43"/>
      <c r="N24" s="125"/>
      <c r="O24" s="125"/>
      <c r="P24" s="125"/>
      <c r="Q24" s="76"/>
      <c r="R24" s="76"/>
      <c r="S24" s="110"/>
      <c r="T24" s="111"/>
      <c r="U24" s="75" t="str">
        <f>IF(E24="","",VLOOKUP(E24,SBN,3,FALSE))</f>
        <v/>
      </c>
      <c r="V24" s="75"/>
      <c r="W24" s="76" t="s">
        <v>9606</v>
      </c>
      <c r="X24" s="355"/>
      <c r="Y24" s="355">
        <f t="shared" si="19"/>
        <v>0</v>
      </c>
      <c r="Z24" s="355"/>
      <c r="AA24" s="355">
        <f t="shared" si="20"/>
        <v>0</v>
      </c>
      <c r="AB24" s="43" t="str">
        <f>IF($W$10="","",VLOOKUP($W$10,PERSONAL,2,FALSE))</f>
        <v/>
      </c>
    </row>
    <row r="25" spans="1:28" ht="29.25" customHeight="1" x14ac:dyDescent="0.2">
      <c r="A25" s="71"/>
      <c r="B25" s="74"/>
      <c r="C25" s="74"/>
      <c r="D25" s="100"/>
      <c r="E25" s="70"/>
      <c r="F25" s="71"/>
      <c r="G25" s="71"/>
      <c r="H25" s="109"/>
      <c r="I25" s="91"/>
      <c r="J25" s="109"/>
      <c r="K25" s="109"/>
      <c r="L25" s="71"/>
      <c r="M25" s="71"/>
      <c r="N25" s="126"/>
      <c r="O25" s="124" t="s">
        <v>9667</v>
      </c>
      <c r="P25" s="126"/>
      <c r="Q25" s="113"/>
      <c r="R25" s="113"/>
      <c r="S25" s="78"/>
      <c r="T25" s="78"/>
      <c r="U25" s="71"/>
      <c r="V25" s="71"/>
      <c r="W25" s="78"/>
      <c r="X25" s="330"/>
      <c r="Y25" s="330"/>
      <c r="Z25" s="330"/>
      <c r="AA25" s="330"/>
      <c r="AB25" s="136"/>
    </row>
    <row r="26" spans="1:28" ht="31.5" customHeight="1" x14ac:dyDescent="0.2">
      <c r="A26" s="41">
        <v>11</v>
      </c>
      <c r="B26" s="455"/>
      <c r="C26" s="456"/>
      <c r="D26" s="212"/>
      <c r="E26" s="212" t="str">
        <f t="shared" ref="E26" si="23">CONCATENATE(D26)</f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355"/>
      <c r="Y26" s="355">
        <f t="shared" ref="Y26:Y29" si="24">X26*W26</f>
        <v>0</v>
      </c>
      <c r="Z26" s="355"/>
      <c r="AA26" s="355">
        <f t="shared" si="20"/>
        <v>0</v>
      </c>
      <c r="AB26" s="43" t="str">
        <f>IF($W$10="","",VLOOKUP($W$10,PERSONAL,2,FALSE))</f>
        <v/>
      </c>
    </row>
    <row r="27" spans="1:28" ht="31.5" customHeight="1" x14ac:dyDescent="0.2">
      <c r="A27" s="41">
        <v>12</v>
      </c>
      <c r="B27" s="455"/>
      <c r="C27" s="456"/>
      <c r="D27" s="212"/>
      <c r="E27" s="212" t="str">
        <f t="shared" ref="E27" si="25">CONCATENATE(D27)</f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34"/>
      <c r="U27" s="75" t="str">
        <f>IF(E27="","",VLOOKUP(E27,SBN,3,FALSE))</f>
        <v/>
      </c>
      <c r="V27" s="75"/>
      <c r="W27" s="76" t="s">
        <v>9606</v>
      </c>
      <c r="X27" s="355"/>
      <c r="Y27" s="355">
        <f t="shared" si="24"/>
        <v>0</v>
      </c>
      <c r="Z27" s="355"/>
      <c r="AA27" s="355">
        <f t="shared" si="20"/>
        <v>0</v>
      </c>
      <c r="AB27" s="43" t="str">
        <f>IF($W$10="","",VLOOKUP($W$10,PERSONAL,2,FALSE))</f>
        <v/>
      </c>
    </row>
    <row r="28" spans="1:28" ht="21.75" customHeight="1" x14ac:dyDescent="0.2">
      <c r="A28" s="41">
        <v>13</v>
      </c>
      <c r="B28" s="392"/>
      <c r="C28" s="393"/>
      <c r="D28" s="212"/>
      <c r="E28" s="212"/>
      <c r="F28" s="41"/>
      <c r="G28" s="42"/>
      <c r="H28" s="107"/>
      <c r="I28" s="89"/>
      <c r="J28" s="107"/>
      <c r="K28" s="107"/>
      <c r="L28" s="43"/>
      <c r="M28" s="43"/>
      <c r="N28" s="125"/>
      <c r="O28" s="125"/>
      <c r="P28" s="125"/>
      <c r="Q28" s="76"/>
      <c r="R28" s="76"/>
      <c r="S28" s="110"/>
      <c r="T28" s="134"/>
      <c r="U28" s="75"/>
      <c r="V28" s="75"/>
      <c r="W28" s="76"/>
      <c r="X28" s="355"/>
      <c r="Y28" s="355"/>
      <c r="Z28" s="355"/>
      <c r="AA28" s="355"/>
      <c r="AB28" s="43"/>
    </row>
    <row r="29" spans="1:28" ht="31.5" customHeight="1" x14ac:dyDescent="0.2">
      <c r="A29" s="41">
        <v>14</v>
      </c>
      <c r="B29" s="455"/>
      <c r="C29" s="456"/>
      <c r="D29" s="212"/>
      <c r="E29" s="212" t="str">
        <f t="shared" ref="E29" si="26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355"/>
      <c r="Y29" s="355">
        <f t="shared" si="24"/>
        <v>0</v>
      </c>
      <c r="Z29" s="355"/>
      <c r="AA29" s="355">
        <f t="shared" si="20"/>
        <v>0</v>
      </c>
      <c r="AB29" s="43" t="str">
        <f>IF($W$10="","",VLOOKUP($W$10,PERSONAL,2,FALSE))</f>
        <v/>
      </c>
    </row>
    <row r="30" spans="1:28" ht="31.5" customHeight="1" x14ac:dyDescent="0.2">
      <c r="A30" s="394"/>
      <c r="B30" s="395"/>
      <c r="C30" s="396"/>
      <c r="D30" s="397"/>
      <c r="E30" s="397"/>
      <c r="F30" s="394"/>
      <c r="G30" s="398"/>
      <c r="H30" s="399"/>
      <c r="I30" s="400"/>
      <c r="J30" s="399"/>
      <c r="K30" s="399"/>
      <c r="L30" s="401"/>
      <c r="M30" s="401"/>
      <c r="N30" s="402"/>
      <c r="O30" s="402"/>
      <c r="P30" s="402"/>
      <c r="Q30" s="403"/>
      <c r="R30" s="403"/>
      <c r="S30" s="404"/>
      <c r="T30" s="405"/>
      <c r="U30" s="406"/>
      <c r="V30" s="406"/>
      <c r="W30" s="403"/>
      <c r="X30" s="407"/>
      <c r="Y30" s="407"/>
      <c r="Z30" s="407"/>
      <c r="AA30" s="407"/>
      <c r="AB30" s="408"/>
    </row>
    <row r="31" spans="1:28" ht="29.25" customHeight="1" x14ac:dyDescent="0.2">
      <c r="A31" s="71"/>
      <c r="B31" s="74"/>
      <c r="C31" s="74"/>
      <c r="D31" s="100"/>
      <c r="E31" s="70"/>
      <c r="F31" s="71"/>
      <c r="G31" s="71"/>
      <c r="H31" s="109"/>
      <c r="I31" s="91"/>
      <c r="J31" s="109"/>
      <c r="K31" s="109"/>
      <c r="L31" s="71"/>
      <c r="M31" s="71"/>
      <c r="N31" s="126"/>
      <c r="O31" s="124" t="s">
        <v>135</v>
      </c>
      <c r="P31" s="126"/>
      <c r="Q31" s="113"/>
      <c r="R31" s="113"/>
      <c r="S31" s="78"/>
      <c r="T31" s="78"/>
      <c r="U31" s="71"/>
      <c r="V31" s="71"/>
      <c r="W31" s="78"/>
      <c r="X31" s="330"/>
      <c r="Y31" s="330"/>
      <c r="Z31" s="330"/>
      <c r="AA31" s="330"/>
      <c r="AB31" s="136"/>
    </row>
    <row r="32" spans="1:28" ht="33.75" customHeight="1" x14ac:dyDescent="0.2">
      <c r="A32" s="41">
        <v>15</v>
      </c>
      <c r="B32" s="455" t="s">
        <v>201</v>
      </c>
      <c r="C32" s="456"/>
      <c r="D32" s="212"/>
      <c r="E32" s="212" t="str">
        <f t="shared" ref="E32" si="27">CONCATENATE(D32)</f>
        <v/>
      </c>
      <c r="F32" s="41"/>
      <c r="G32" s="42"/>
      <c r="H32" s="107"/>
      <c r="I32" s="89"/>
      <c r="J32" s="107"/>
      <c r="K32" s="107"/>
      <c r="L32" s="43" t="str">
        <f>IF(E32="","",VLOOKUP(E32,SBN,2,FALSE))</f>
        <v/>
      </c>
      <c r="M32" s="43"/>
      <c r="N32" s="125"/>
      <c r="O32" s="125"/>
      <c r="P32" s="125"/>
      <c r="Q32" s="76"/>
      <c r="R32" s="76"/>
      <c r="S32" s="110"/>
      <c r="T32" s="134"/>
      <c r="U32" s="75" t="s">
        <v>202</v>
      </c>
      <c r="V32" s="75"/>
      <c r="W32" s="76" t="s">
        <v>9606</v>
      </c>
      <c r="X32" s="355"/>
      <c r="Y32" s="355">
        <f t="shared" ref="Y32:Y35" si="28">X32*W32</f>
        <v>0</v>
      </c>
      <c r="Z32" s="355"/>
      <c r="AA32" s="355">
        <f t="shared" si="20"/>
        <v>0</v>
      </c>
      <c r="AB32" s="43" t="str">
        <f>IF($W$10="","",VLOOKUP($W$10,PERSONAL,2,FALSE))</f>
        <v/>
      </c>
    </row>
    <row r="33" spans="1:28" ht="33.75" customHeight="1" x14ac:dyDescent="0.2">
      <c r="A33" s="41">
        <v>16</v>
      </c>
      <c r="B33" s="392"/>
      <c r="C33" s="393"/>
      <c r="D33" s="212"/>
      <c r="E33" s="212"/>
      <c r="F33" s="41"/>
      <c r="G33" s="42"/>
      <c r="H33" s="107"/>
      <c r="I33" s="89"/>
      <c r="J33" s="107"/>
      <c r="K33" s="107"/>
      <c r="L33" s="43"/>
      <c r="M33" s="43"/>
      <c r="N33" s="125"/>
      <c r="O33" s="125"/>
      <c r="P33" s="125"/>
      <c r="Q33" s="76"/>
      <c r="R33" s="76"/>
      <c r="S33" s="110"/>
      <c r="T33" s="134"/>
      <c r="U33" s="75"/>
      <c r="V33" s="75"/>
      <c r="W33" s="76"/>
      <c r="X33" s="355"/>
      <c r="Y33" s="355"/>
      <c r="Z33" s="355"/>
      <c r="AA33" s="355"/>
      <c r="AB33" s="43"/>
    </row>
    <row r="34" spans="1:28" ht="33.75" customHeight="1" x14ac:dyDescent="0.2">
      <c r="A34" s="41">
        <v>17</v>
      </c>
      <c r="B34" s="392"/>
      <c r="C34" s="393"/>
      <c r="D34" s="212"/>
      <c r="E34" s="212"/>
      <c r="F34" s="41"/>
      <c r="G34" s="42"/>
      <c r="H34" s="107"/>
      <c r="I34" s="89"/>
      <c r="J34" s="107"/>
      <c r="K34" s="107"/>
      <c r="L34" s="43"/>
      <c r="M34" s="43"/>
      <c r="N34" s="125"/>
      <c r="O34" s="125"/>
      <c r="P34" s="125"/>
      <c r="Q34" s="76"/>
      <c r="R34" s="76"/>
      <c r="S34" s="110"/>
      <c r="T34" s="134"/>
      <c r="U34" s="75"/>
      <c r="V34" s="75"/>
      <c r="W34" s="76"/>
      <c r="X34" s="355"/>
      <c r="Y34" s="355"/>
      <c r="Z34" s="355"/>
      <c r="AA34" s="355"/>
      <c r="AB34" s="43"/>
    </row>
    <row r="35" spans="1:28" ht="33.75" customHeight="1" x14ac:dyDescent="0.2">
      <c r="A35" s="41">
        <v>18</v>
      </c>
      <c r="B35" s="455" t="s">
        <v>201</v>
      </c>
      <c r="C35" s="456"/>
      <c r="D35" s="212"/>
      <c r="E35" s="212" t="str">
        <f t="shared" ref="E35" si="29">CONCATENATE(D35)</f>
        <v/>
      </c>
      <c r="F35" s="41"/>
      <c r="G35" s="42"/>
      <c r="H35" s="107"/>
      <c r="I35" s="89"/>
      <c r="J35" s="107"/>
      <c r="K35" s="107"/>
      <c r="L35" s="43" t="str">
        <f>IF(E35="","",VLOOKUP(E35,SBN,2,FALSE))</f>
        <v/>
      </c>
      <c r="M35" s="43"/>
      <c r="N35" s="125"/>
      <c r="O35" s="125"/>
      <c r="P35" s="125"/>
      <c r="Q35" s="76"/>
      <c r="R35" s="76"/>
      <c r="S35" s="110"/>
      <c r="T35" s="134"/>
      <c r="U35" s="75" t="s">
        <v>202</v>
      </c>
      <c r="V35" s="75"/>
      <c r="W35" s="76" t="s">
        <v>9606</v>
      </c>
      <c r="X35" s="355"/>
      <c r="Y35" s="355">
        <f t="shared" si="28"/>
        <v>0</v>
      </c>
      <c r="Z35" s="355"/>
      <c r="AA35" s="355">
        <f t="shared" si="20"/>
        <v>0</v>
      </c>
      <c r="AB35" s="43" t="str">
        <f>IF($W$10="","",VLOOKUP($W$10,PERSONAL,2,FALSE))</f>
        <v/>
      </c>
    </row>
    <row r="36" spans="1:28" ht="33.75" customHeight="1" x14ac:dyDescent="0.2">
      <c r="A36" s="69"/>
      <c r="B36" s="73"/>
      <c r="C36" s="73"/>
      <c r="D36" s="100"/>
      <c r="E36" s="70"/>
      <c r="F36" s="70"/>
      <c r="G36" s="70"/>
      <c r="H36" s="108"/>
      <c r="I36" s="90"/>
      <c r="J36" s="108"/>
      <c r="K36" s="108"/>
      <c r="L36" s="70"/>
      <c r="M36" s="70"/>
      <c r="N36" s="123"/>
      <c r="O36" s="124" t="s">
        <v>9607</v>
      </c>
      <c r="P36" s="123"/>
      <c r="Q36" s="112"/>
      <c r="R36" s="112"/>
      <c r="S36" s="77"/>
      <c r="T36" s="77"/>
      <c r="U36" s="70"/>
      <c r="V36" s="70"/>
      <c r="W36" s="77"/>
      <c r="X36" s="329"/>
      <c r="Y36" s="329"/>
      <c r="Z36" s="329"/>
      <c r="AA36" s="329"/>
      <c r="AB36" s="135"/>
    </row>
    <row r="37" spans="1:28" ht="33.75" customHeight="1" x14ac:dyDescent="0.2">
      <c r="A37" s="41">
        <v>19</v>
      </c>
      <c r="B37" s="455" t="s">
        <v>201</v>
      </c>
      <c r="C37" s="456"/>
      <c r="D37" s="212"/>
      <c r="E37" s="212" t="str">
        <f t="shared" ref="E37" si="30">CONCATENATE(D37)</f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355"/>
      <c r="Y37" s="355">
        <f t="shared" ref="Y37:Y39" si="31">X37*W37</f>
        <v>0</v>
      </c>
      <c r="Z37" s="355"/>
      <c r="AA37" s="355">
        <f t="shared" si="20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20</v>
      </c>
      <c r="B38" s="455" t="s">
        <v>201</v>
      </c>
      <c r="C38" s="456"/>
      <c r="D38" s="212"/>
      <c r="E38" s="212" t="str">
        <f t="shared" ref="E38" si="32">CONCATENATE(D38)</f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355"/>
      <c r="Y38" s="355">
        <f t="shared" si="31"/>
        <v>0</v>
      </c>
      <c r="Z38" s="355"/>
      <c r="AA38" s="355">
        <f t="shared" si="20"/>
        <v>0</v>
      </c>
      <c r="AB38" s="43" t="str">
        <f>IF($W$10="","",VLOOKUP($W$10,PERSONAL,2,FALSE))</f>
        <v/>
      </c>
    </row>
    <row r="39" spans="1:28" ht="33.75" customHeight="1" x14ac:dyDescent="0.2">
      <c r="A39" s="41">
        <v>21</v>
      </c>
      <c r="B39" s="455" t="s">
        <v>201</v>
      </c>
      <c r="C39" s="456"/>
      <c r="D39" s="212"/>
      <c r="E39" s="212" t="str">
        <f t="shared" ref="E39" si="33">CONCATENATE(D39)</f>
        <v/>
      </c>
      <c r="F39" s="41"/>
      <c r="G39" s="42"/>
      <c r="H39" s="107"/>
      <c r="I39" s="89"/>
      <c r="J39" s="107"/>
      <c r="K39" s="107"/>
      <c r="L39" s="43" t="str">
        <f>IF(E39="","",VLOOKUP(E39,SBN,2,FALSE))</f>
        <v/>
      </c>
      <c r="M39" s="43"/>
      <c r="N39" s="125"/>
      <c r="O39" s="125"/>
      <c r="P39" s="125"/>
      <c r="Q39" s="76"/>
      <c r="R39" s="76"/>
      <c r="S39" s="110"/>
      <c r="T39" s="134"/>
      <c r="U39" s="75" t="s">
        <v>202</v>
      </c>
      <c r="V39" s="75"/>
      <c r="W39" s="76" t="s">
        <v>9606</v>
      </c>
      <c r="X39" s="355"/>
      <c r="Y39" s="355">
        <f t="shared" si="31"/>
        <v>0</v>
      </c>
      <c r="Z39" s="355"/>
      <c r="AA39" s="355">
        <f t="shared" si="20"/>
        <v>0</v>
      </c>
      <c r="AB39" s="43" t="str">
        <f>IF($W$10="","",VLOOKUP($W$10,PERSONAL,2,FALSE))</f>
        <v/>
      </c>
    </row>
    <row r="40" spans="1:28" ht="29.25" customHeight="1" x14ac:dyDescent="0.2">
      <c r="A40" s="45"/>
      <c r="B40" s="50" t="s">
        <v>124</v>
      </c>
      <c r="C40" s="50"/>
      <c r="D40" s="102"/>
      <c r="E40" s="45"/>
      <c r="F40" s="45"/>
      <c r="G40" s="46"/>
      <c r="H40" s="47"/>
      <c r="I40" s="47"/>
      <c r="J40" s="47"/>
      <c r="K40" s="48"/>
      <c r="L40" s="49"/>
      <c r="M40" s="49"/>
      <c r="N40" s="127"/>
      <c r="O40" s="127"/>
      <c r="P40" s="127"/>
      <c r="Q40" s="114"/>
      <c r="R40" s="114"/>
      <c r="S40" s="115"/>
      <c r="T40" s="116"/>
      <c r="U40" s="48"/>
      <c r="V40" s="48"/>
      <c r="W40" s="45"/>
      <c r="X40" s="14"/>
      <c r="Y40" s="14"/>
      <c r="Z40" s="14"/>
      <c r="AA40" s="14"/>
      <c r="AB40" s="137"/>
    </row>
    <row r="41" spans="1:28" ht="11.25" customHeight="1" x14ac:dyDescent="0.2">
      <c r="A41" s="6" t="s">
        <v>9660</v>
      </c>
      <c r="B41" s="93" t="s">
        <v>9661</v>
      </c>
      <c r="C41" s="7"/>
      <c r="D41" s="219"/>
      <c r="E41" s="213"/>
      <c r="F41" s="8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4"/>
      <c r="Y41" s="14"/>
      <c r="Z41" s="14"/>
      <c r="AA41" s="14"/>
    </row>
    <row r="42" spans="1:28" ht="10.5" customHeight="1" x14ac:dyDescent="0.2">
      <c r="A42" s="6"/>
      <c r="B42" s="44" t="s">
        <v>9658</v>
      </c>
      <c r="C42" s="44"/>
      <c r="D42" s="214"/>
      <c r="E42" s="214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4"/>
      <c r="Y42" s="14"/>
      <c r="Z42" s="14"/>
      <c r="AA42" s="14"/>
    </row>
    <row r="43" spans="1:28" ht="10.5" customHeight="1" x14ac:dyDescent="0.2">
      <c r="A43" s="6"/>
      <c r="B43" s="44" t="s">
        <v>123</v>
      </c>
      <c r="C43" s="44"/>
      <c r="D43" s="214"/>
      <c r="E43" s="214"/>
      <c r="F43" s="37"/>
      <c r="G43" s="34"/>
      <c r="H43" s="34"/>
      <c r="I43" s="34"/>
      <c r="J43" s="34"/>
      <c r="K43" s="8"/>
      <c r="L43" s="35"/>
      <c r="M43" s="35"/>
      <c r="N43" s="30"/>
      <c r="O43" s="30"/>
      <c r="P43" s="30"/>
      <c r="Q43" s="9"/>
      <c r="R43" s="9"/>
      <c r="S43" s="9"/>
      <c r="T43" s="117"/>
      <c r="U43" s="36"/>
      <c r="V43" s="30"/>
      <c r="W43" s="9"/>
      <c r="X43" s="14"/>
      <c r="Y43" s="14"/>
      <c r="Z43" s="14"/>
      <c r="AA43" s="14"/>
    </row>
    <row r="44" spans="1:28" ht="9.75" customHeight="1" x14ac:dyDescent="0.2">
      <c r="A44" s="7"/>
      <c r="B44" s="44" t="s">
        <v>9659</v>
      </c>
      <c r="C44" s="44"/>
      <c r="D44" s="219"/>
      <c r="E44" s="213"/>
      <c r="F44" s="8"/>
      <c r="G44" s="1"/>
      <c r="H44" s="1"/>
      <c r="I44" s="1"/>
      <c r="J44" s="1"/>
      <c r="K44" s="38"/>
      <c r="L44" s="39"/>
      <c r="M44" s="39"/>
      <c r="N44" s="128"/>
      <c r="O44" s="129"/>
      <c r="P44" s="129"/>
      <c r="Q44" s="9"/>
      <c r="R44" s="9"/>
      <c r="S44" s="117"/>
      <c r="T44" s="118"/>
      <c r="U44" s="32"/>
      <c r="V44" s="32"/>
      <c r="W44" s="32"/>
      <c r="X44" s="14"/>
      <c r="Y44" s="14"/>
      <c r="Z44" s="14"/>
      <c r="AA44" s="14"/>
    </row>
    <row r="45" spans="1:28" ht="24" customHeight="1" x14ac:dyDescent="0.2">
      <c r="A45" s="69"/>
      <c r="B45" s="70"/>
      <c r="C45" s="70"/>
      <c r="D45" s="100"/>
      <c r="E45" s="70"/>
      <c r="F45" s="70"/>
      <c r="G45" s="70"/>
      <c r="H45" s="70"/>
      <c r="I45" s="70"/>
      <c r="J45" s="70"/>
      <c r="K45" s="70"/>
      <c r="L45" s="70"/>
      <c r="M45" s="70"/>
      <c r="N45" s="123"/>
      <c r="O45" s="178" t="s">
        <v>134</v>
      </c>
      <c r="P45" s="123"/>
      <c r="Q45" s="112"/>
      <c r="R45" s="112"/>
      <c r="S45" s="77"/>
      <c r="T45" s="77"/>
      <c r="U45" s="70"/>
      <c r="V45" s="70"/>
      <c r="W45" s="70"/>
      <c r="X45" s="329"/>
      <c r="Y45" s="329"/>
      <c r="Z45" s="329"/>
      <c r="AA45" s="329"/>
      <c r="AB45" s="135"/>
    </row>
    <row r="46" spans="1:28" ht="36" customHeight="1" x14ac:dyDescent="0.2">
      <c r="A46" s="41">
        <v>3</v>
      </c>
      <c r="B46" s="457"/>
      <c r="C46" s="456"/>
      <c r="D46" s="212"/>
      <c r="E46" s="212" t="str">
        <f t="shared" ref="E46" si="34">CONCATENATE(D46)</f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355"/>
      <c r="Y46" s="355">
        <f t="shared" ref="Y46" si="35">X46*W46</f>
        <v>0</v>
      </c>
      <c r="Z46" s="355"/>
      <c r="AA46" s="355">
        <f t="shared" ref="AA46" si="36">Z46*W46</f>
        <v>0</v>
      </c>
      <c r="AB46" s="43" t="str">
        <f t="shared" ref="AB46" si="37">IF($W$10="","",VLOOKUP($W$10,PERSONAL,2,FALSE))</f>
        <v/>
      </c>
    </row>
    <row r="47" spans="1:28" ht="29.25" customHeight="1" x14ac:dyDescent="0.2">
      <c r="A47" s="69"/>
      <c r="B47" s="73"/>
      <c r="C47" s="73"/>
      <c r="D47" s="100"/>
      <c r="E47" s="70"/>
      <c r="F47" s="70"/>
      <c r="G47" s="70"/>
      <c r="H47" s="108"/>
      <c r="I47" s="90"/>
      <c r="J47" s="108"/>
      <c r="K47" s="108"/>
      <c r="L47" s="70"/>
      <c r="M47" s="70"/>
      <c r="N47" s="123"/>
      <c r="O47" s="178" t="s">
        <v>200</v>
      </c>
      <c r="P47" s="123"/>
      <c r="Q47" s="112"/>
      <c r="R47" s="112"/>
      <c r="S47" s="77"/>
      <c r="T47" s="77"/>
      <c r="U47" s="70"/>
      <c r="V47" s="70"/>
      <c r="W47" s="77"/>
      <c r="X47" s="329"/>
      <c r="Y47" s="329"/>
      <c r="Z47" s="329"/>
      <c r="AA47" s="329"/>
      <c r="AB47" s="135"/>
    </row>
    <row r="48" spans="1:28" ht="35.25" customHeight="1" x14ac:dyDescent="0.2">
      <c r="A48" s="41">
        <v>4</v>
      </c>
      <c r="B48" s="458">
        <v>9105.0303000000004</v>
      </c>
      <c r="C48" s="459"/>
      <c r="D48" s="212"/>
      <c r="E48" s="212" t="str">
        <f t="shared" ref="E48:E51" si="38">CONCATENATE(D48)</f>
        <v/>
      </c>
      <c r="F48" s="41"/>
      <c r="G48" s="42"/>
      <c r="H48" s="107"/>
      <c r="I48" s="89"/>
      <c r="J48" s="107"/>
      <c r="K48" s="107"/>
      <c r="L48" s="43" t="str">
        <f>IF(E48="","",VLOOKUP(E48,SBN,2,FALSE))</f>
        <v/>
      </c>
      <c r="M48" s="43"/>
      <c r="N48" s="125"/>
      <c r="O48" s="125"/>
      <c r="P48" s="125"/>
      <c r="Q48" s="76"/>
      <c r="R48" s="76"/>
      <c r="S48" s="110"/>
      <c r="T48" s="134"/>
      <c r="U48" s="75" t="str">
        <f>IF(E48="","",VLOOKUP(E48,SBN,3,FALSE))</f>
        <v/>
      </c>
      <c r="V48" s="75"/>
      <c r="W48" s="76" t="s">
        <v>9606</v>
      </c>
      <c r="X48" s="355"/>
      <c r="Y48" s="355">
        <f t="shared" ref="Y48:Y51" si="39">X48*W48</f>
        <v>0</v>
      </c>
      <c r="Z48" s="355"/>
      <c r="AA48" s="355">
        <f>Z48*W48</f>
        <v>0</v>
      </c>
      <c r="AB48" s="43" t="str">
        <f t="shared" ref="AB48:AB51" si="40">IF($W$10="","",VLOOKUP($W$10,PERSONAL,2,FALSE))</f>
        <v/>
      </c>
    </row>
    <row r="49" spans="1:28" ht="35.25" customHeight="1" x14ac:dyDescent="0.2">
      <c r="A49" s="41">
        <v>5</v>
      </c>
      <c r="B49" s="458">
        <v>9105.0303000000004</v>
      </c>
      <c r="C49" s="459"/>
      <c r="D49" s="212"/>
      <c r="E49" s="212" t="str">
        <f t="shared" si="38"/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355"/>
      <c r="Y49" s="355">
        <f t="shared" si="39"/>
        <v>0</v>
      </c>
      <c r="Z49" s="355"/>
      <c r="AA49" s="355">
        <f t="shared" ref="AA49:AA51" si="41">Z49*W49</f>
        <v>0</v>
      </c>
      <c r="AB49" s="43" t="str">
        <f t="shared" si="40"/>
        <v/>
      </c>
    </row>
    <row r="50" spans="1:28" ht="35.25" customHeight="1" x14ac:dyDescent="0.2">
      <c r="A50" s="41">
        <v>6</v>
      </c>
      <c r="B50" s="458">
        <v>9105.0303000000004</v>
      </c>
      <c r="C50" s="459"/>
      <c r="D50" s="212"/>
      <c r="E50" s="212" t="str">
        <f t="shared" si="38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355"/>
      <c r="Y50" s="355">
        <f t="shared" si="39"/>
        <v>0</v>
      </c>
      <c r="Z50" s="355"/>
      <c r="AA50" s="355">
        <f t="shared" si="41"/>
        <v>0</v>
      </c>
      <c r="AB50" s="43" t="str">
        <f t="shared" si="40"/>
        <v/>
      </c>
    </row>
    <row r="51" spans="1:28" ht="35.25" customHeight="1" x14ac:dyDescent="0.2">
      <c r="A51" s="41">
        <v>7</v>
      </c>
      <c r="B51" s="458">
        <v>9105.0303000000004</v>
      </c>
      <c r="C51" s="459"/>
      <c r="D51" s="212"/>
      <c r="E51" s="212" t="str">
        <f t="shared" si="38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355"/>
      <c r="Y51" s="355">
        <f t="shared" si="39"/>
        <v>0</v>
      </c>
      <c r="Z51" s="355"/>
      <c r="AA51" s="355">
        <f t="shared" si="41"/>
        <v>0</v>
      </c>
      <c r="AB51" s="43" t="str">
        <f t="shared" si="40"/>
        <v/>
      </c>
    </row>
    <row r="52" spans="1:28" ht="29.25" customHeight="1" x14ac:dyDescent="0.2">
      <c r="A52" s="72"/>
      <c r="B52" s="74"/>
      <c r="C52" s="74"/>
      <c r="D52" s="100"/>
      <c r="E52" s="70"/>
      <c r="F52" s="71"/>
      <c r="G52" s="71"/>
      <c r="H52" s="109"/>
      <c r="I52" s="91"/>
      <c r="J52" s="109"/>
      <c r="K52" s="109"/>
      <c r="L52" s="71"/>
      <c r="M52" s="71"/>
      <c r="N52" s="126"/>
      <c r="O52" s="178" t="s">
        <v>136</v>
      </c>
      <c r="P52" s="126"/>
      <c r="Q52" s="113"/>
      <c r="R52" s="113"/>
      <c r="S52" s="78"/>
      <c r="T52" s="78"/>
      <c r="U52" s="71"/>
      <c r="V52" s="71"/>
      <c r="W52" s="78"/>
      <c r="X52" s="330"/>
      <c r="Y52" s="330"/>
      <c r="Z52" s="330"/>
      <c r="AA52" s="330"/>
      <c r="AB52" s="136"/>
    </row>
    <row r="53" spans="1:28" ht="34.5" customHeight="1" x14ac:dyDescent="0.2">
      <c r="A53" s="41">
        <v>8</v>
      </c>
      <c r="B53" s="457"/>
      <c r="C53" s="456"/>
      <c r="D53" s="212"/>
      <c r="E53" s="212" t="str">
        <f t="shared" ref="E53:E55" si="42">CONCATENATE(D53)</f>
        <v/>
      </c>
      <c r="F53" s="41"/>
      <c r="G53" s="42"/>
      <c r="H53" s="107"/>
      <c r="I53" s="89"/>
      <c r="J53" s="107"/>
      <c r="K53" s="107"/>
      <c r="L53" s="43" t="str">
        <f>IF(E53="","",VLOOKUP(E53,SBN,2,FALSE))</f>
        <v/>
      </c>
      <c r="M53" s="43"/>
      <c r="N53" s="125"/>
      <c r="O53" s="125"/>
      <c r="P53" s="125"/>
      <c r="Q53" s="76"/>
      <c r="R53" s="76"/>
      <c r="S53" s="110"/>
      <c r="T53" s="134"/>
      <c r="U53" s="75" t="str">
        <f>IF(E53="","",VLOOKUP(E53,SBN,3,FALSE))</f>
        <v/>
      </c>
      <c r="V53" s="75"/>
      <c r="W53" s="76" t="s">
        <v>9606</v>
      </c>
      <c r="X53" s="355"/>
      <c r="Y53" s="355">
        <f t="shared" ref="Y53:Y55" si="43">X53*W53</f>
        <v>0</v>
      </c>
      <c r="Z53" s="355"/>
      <c r="AA53" s="355">
        <f t="shared" ref="AA53:AA55" si="44">Z53*W53</f>
        <v>0</v>
      </c>
      <c r="AB53" s="43" t="str">
        <f>IF($W$10="","",VLOOKUP($W$10,PERSONAL,2,FALSE))</f>
        <v/>
      </c>
    </row>
    <row r="54" spans="1:28" ht="34.5" customHeight="1" x14ac:dyDescent="0.2">
      <c r="A54" s="41">
        <v>9</v>
      </c>
      <c r="B54" s="457"/>
      <c r="C54" s="456"/>
      <c r="D54" s="212"/>
      <c r="E54" s="212" t="str">
        <f t="shared" si="42"/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355"/>
      <c r="Y54" s="355">
        <f t="shared" si="43"/>
        <v>0</v>
      </c>
      <c r="Z54" s="355"/>
      <c r="AA54" s="355">
        <f t="shared" si="44"/>
        <v>0</v>
      </c>
      <c r="AB54" s="43" t="str">
        <f>IF($W$10="","",VLOOKUP($W$10,PERSONAL,2,FALSE))</f>
        <v/>
      </c>
    </row>
    <row r="55" spans="1:28" ht="34.5" customHeight="1" x14ac:dyDescent="0.2">
      <c r="A55" s="41">
        <v>10</v>
      </c>
      <c r="B55" s="457"/>
      <c r="C55" s="456"/>
      <c r="D55" s="212"/>
      <c r="E55" s="212" t="str">
        <f t="shared" si="42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11"/>
      <c r="U55" s="75" t="str">
        <f>IF(E55="","",VLOOKUP(E55,SBN,3,FALSE))</f>
        <v/>
      </c>
      <c r="V55" s="75"/>
      <c r="W55" s="76" t="s">
        <v>9606</v>
      </c>
      <c r="X55" s="355"/>
      <c r="Y55" s="355">
        <f t="shared" si="43"/>
        <v>0</v>
      </c>
      <c r="Z55" s="355"/>
      <c r="AA55" s="355">
        <f t="shared" si="44"/>
        <v>0</v>
      </c>
      <c r="AB55" s="43" t="str">
        <f>IF($W$10="","",VLOOKUP($W$10,PERSONAL,2,FALSE))</f>
        <v/>
      </c>
    </row>
    <row r="56" spans="1:28" ht="29.25" customHeight="1" x14ac:dyDescent="0.2">
      <c r="A56" s="71"/>
      <c r="B56" s="74"/>
      <c r="C56" s="74"/>
      <c r="D56" s="100"/>
      <c r="E56" s="70"/>
      <c r="F56" s="71"/>
      <c r="G56" s="71"/>
      <c r="H56" s="109"/>
      <c r="I56" s="91"/>
      <c r="J56" s="109"/>
      <c r="K56" s="109"/>
      <c r="L56" s="71"/>
      <c r="M56" s="71"/>
      <c r="N56" s="126"/>
      <c r="O56" s="178" t="s">
        <v>9667</v>
      </c>
      <c r="P56" s="126"/>
      <c r="Q56" s="113"/>
      <c r="R56" s="113"/>
      <c r="S56" s="78"/>
      <c r="T56" s="78"/>
      <c r="U56" s="71"/>
      <c r="V56" s="71"/>
      <c r="W56" s="78"/>
      <c r="X56" s="330"/>
      <c r="Y56" s="330"/>
      <c r="Z56" s="330"/>
      <c r="AA56" s="330"/>
      <c r="AB56" s="136"/>
    </row>
    <row r="57" spans="1:28" ht="31.5" customHeight="1" x14ac:dyDescent="0.2">
      <c r="A57" s="41">
        <v>11</v>
      </c>
      <c r="B57" s="455"/>
      <c r="C57" s="471"/>
      <c r="D57" s="212"/>
      <c r="E57" s="212" t="str">
        <f t="shared" ref="E57:E59" si="45">CONCATENATE(D57)</f>
        <v/>
      </c>
      <c r="F57" s="41"/>
      <c r="G57" s="42"/>
      <c r="H57" s="107"/>
      <c r="I57" s="89"/>
      <c r="J57" s="107"/>
      <c r="K57" s="107"/>
      <c r="L57" s="43" t="str">
        <f>IF(E57="","",VLOOKUP(E57,SBN,2,FALSE))</f>
        <v/>
      </c>
      <c r="M57" s="43"/>
      <c r="N57" s="125"/>
      <c r="O57" s="125"/>
      <c r="P57" s="125"/>
      <c r="Q57" s="76"/>
      <c r="R57" s="76"/>
      <c r="S57" s="110"/>
      <c r="T57" s="134"/>
      <c r="U57" s="75" t="str">
        <f>IF(E57="","",VLOOKUP(E57,SBN,3,FALSE))</f>
        <v/>
      </c>
      <c r="V57" s="75"/>
      <c r="W57" s="76" t="s">
        <v>9606</v>
      </c>
      <c r="X57" s="355"/>
      <c r="Y57" s="355">
        <f t="shared" ref="Y57:Y59" si="46">X57*W57</f>
        <v>0</v>
      </c>
      <c r="Z57" s="355"/>
      <c r="AA57" s="355">
        <f t="shared" ref="AA57:AA59" si="47">Z57*W57</f>
        <v>0</v>
      </c>
      <c r="AB57" s="43" t="str">
        <f>IF($W$10="","",VLOOKUP($W$10,PERSONAL,2,FALSE))</f>
        <v/>
      </c>
    </row>
    <row r="58" spans="1:28" ht="31.5" customHeight="1" x14ac:dyDescent="0.2">
      <c r="A58" s="41">
        <v>12</v>
      </c>
      <c r="B58" s="455"/>
      <c r="C58" s="471"/>
      <c r="D58" s="212"/>
      <c r="E58" s="212" t="str">
        <f t="shared" si="45"/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355"/>
      <c r="Y58" s="355">
        <f t="shared" si="46"/>
        <v>0</v>
      </c>
      <c r="Z58" s="355"/>
      <c r="AA58" s="355">
        <f t="shared" si="47"/>
        <v>0</v>
      </c>
      <c r="AB58" s="43" t="str">
        <f>IF($W$10="","",VLOOKUP($W$10,PERSONAL,2,FALSE))</f>
        <v/>
      </c>
    </row>
    <row r="59" spans="1:28" ht="31.5" customHeight="1" x14ac:dyDescent="0.2">
      <c r="A59" s="41">
        <v>13</v>
      </c>
      <c r="B59" s="455"/>
      <c r="C59" s="471"/>
      <c r="D59" s="212"/>
      <c r="E59" s="212" t="str">
        <f t="shared" si="45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355"/>
      <c r="Y59" s="355">
        <f t="shared" si="46"/>
        <v>0</v>
      </c>
      <c r="Z59" s="355"/>
      <c r="AA59" s="355">
        <f t="shared" si="47"/>
        <v>0</v>
      </c>
      <c r="AB59" s="43" t="str">
        <f>IF($W$10="","",VLOOKUP($W$10,PERSONAL,2,FALSE))</f>
        <v/>
      </c>
    </row>
    <row r="60" spans="1:28" ht="29.25" customHeight="1" x14ac:dyDescent="0.2">
      <c r="A60" s="71"/>
      <c r="B60" s="74"/>
      <c r="C60" s="74"/>
      <c r="D60" s="100"/>
      <c r="E60" s="70"/>
      <c r="F60" s="71"/>
      <c r="G60" s="71"/>
      <c r="H60" s="109"/>
      <c r="I60" s="91"/>
      <c r="J60" s="109"/>
      <c r="K60" s="109"/>
      <c r="L60" s="71"/>
      <c r="M60" s="71"/>
      <c r="N60" s="126"/>
      <c r="O60" s="178" t="s">
        <v>135</v>
      </c>
      <c r="P60" s="126"/>
      <c r="Q60" s="113"/>
      <c r="R60" s="113"/>
      <c r="S60" s="78"/>
      <c r="T60" s="78"/>
      <c r="U60" s="71"/>
      <c r="V60" s="71"/>
      <c r="W60" s="78"/>
      <c r="X60" s="330"/>
      <c r="Y60" s="330"/>
      <c r="Z60" s="330"/>
      <c r="AA60" s="330"/>
      <c r="AB60" s="136"/>
    </row>
    <row r="61" spans="1:28" ht="33.75" customHeight="1" x14ac:dyDescent="0.2">
      <c r="A61" s="41">
        <v>14</v>
      </c>
      <c r="B61" s="455" t="s">
        <v>201</v>
      </c>
      <c r="C61" s="471"/>
      <c r="D61" s="212"/>
      <c r="E61" s="212" t="str">
        <f t="shared" ref="E61:E62" si="48">CONCATENATE(D61)</f>
        <v/>
      </c>
      <c r="F61" s="41"/>
      <c r="G61" s="42"/>
      <c r="H61" s="107"/>
      <c r="I61" s="89"/>
      <c r="J61" s="107"/>
      <c r="K61" s="107"/>
      <c r="L61" s="43" t="str">
        <f>IF(E61="","",VLOOKUP(E61,SBN,2,FALSE))</f>
        <v/>
      </c>
      <c r="M61" s="43"/>
      <c r="N61" s="125"/>
      <c r="O61" s="125"/>
      <c r="P61" s="125"/>
      <c r="Q61" s="76"/>
      <c r="R61" s="76"/>
      <c r="S61" s="110"/>
      <c r="T61" s="134"/>
      <c r="U61" s="75" t="s">
        <v>202</v>
      </c>
      <c r="V61" s="75"/>
      <c r="W61" s="76" t="s">
        <v>9606</v>
      </c>
      <c r="X61" s="355"/>
      <c r="Y61" s="355">
        <f t="shared" ref="Y61:Y62" si="49">X61*W61</f>
        <v>0</v>
      </c>
      <c r="Z61" s="355"/>
      <c r="AA61" s="355">
        <f t="shared" ref="AA61:AA62" si="50">Z61*W61</f>
        <v>0</v>
      </c>
      <c r="AB61" s="43" t="str">
        <f>IF($W$10="","",VLOOKUP($W$10,PERSONAL,2,FALSE))</f>
        <v/>
      </c>
    </row>
    <row r="62" spans="1:28" ht="33.75" customHeight="1" x14ac:dyDescent="0.2">
      <c r="A62" s="41">
        <v>15</v>
      </c>
      <c r="B62" s="455" t="s">
        <v>201</v>
      </c>
      <c r="C62" s="471"/>
      <c r="D62" s="212"/>
      <c r="E62" s="212" t="str">
        <f t="shared" si="48"/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355"/>
      <c r="Y62" s="355">
        <f t="shared" si="49"/>
        <v>0</v>
      </c>
      <c r="Z62" s="355"/>
      <c r="AA62" s="355">
        <f t="shared" si="50"/>
        <v>0</v>
      </c>
      <c r="AB62" s="43" t="str">
        <f>IF($W$10="","",VLOOKUP($W$10,PERSONAL,2,FALSE))</f>
        <v/>
      </c>
    </row>
    <row r="63" spans="1:28" ht="33.75" customHeight="1" x14ac:dyDescent="0.2">
      <c r="A63" s="69"/>
      <c r="B63" s="73"/>
      <c r="C63" s="73"/>
      <c r="D63" s="100"/>
      <c r="E63" s="70"/>
      <c r="F63" s="70"/>
      <c r="G63" s="70"/>
      <c r="H63" s="108"/>
      <c r="I63" s="90"/>
      <c r="J63" s="108"/>
      <c r="K63" s="108"/>
      <c r="L63" s="70"/>
      <c r="M63" s="70"/>
      <c r="N63" s="123"/>
      <c r="O63" s="178" t="s">
        <v>9607</v>
      </c>
      <c r="P63" s="123"/>
      <c r="Q63" s="112"/>
      <c r="R63" s="112"/>
      <c r="S63" s="77"/>
      <c r="T63" s="77"/>
      <c r="U63" s="70"/>
      <c r="V63" s="70"/>
      <c r="W63" s="77"/>
      <c r="X63" s="329"/>
      <c r="Y63" s="329"/>
      <c r="Z63" s="329"/>
      <c r="AA63" s="329"/>
      <c r="AB63" s="135"/>
    </row>
    <row r="64" spans="1:28" ht="33.75" customHeight="1" x14ac:dyDescent="0.2">
      <c r="A64" s="41">
        <v>16</v>
      </c>
      <c r="B64" s="455" t="s">
        <v>201</v>
      </c>
      <c r="C64" s="471"/>
      <c r="D64" s="212"/>
      <c r="E64" s="212" t="str">
        <f t="shared" ref="E64:E66" si="51">CONCATENATE(D64)</f>
        <v/>
      </c>
      <c r="F64" s="41"/>
      <c r="G64" s="42"/>
      <c r="H64" s="107"/>
      <c r="I64" s="89"/>
      <c r="J64" s="107"/>
      <c r="K64" s="107"/>
      <c r="L64" s="43" t="str">
        <f>IF(E64="","",VLOOKUP(E64,SBN,2,FALSE))</f>
        <v/>
      </c>
      <c r="M64" s="43"/>
      <c r="N64" s="125"/>
      <c r="O64" s="125"/>
      <c r="P64" s="125"/>
      <c r="Q64" s="76"/>
      <c r="R64" s="76"/>
      <c r="S64" s="110"/>
      <c r="T64" s="134"/>
      <c r="U64" s="75" t="s">
        <v>202</v>
      </c>
      <c r="V64" s="75"/>
      <c r="W64" s="76" t="s">
        <v>9606</v>
      </c>
      <c r="X64" s="355"/>
      <c r="Y64" s="355">
        <f t="shared" ref="Y64:Y66" si="52">X64*W64</f>
        <v>0</v>
      </c>
      <c r="Z64" s="355"/>
      <c r="AA64" s="355">
        <f t="shared" ref="AA64:AA66" si="53">Z64*W64</f>
        <v>0</v>
      </c>
      <c r="AB64" s="43" t="str">
        <f>IF($W$10="","",VLOOKUP($W$10,PERSONAL,2,FALSE))</f>
        <v/>
      </c>
    </row>
    <row r="65" spans="1:28" ht="33.75" customHeight="1" x14ac:dyDescent="0.2">
      <c r="A65" s="41">
        <v>17</v>
      </c>
      <c r="B65" s="455" t="s">
        <v>201</v>
      </c>
      <c r="C65" s="471"/>
      <c r="D65" s="212"/>
      <c r="E65" s="212" t="str">
        <f t="shared" si="51"/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355"/>
      <c r="Y65" s="355">
        <f t="shared" si="52"/>
        <v>0</v>
      </c>
      <c r="Z65" s="355"/>
      <c r="AA65" s="355">
        <f t="shared" si="53"/>
        <v>0</v>
      </c>
      <c r="AB65" s="43" t="str">
        <f>IF($W$10="","",VLOOKUP($W$10,PERSONAL,2,FALSE))</f>
        <v/>
      </c>
    </row>
    <row r="66" spans="1:28" ht="33.75" customHeight="1" x14ac:dyDescent="0.2">
      <c r="A66" s="41">
        <v>18</v>
      </c>
      <c r="B66" s="455" t="s">
        <v>201</v>
      </c>
      <c r="C66" s="471"/>
      <c r="D66" s="212"/>
      <c r="E66" s="212" t="str">
        <f t="shared" si="51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355"/>
      <c r="Y66" s="355">
        <f t="shared" si="52"/>
        <v>0</v>
      </c>
      <c r="Z66" s="355"/>
      <c r="AA66" s="355">
        <f t="shared" si="53"/>
        <v>0</v>
      </c>
      <c r="AB66" s="43" t="str">
        <f>IF($W$10="","",VLOOKUP($W$10,PERSONAL,2,FALSE))</f>
        <v/>
      </c>
    </row>
    <row r="67" spans="1:28" x14ac:dyDescent="0.2">
      <c r="A67" s="45"/>
      <c r="B67" s="50" t="s">
        <v>124</v>
      </c>
      <c r="C67" s="50"/>
      <c r="D67" s="102"/>
      <c r="E67" s="45"/>
      <c r="F67" s="45"/>
      <c r="G67" s="46"/>
      <c r="H67" s="47"/>
      <c r="I67" s="47"/>
      <c r="J67" s="47"/>
      <c r="K67" s="48"/>
      <c r="L67" s="49"/>
      <c r="M67" s="49"/>
      <c r="N67" s="127"/>
      <c r="O67" s="127"/>
      <c r="P67" s="127"/>
      <c r="Q67" s="114"/>
      <c r="R67" s="114"/>
      <c r="S67" s="115"/>
      <c r="T67" s="116"/>
      <c r="U67" s="48"/>
      <c r="V67" s="48"/>
      <c r="W67" s="45"/>
      <c r="X67" s="14"/>
      <c r="Y67" s="14"/>
      <c r="Z67" s="14"/>
      <c r="AA67" s="14"/>
      <c r="AB67" s="137"/>
    </row>
    <row r="68" spans="1:28" x14ac:dyDescent="0.2">
      <c r="A68" s="6" t="s">
        <v>9660</v>
      </c>
      <c r="B68" s="93" t="s">
        <v>9661</v>
      </c>
      <c r="C68" s="7"/>
      <c r="D68" s="219"/>
      <c r="E68" s="213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4"/>
      <c r="Y68" s="14"/>
      <c r="Z68" s="14"/>
      <c r="AA68" s="14"/>
    </row>
    <row r="69" spans="1:28" x14ac:dyDescent="0.2">
      <c r="A69" s="6"/>
      <c r="B69" s="44" t="s">
        <v>9658</v>
      </c>
      <c r="C69" s="44"/>
      <c r="D69" s="214"/>
      <c r="E69" s="214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4"/>
      <c r="Y69" s="14"/>
      <c r="Z69" s="14"/>
      <c r="AA69" s="14"/>
    </row>
    <row r="70" spans="1:28" x14ac:dyDescent="0.2">
      <c r="A70" s="6"/>
      <c r="B70" s="44" t="s">
        <v>123</v>
      </c>
      <c r="C70" s="44"/>
      <c r="D70" s="214"/>
      <c r="E70" s="214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4"/>
      <c r="Y70" s="14"/>
      <c r="Z70" s="14"/>
      <c r="AA70" s="14"/>
    </row>
    <row r="71" spans="1:28" x14ac:dyDescent="0.2">
      <c r="A71" s="7"/>
      <c r="B71" s="44" t="s">
        <v>9659</v>
      </c>
      <c r="C71" s="44"/>
      <c r="D71" s="219"/>
      <c r="E71" s="213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4"/>
      <c r="Y71" s="14"/>
      <c r="Z71" s="14"/>
      <c r="AA71" s="14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178" t="s">
        <v>134</v>
      </c>
      <c r="P72" s="123"/>
      <c r="Q72" s="112"/>
      <c r="R72" s="112"/>
      <c r="S72" s="77"/>
      <c r="T72" s="77"/>
      <c r="U72" s="70"/>
      <c r="V72" s="70"/>
      <c r="W72" s="70"/>
      <c r="X72" s="329"/>
      <c r="Y72" s="329"/>
      <c r="Z72" s="329"/>
      <c r="AA72" s="329"/>
      <c r="AB72" s="135"/>
    </row>
    <row r="73" spans="1:28" ht="36.75" customHeight="1" x14ac:dyDescent="0.2">
      <c r="A73" s="41">
        <v>1</v>
      </c>
      <c r="B73" s="457"/>
      <c r="C73" s="456"/>
      <c r="D73" s="212"/>
      <c r="E73" s="212" t="str">
        <f t="shared" ref="E73:E75" si="54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355"/>
      <c r="Y73" s="355">
        <f>X73*W73</f>
        <v>0</v>
      </c>
      <c r="Z73" s="355"/>
      <c r="AA73" s="355">
        <f>Z73*W73</f>
        <v>0</v>
      </c>
      <c r="AB73" s="43" t="str">
        <f t="shared" ref="AB73:AB75" si="55">IF($W$10="","",VLOOKUP($W$10,PERSONAL,2,FALSE))</f>
        <v/>
      </c>
    </row>
    <row r="74" spans="1:28" ht="36" customHeight="1" x14ac:dyDescent="0.2">
      <c r="A74" s="41">
        <v>2</v>
      </c>
      <c r="B74" s="457"/>
      <c r="C74" s="456"/>
      <c r="D74" s="212"/>
      <c r="E74" s="212" t="str">
        <f t="shared" si="54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355"/>
      <c r="Y74" s="355">
        <f t="shared" ref="Y74:Y75" si="56">X74*W74</f>
        <v>0</v>
      </c>
      <c r="Z74" s="355"/>
      <c r="AA74" s="355">
        <f t="shared" ref="AA74:AA75" si="57">Z74*W74</f>
        <v>0</v>
      </c>
      <c r="AB74" s="43" t="str">
        <f t="shared" si="55"/>
        <v/>
      </c>
    </row>
    <row r="75" spans="1:28" ht="36" customHeight="1" x14ac:dyDescent="0.2">
      <c r="A75" s="41">
        <v>3</v>
      </c>
      <c r="B75" s="457"/>
      <c r="C75" s="456"/>
      <c r="D75" s="212"/>
      <c r="E75" s="212" t="str">
        <f t="shared" si="54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355"/>
      <c r="Y75" s="355">
        <f t="shared" si="56"/>
        <v>0</v>
      </c>
      <c r="Z75" s="355"/>
      <c r="AA75" s="355">
        <f t="shared" si="57"/>
        <v>0</v>
      </c>
      <c r="AB75" s="43" t="str">
        <f t="shared" si="55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178" t="s">
        <v>200</v>
      </c>
      <c r="P76" s="123"/>
      <c r="Q76" s="112"/>
      <c r="R76" s="112"/>
      <c r="S76" s="77"/>
      <c r="T76" s="77"/>
      <c r="U76" s="70"/>
      <c r="V76" s="70"/>
      <c r="W76" s="77"/>
      <c r="X76" s="329"/>
      <c r="Y76" s="329"/>
      <c r="Z76" s="329"/>
      <c r="AA76" s="329"/>
      <c r="AB76" s="135"/>
    </row>
    <row r="77" spans="1:28" ht="35.25" customHeight="1" x14ac:dyDescent="0.2">
      <c r="A77" s="41">
        <v>4</v>
      </c>
      <c r="B77" s="458">
        <v>9105.0303000000004</v>
      </c>
      <c r="C77" s="459"/>
      <c r="D77" s="212"/>
      <c r="E77" s="212" t="str">
        <f t="shared" ref="E77:E80" si="58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355"/>
      <c r="Y77" s="355">
        <f t="shared" ref="Y77:Y80" si="59">X77*W77</f>
        <v>0</v>
      </c>
      <c r="Z77" s="355"/>
      <c r="AA77" s="355">
        <f>Z77*W77</f>
        <v>0</v>
      </c>
      <c r="AB77" s="43" t="str">
        <f t="shared" ref="AB77:AB80" si="60">IF($W$10="","",VLOOKUP($W$10,PERSONAL,2,FALSE))</f>
        <v/>
      </c>
    </row>
    <row r="78" spans="1:28" ht="35.25" customHeight="1" x14ac:dyDescent="0.2">
      <c r="A78" s="41">
        <v>5</v>
      </c>
      <c r="B78" s="458">
        <v>9105.0303000000004</v>
      </c>
      <c r="C78" s="459"/>
      <c r="D78" s="212"/>
      <c r="E78" s="212" t="str">
        <f t="shared" si="58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355"/>
      <c r="Y78" s="355">
        <f t="shared" si="59"/>
        <v>0</v>
      </c>
      <c r="Z78" s="355"/>
      <c r="AA78" s="355">
        <f t="shared" ref="AA78:AA80" si="61">Z78*W78</f>
        <v>0</v>
      </c>
      <c r="AB78" s="43" t="str">
        <f t="shared" si="60"/>
        <v/>
      </c>
    </row>
    <row r="79" spans="1:28" ht="35.25" customHeight="1" x14ac:dyDescent="0.2">
      <c r="A79" s="41">
        <v>6</v>
      </c>
      <c r="B79" s="458">
        <v>9105.0303000000004</v>
      </c>
      <c r="C79" s="459"/>
      <c r="D79" s="212"/>
      <c r="E79" s="212" t="str">
        <f t="shared" si="58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355"/>
      <c r="Y79" s="355">
        <f t="shared" si="59"/>
        <v>0</v>
      </c>
      <c r="Z79" s="355"/>
      <c r="AA79" s="355">
        <f t="shared" si="61"/>
        <v>0</v>
      </c>
      <c r="AB79" s="43" t="str">
        <f t="shared" si="60"/>
        <v/>
      </c>
    </row>
    <row r="80" spans="1:28" ht="35.25" customHeight="1" x14ac:dyDescent="0.2">
      <c r="A80" s="41">
        <v>7</v>
      </c>
      <c r="B80" s="458">
        <v>9105.0303000000004</v>
      </c>
      <c r="C80" s="459"/>
      <c r="D80" s="212"/>
      <c r="E80" s="212" t="str">
        <f t="shared" si="58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355"/>
      <c r="Y80" s="355">
        <f t="shared" si="59"/>
        <v>0</v>
      </c>
      <c r="Z80" s="355"/>
      <c r="AA80" s="355">
        <f t="shared" si="61"/>
        <v>0</v>
      </c>
      <c r="AB80" s="43" t="str">
        <f t="shared" si="60"/>
        <v/>
      </c>
    </row>
    <row r="81" spans="1:28" ht="29.25" customHeight="1" x14ac:dyDescent="0.2">
      <c r="A81" s="72"/>
      <c r="B81" s="74"/>
      <c r="C81" s="74"/>
      <c r="D81" s="100"/>
      <c r="E81" s="70"/>
      <c r="F81" s="71"/>
      <c r="G81" s="71"/>
      <c r="H81" s="109"/>
      <c r="I81" s="91"/>
      <c r="J81" s="109"/>
      <c r="K81" s="109"/>
      <c r="L81" s="71"/>
      <c r="M81" s="71"/>
      <c r="N81" s="126"/>
      <c r="O81" s="178" t="s">
        <v>136</v>
      </c>
      <c r="P81" s="126"/>
      <c r="Q81" s="113"/>
      <c r="R81" s="113"/>
      <c r="S81" s="78"/>
      <c r="T81" s="78"/>
      <c r="U81" s="71"/>
      <c r="V81" s="71"/>
      <c r="W81" s="78"/>
      <c r="X81" s="330"/>
      <c r="Y81" s="330"/>
      <c r="Z81" s="330"/>
      <c r="AA81" s="330"/>
      <c r="AB81" s="136"/>
    </row>
    <row r="82" spans="1:28" ht="34.5" customHeight="1" x14ac:dyDescent="0.2">
      <c r="A82" s="41">
        <v>8</v>
      </c>
      <c r="B82" s="457"/>
      <c r="C82" s="456"/>
      <c r="D82" s="212"/>
      <c r="E82" s="212" t="str">
        <f t="shared" ref="E82:E84" si="62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355"/>
      <c r="Y82" s="355">
        <f t="shared" ref="Y82:Y84" si="63">X82*W82</f>
        <v>0</v>
      </c>
      <c r="Z82" s="355"/>
      <c r="AA82" s="355">
        <f t="shared" ref="AA82:AA84" si="64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57"/>
      <c r="C83" s="456"/>
      <c r="D83" s="212"/>
      <c r="E83" s="212" t="str">
        <f t="shared" si="62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355"/>
      <c r="Y83" s="355">
        <f t="shared" si="63"/>
        <v>0</v>
      </c>
      <c r="Z83" s="355"/>
      <c r="AA83" s="355">
        <f t="shared" si="64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57"/>
      <c r="C84" s="456"/>
      <c r="D84" s="212"/>
      <c r="E84" s="212" t="str">
        <f t="shared" si="62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355"/>
      <c r="Y84" s="355">
        <f t="shared" si="63"/>
        <v>0</v>
      </c>
      <c r="Z84" s="355"/>
      <c r="AA84" s="355">
        <f t="shared" si="64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0"/>
      <c r="E85" s="70"/>
      <c r="F85" s="71"/>
      <c r="G85" s="71"/>
      <c r="H85" s="109"/>
      <c r="I85" s="91"/>
      <c r="J85" s="109"/>
      <c r="K85" s="109"/>
      <c r="L85" s="71"/>
      <c r="M85" s="71"/>
      <c r="N85" s="126"/>
      <c r="O85" s="178" t="s">
        <v>9667</v>
      </c>
      <c r="P85" s="126"/>
      <c r="Q85" s="113"/>
      <c r="R85" s="113"/>
      <c r="S85" s="78"/>
      <c r="T85" s="78"/>
      <c r="U85" s="71"/>
      <c r="V85" s="71"/>
      <c r="W85" s="78"/>
      <c r="X85" s="330"/>
      <c r="Y85" s="330"/>
      <c r="Z85" s="330"/>
      <c r="AA85" s="330"/>
      <c r="AB85" s="136"/>
    </row>
    <row r="86" spans="1:28" ht="31.5" customHeight="1" x14ac:dyDescent="0.2">
      <c r="A86" s="41">
        <v>11</v>
      </c>
      <c r="B86" s="455"/>
      <c r="C86" s="471"/>
      <c r="D86" s="212"/>
      <c r="E86" s="212" t="str">
        <f t="shared" ref="E86:E88" si="65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355"/>
      <c r="Y86" s="355">
        <f t="shared" ref="Y86:Y88" si="66">X86*W86</f>
        <v>0</v>
      </c>
      <c r="Z86" s="355"/>
      <c r="AA86" s="355">
        <f t="shared" ref="AA86:AA88" si="67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55"/>
      <c r="C87" s="471"/>
      <c r="D87" s="212"/>
      <c r="E87" s="212" t="str">
        <f t="shared" si="65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355"/>
      <c r="Y87" s="355">
        <f t="shared" si="66"/>
        <v>0</v>
      </c>
      <c r="Z87" s="355"/>
      <c r="AA87" s="355">
        <f t="shared" si="67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55"/>
      <c r="C88" s="471"/>
      <c r="D88" s="212"/>
      <c r="E88" s="212" t="str">
        <f t="shared" si="65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355"/>
      <c r="Y88" s="355">
        <f t="shared" si="66"/>
        <v>0</v>
      </c>
      <c r="Z88" s="355"/>
      <c r="AA88" s="355">
        <f t="shared" si="67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0"/>
      <c r="E89" s="70"/>
      <c r="F89" s="71"/>
      <c r="G89" s="71"/>
      <c r="H89" s="109"/>
      <c r="I89" s="91"/>
      <c r="J89" s="109"/>
      <c r="K89" s="109"/>
      <c r="L89" s="71"/>
      <c r="M89" s="71"/>
      <c r="N89" s="126"/>
      <c r="O89" s="178" t="s">
        <v>135</v>
      </c>
      <c r="P89" s="126"/>
      <c r="Q89" s="113"/>
      <c r="R89" s="113"/>
      <c r="S89" s="78"/>
      <c r="T89" s="78"/>
      <c r="U89" s="71"/>
      <c r="V89" s="71"/>
      <c r="W89" s="78"/>
      <c r="X89" s="330"/>
      <c r="Y89" s="330"/>
      <c r="Z89" s="330"/>
      <c r="AA89" s="330"/>
      <c r="AB89" s="136"/>
    </row>
    <row r="90" spans="1:28" ht="33.75" customHeight="1" x14ac:dyDescent="0.2">
      <c r="A90" s="41">
        <v>14</v>
      </c>
      <c r="B90" s="455" t="s">
        <v>201</v>
      </c>
      <c r="C90" s="471"/>
      <c r="D90" s="212"/>
      <c r="E90" s="212" t="str">
        <f t="shared" ref="E90:E91" si="68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355"/>
      <c r="Y90" s="355">
        <f t="shared" ref="Y90:Y91" si="69">X90*W90</f>
        <v>0</v>
      </c>
      <c r="Z90" s="355"/>
      <c r="AA90" s="355">
        <f t="shared" ref="AA90:AA91" si="70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55" t="s">
        <v>201</v>
      </c>
      <c r="C91" s="471"/>
      <c r="D91" s="212"/>
      <c r="E91" s="212" t="str">
        <f t="shared" si="68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355"/>
      <c r="Y91" s="355">
        <f t="shared" si="69"/>
        <v>0</v>
      </c>
      <c r="Z91" s="355"/>
      <c r="AA91" s="355">
        <f t="shared" si="70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178" t="s">
        <v>9607</v>
      </c>
      <c r="P92" s="123"/>
      <c r="Q92" s="112"/>
      <c r="R92" s="112"/>
      <c r="S92" s="77"/>
      <c r="T92" s="77"/>
      <c r="U92" s="70"/>
      <c r="V92" s="70"/>
      <c r="W92" s="77"/>
      <c r="X92" s="329"/>
      <c r="Y92" s="329"/>
      <c r="Z92" s="329"/>
      <c r="AA92" s="329"/>
      <c r="AB92" s="135"/>
    </row>
    <row r="93" spans="1:28" ht="33.75" customHeight="1" x14ac:dyDescent="0.2">
      <c r="A93" s="41">
        <v>16</v>
      </c>
      <c r="B93" s="455" t="s">
        <v>201</v>
      </c>
      <c r="C93" s="471"/>
      <c r="D93" s="212"/>
      <c r="E93" s="212" t="str">
        <f t="shared" ref="E93:E95" si="71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355"/>
      <c r="Y93" s="355">
        <f t="shared" ref="Y93:Y95" si="72">X93*W93</f>
        <v>0</v>
      </c>
      <c r="Z93" s="355"/>
      <c r="AA93" s="355">
        <f t="shared" ref="AA93:AA95" si="73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55" t="s">
        <v>201</v>
      </c>
      <c r="C94" s="471"/>
      <c r="D94" s="212"/>
      <c r="E94" s="212" t="str">
        <f t="shared" si="71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355"/>
      <c r="Y94" s="355">
        <f t="shared" si="72"/>
        <v>0</v>
      </c>
      <c r="Z94" s="355"/>
      <c r="AA94" s="355">
        <f t="shared" si="73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55" t="s">
        <v>201</v>
      </c>
      <c r="C95" s="471"/>
      <c r="D95" s="212"/>
      <c r="E95" s="212" t="str">
        <f t="shared" si="71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355"/>
      <c r="Y95" s="355">
        <f t="shared" si="72"/>
        <v>0</v>
      </c>
      <c r="Z95" s="355"/>
      <c r="AA95" s="355">
        <f t="shared" si="73"/>
        <v>0</v>
      </c>
      <c r="AB95" s="43" t="str">
        <f>IF($W$10="","",VLOOKUP($W$10,PERSONAL,2,FALSE))</f>
        <v/>
      </c>
    </row>
    <row r="96" spans="1:28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4"/>
      <c r="Y96" s="14"/>
      <c r="Z96" s="14"/>
      <c r="AA96" s="14"/>
      <c r="AB96" s="137"/>
    </row>
    <row r="97" spans="1:28" x14ac:dyDescent="0.2">
      <c r="A97" s="6" t="s">
        <v>9660</v>
      </c>
      <c r="B97" s="93" t="s">
        <v>9661</v>
      </c>
      <c r="C97" s="7"/>
      <c r="D97" s="219"/>
      <c r="E97" s="213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4"/>
      <c r="Y97" s="14"/>
      <c r="Z97" s="14"/>
      <c r="AA97" s="14"/>
    </row>
    <row r="98" spans="1:28" x14ac:dyDescent="0.2">
      <c r="A98" s="6"/>
      <c r="B98" s="44" t="s">
        <v>9658</v>
      </c>
      <c r="C98" s="44"/>
      <c r="D98" s="214"/>
      <c r="E98" s="214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4"/>
      <c r="Y98" s="14"/>
      <c r="Z98" s="14"/>
      <c r="AA98" s="14"/>
    </row>
    <row r="99" spans="1:28" x14ac:dyDescent="0.2">
      <c r="A99" s="6"/>
      <c r="B99" s="44" t="s">
        <v>123</v>
      </c>
      <c r="C99" s="44"/>
      <c r="D99" s="214"/>
      <c r="E99" s="214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4"/>
      <c r="Y99" s="14"/>
      <c r="Z99" s="14"/>
      <c r="AA99" s="14"/>
    </row>
    <row r="100" spans="1:28" x14ac:dyDescent="0.2">
      <c r="A100" s="7"/>
      <c r="B100" s="44" t="s">
        <v>9659</v>
      </c>
      <c r="C100" s="44"/>
      <c r="D100" s="219"/>
      <c r="E100" s="213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4"/>
      <c r="Y100" s="14"/>
      <c r="Z100" s="14"/>
      <c r="AA100" s="14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178" t="s">
        <v>134</v>
      </c>
      <c r="P101" s="123"/>
      <c r="Q101" s="112"/>
      <c r="R101" s="112"/>
      <c r="S101" s="77"/>
      <c r="T101" s="77"/>
      <c r="U101" s="70"/>
      <c r="V101" s="70"/>
      <c r="W101" s="70"/>
      <c r="X101" s="329"/>
      <c r="Y101" s="329"/>
      <c r="Z101" s="329"/>
      <c r="AA101" s="329"/>
      <c r="AB101" s="135"/>
    </row>
    <row r="102" spans="1:28" ht="36.75" customHeight="1" x14ac:dyDescent="0.2">
      <c r="A102" s="41">
        <v>1</v>
      </c>
      <c r="B102" s="457"/>
      <c r="C102" s="456"/>
      <c r="D102" s="212"/>
      <c r="E102" s="212" t="str">
        <f t="shared" ref="E102:E104" si="74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355"/>
      <c r="Y102" s="355">
        <f>X102*W102</f>
        <v>0</v>
      </c>
      <c r="Z102" s="355"/>
      <c r="AA102" s="355">
        <f>Z102*W102</f>
        <v>0</v>
      </c>
      <c r="AB102" s="43" t="str">
        <f t="shared" ref="AB102:AB104" si="75">IF($W$10="","",VLOOKUP($W$10,PERSONAL,2,FALSE))</f>
        <v/>
      </c>
    </row>
    <row r="103" spans="1:28" ht="36" customHeight="1" x14ac:dyDescent="0.2">
      <c r="A103" s="41">
        <v>2</v>
      </c>
      <c r="B103" s="457"/>
      <c r="C103" s="456"/>
      <c r="D103" s="212"/>
      <c r="E103" s="212" t="str">
        <f t="shared" si="74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355"/>
      <c r="Y103" s="355">
        <f t="shared" ref="Y103:Y104" si="76">X103*W103</f>
        <v>0</v>
      </c>
      <c r="Z103" s="355"/>
      <c r="AA103" s="355">
        <f t="shared" ref="AA103:AA104" si="77">Z103*W103</f>
        <v>0</v>
      </c>
      <c r="AB103" s="43" t="str">
        <f t="shared" si="75"/>
        <v/>
      </c>
    </row>
    <row r="104" spans="1:28" ht="36" customHeight="1" x14ac:dyDescent="0.2">
      <c r="A104" s="41">
        <v>3</v>
      </c>
      <c r="B104" s="457"/>
      <c r="C104" s="456"/>
      <c r="D104" s="212"/>
      <c r="E104" s="212" t="str">
        <f t="shared" si="74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355"/>
      <c r="Y104" s="355">
        <f t="shared" si="76"/>
        <v>0</v>
      </c>
      <c r="Z104" s="355"/>
      <c r="AA104" s="355">
        <f t="shared" si="77"/>
        <v>0</v>
      </c>
      <c r="AB104" s="43" t="str">
        <f t="shared" si="75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178" t="s">
        <v>200</v>
      </c>
      <c r="P105" s="123"/>
      <c r="Q105" s="112"/>
      <c r="R105" s="112"/>
      <c r="S105" s="77"/>
      <c r="T105" s="77"/>
      <c r="U105" s="70"/>
      <c r="V105" s="70"/>
      <c r="W105" s="77"/>
      <c r="X105" s="329"/>
      <c r="Y105" s="329"/>
      <c r="Z105" s="329"/>
      <c r="AA105" s="329"/>
      <c r="AB105" s="135"/>
    </row>
    <row r="106" spans="1:28" ht="35.25" customHeight="1" x14ac:dyDescent="0.2">
      <c r="A106" s="41">
        <v>4</v>
      </c>
      <c r="B106" s="458">
        <v>9105.0303000000004</v>
      </c>
      <c r="C106" s="459"/>
      <c r="D106" s="212"/>
      <c r="E106" s="212" t="str">
        <f t="shared" ref="E106:E109" si="78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355"/>
      <c r="Y106" s="355">
        <f t="shared" ref="Y106:Y109" si="79">X106*W106</f>
        <v>0</v>
      </c>
      <c r="Z106" s="355"/>
      <c r="AA106" s="355">
        <f>Z106*W106</f>
        <v>0</v>
      </c>
      <c r="AB106" s="43" t="str">
        <f t="shared" ref="AB106:AB109" si="80">IF($W$10="","",VLOOKUP($W$10,PERSONAL,2,FALSE))</f>
        <v/>
      </c>
    </row>
    <row r="107" spans="1:28" ht="35.25" customHeight="1" x14ac:dyDescent="0.2">
      <c r="A107" s="41">
        <v>5</v>
      </c>
      <c r="B107" s="458">
        <v>9105.0303000000004</v>
      </c>
      <c r="C107" s="459"/>
      <c r="D107" s="212"/>
      <c r="E107" s="212" t="str">
        <f t="shared" si="78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355"/>
      <c r="Y107" s="355">
        <f t="shared" si="79"/>
        <v>0</v>
      </c>
      <c r="Z107" s="355"/>
      <c r="AA107" s="355">
        <f t="shared" ref="AA107:AA109" si="81">Z107*W107</f>
        <v>0</v>
      </c>
      <c r="AB107" s="43" t="str">
        <f t="shared" si="80"/>
        <v/>
      </c>
    </row>
    <row r="108" spans="1:28" ht="35.25" customHeight="1" x14ac:dyDescent="0.2">
      <c r="A108" s="41">
        <v>6</v>
      </c>
      <c r="B108" s="458">
        <v>9105.0303000000004</v>
      </c>
      <c r="C108" s="459"/>
      <c r="D108" s="212"/>
      <c r="E108" s="212" t="str">
        <f t="shared" si="78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355"/>
      <c r="Y108" s="355">
        <f t="shared" si="79"/>
        <v>0</v>
      </c>
      <c r="Z108" s="355"/>
      <c r="AA108" s="355">
        <f t="shared" si="81"/>
        <v>0</v>
      </c>
      <c r="AB108" s="43" t="str">
        <f t="shared" si="80"/>
        <v/>
      </c>
    </row>
    <row r="109" spans="1:28" ht="35.25" customHeight="1" x14ac:dyDescent="0.2">
      <c r="A109" s="41">
        <v>7</v>
      </c>
      <c r="B109" s="458">
        <v>9105.0303000000004</v>
      </c>
      <c r="C109" s="459"/>
      <c r="D109" s="212"/>
      <c r="E109" s="212" t="str">
        <f t="shared" si="78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355"/>
      <c r="Y109" s="355">
        <f t="shared" si="79"/>
        <v>0</v>
      </c>
      <c r="Z109" s="355"/>
      <c r="AA109" s="355">
        <f t="shared" si="81"/>
        <v>0</v>
      </c>
      <c r="AB109" s="43" t="str">
        <f t="shared" si="80"/>
        <v/>
      </c>
    </row>
    <row r="110" spans="1:28" ht="29.25" customHeight="1" x14ac:dyDescent="0.2">
      <c r="A110" s="72"/>
      <c r="B110" s="74"/>
      <c r="C110" s="74"/>
      <c r="D110" s="100"/>
      <c r="E110" s="70"/>
      <c r="F110" s="71"/>
      <c r="G110" s="71"/>
      <c r="H110" s="109"/>
      <c r="I110" s="91"/>
      <c r="J110" s="109"/>
      <c r="K110" s="109"/>
      <c r="L110" s="71"/>
      <c r="M110" s="71"/>
      <c r="N110" s="126"/>
      <c r="O110" s="178" t="s">
        <v>136</v>
      </c>
      <c r="P110" s="126"/>
      <c r="Q110" s="113"/>
      <c r="R110" s="113"/>
      <c r="S110" s="78"/>
      <c r="T110" s="78"/>
      <c r="U110" s="71"/>
      <c r="V110" s="71"/>
      <c r="W110" s="78"/>
      <c r="X110" s="330"/>
      <c r="Y110" s="330"/>
      <c r="Z110" s="330"/>
      <c r="AA110" s="330"/>
      <c r="AB110" s="136"/>
    </row>
    <row r="111" spans="1:28" ht="34.5" customHeight="1" x14ac:dyDescent="0.2">
      <c r="A111" s="41">
        <v>8</v>
      </c>
      <c r="B111" s="457"/>
      <c r="C111" s="456"/>
      <c r="D111" s="212"/>
      <c r="E111" s="212" t="str">
        <f t="shared" ref="E111:E113" si="82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355"/>
      <c r="Y111" s="355">
        <f t="shared" ref="Y111:Y113" si="83">X111*W111</f>
        <v>0</v>
      </c>
      <c r="Z111" s="355"/>
      <c r="AA111" s="355">
        <f t="shared" ref="AA111:AA113" si="84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57"/>
      <c r="C112" s="456"/>
      <c r="D112" s="212"/>
      <c r="E112" s="212" t="str">
        <f t="shared" si="82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355"/>
      <c r="Y112" s="355">
        <f t="shared" si="83"/>
        <v>0</v>
      </c>
      <c r="Z112" s="355"/>
      <c r="AA112" s="355">
        <f t="shared" si="84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57"/>
      <c r="C113" s="456"/>
      <c r="D113" s="212"/>
      <c r="E113" s="212" t="str">
        <f t="shared" si="82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355"/>
      <c r="Y113" s="355">
        <f t="shared" si="83"/>
        <v>0</v>
      </c>
      <c r="Z113" s="355"/>
      <c r="AA113" s="355">
        <f t="shared" si="84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0"/>
      <c r="E114" s="70"/>
      <c r="F114" s="71"/>
      <c r="G114" s="71"/>
      <c r="H114" s="109"/>
      <c r="I114" s="91"/>
      <c r="J114" s="109"/>
      <c r="K114" s="109"/>
      <c r="L114" s="71"/>
      <c r="M114" s="71"/>
      <c r="N114" s="126"/>
      <c r="O114" s="178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330"/>
      <c r="Y114" s="330"/>
      <c r="Z114" s="330"/>
      <c r="AA114" s="330"/>
      <c r="AB114" s="136"/>
    </row>
    <row r="115" spans="1:28" ht="31.5" customHeight="1" x14ac:dyDescent="0.2">
      <c r="A115" s="41">
        <v>11</v>
      </c>
      <c r="B115" s="455"/>
      <c r="C115" s="471"/>
      <c r="D115" s="212"/>
      <c r="E115" s="212" t="str">
        <f t="shared" ref="E115:E117" si="85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355"/>
      <c r="Y115" s="355">
        <f t="shared" ref="Y115:Y117" si="86">X115*W115</f>
        <v>0</v>
      </c>
      <c r="Z115" s="355"/>
      <c r="AA115" s="355">
        <f t="shared" ref="AA115:AA117" si="87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55"/>
      <c r="C116" s="471"/>
      <c r="D116" s="212"/>
      <c r="E116" s="212" t="str">
        <f t="shared" si="85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355"/>
      <c r="Y116" s="355">
        <f t="shared" si="86"/>
        <v>0</v>
      </c>
      <c r="Z116" s="355"/>
      <c r="AA116" s="355">
        <f t="shared" si="87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55"/>
      <c r="C117" s="471"/>
      <c r="D117" s="212"/>
      <c r="E117" s="212" t="str">
        <f t="shared" si="85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355"/>
      <c r="Y117" s="355">
        <f t="shared" si="86"/>
        <v>0</v>
      </c>
      <c r="Z117" s="355"/>
      <c r="AA117" s="355">
        <f t="shared" si="87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0"/>
      <c r="E118" s="70"/>
      <c r="F118" s="71"/>
      <c r="G118" s="71"/>
      <c r="H118" s="109"/>
      <c r="I118" s="91"/>
      <c r="J118" s="109"/>
      <c r="K118" s="109"/>
      <c r="L118" s="71"/>
      <c r="M118" s="71"/>
      <c r="N118" s="126"/>
      <c r="O118" s="178" t="s">
        <v>135</v>
      </c>
      <c r="P118" s="126"/>
      <c r="Q118" s="113"/>
      <c r="R118" s="113"/>
      <c r="S118" s="78"/>
      <c r="T118" s="78"/>
      <c r="U118" s="71"/>
      <c r="V118" s="71"/>
      <c r="W118" s="78"/>
      <c r="X118" s="330"/>
      <c r="Y118" s="330"/>
      <c r="Z118" s="330"/>
      <c r="AA118" s="330"/>
      <c r="AB118" s="136"/>
    </row>
    <row r="119" spans="1:28" ht="33.75" customHeight="1" x14ac:dyDescent="0.2">
      <c r="A119" s="41">
        <v>14</v>
      </c>
      <c r="B119" s="455" t="s">
        <v>201</v>
      </c>
      <c r="C119" s="471"/>
      <c r="D119" s="212"/>
      <c r="E119" s="212" t="str">
        <f t="shared" ref="E119:E120" si="88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355"/>
      <c r="Y119" s="355">
        <f t="shared" ref="Y119:Y120" si="89">X119*W119</f>
        <v>0</v>
      </c>
      <c r="Z119" s="355"/>
      <c r="AA119" s="355">
        <f t="shared" ref="AA119:AA120" si="90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55" t="s">
        <v>201</v>
      </c>
      <c r="C120" s="471"/>
      <c r="D120" s="212"/>
      <c r="E120" s="212" t="str">
        <f t="shared" si="88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355"/>
      <c r="Y120" s="355">
        <f t="shared" si="89"/>
        <v>0</v>
      </c>
      <c r="Z120" s="355"/>
      <c r="AA120" s="355">
        <f t="shared" si="90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178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329"/>
      <c r="Y121" s="329"/>
      <c r="Z121" s="329"/>
      <c r="AA121" s="329"/>
      <c r="AB121" s="135"/>
    </row>
    <row r="122" spans="1:28" ht="33.75" customHeight="1" x14ac:dyDescent="0.2">
      <c r="A122" s="41">
        <v>16</v>
      </c>
      <c r="B122" s="455" t="s">
        <v>201</v>
      </c>
      <c r="C122" s="471"/>
      <c r="D122" s="212"/>
      <c r="E122" s="212" t="str">
        <f t="shared" ref="E122:E124" si="91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355"/>
      <c r="Y122" s="355">
        <f t="shared" ref="Y122:Y124" si="92">X122*W122</f>
        <v>0</v>
      </c>
      <c r="Z122" s="355"/>
      <c r="AA122" s="355">
        <f t="shared" ref="AA122:AA124" si="93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55" t="s">
        <v>201</v>
      </c>
      <c r="C123" s="471"/>
      <c r="D123" s="212"/>
      <c r="E123" s="212" t="str">
        <f t="shared" si="91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355"/>
      <c r="Y123" s="355">
        <f t="shared" si="92"/>
        <v>0</v>
      </c>
      <c r="Z123" s="355"/>
      <c r="AA123" s="355">
        <f t="shared" si="93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55" t="s">
        <v>201</v>
      </c>
      <c r="C124" s="471"/>
      <c r="D124" s="212"/>
      <c r="E124" s="212" t="str">
        <f t="shared" si="91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355"/>
      <c r="Y124" s="355">
        <f t="shared" si="92"/>
        <v>0</v>
      </c>
      <c r="Z124" s="355"/>
      <c r="AA124" s="355">
        <f t="shared" si="93"/>
        <v>0</v>
      </c>
      <c r="AB124" s="43" t="str">
        <f>IF($W$10="","",VLOOKUP($W$10,PERSONAL,2,FALSE))</f>
        <v/>
      </c>
    </row>
    <row r="125" spans="1:28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4"/>
      <c r="Y125" s="14"/>
      <c r="Z125" s="14"/>
      <c r="AA125" s="14"/>
      <c r="AB125" s="137"/>
    </row>
    <row r="126" spans="1:28" x14ac:dyDescent="0.2">
      <c r="A126" s="6" t="s">
        <v>9660</v>
      </c>
      <c r="B126" s="93" t="s">
        <v>9661</v>
      </c>
      <c r="C126" s="7"/>
      <c r="D126" s="219"/>
      <c r="E126" s="213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4"/>
      <c r="Y126" s="14"/>
      <c r="Z126" s="14"/>
      <c r="AA126" s="14"/>
    </row>
    <row r="127" spans="1:28" x14ac:dyDescent="0.2">
      <c r="A127" s="6"/>
      <c r="B127" s="44" t="s">
        <v>9658</v>
      </c>
      <c r="C127" s="44"/>
      <c r="D127" s="214"/>
      <c r="E127" s="214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4"/>
      <c r="Y127" s="14"/>
      <c r="Z127" s="14"/>
      <c r="AA127" s="14"/>
    </row>
    <row r="128" spans="1:28" x14ac:dyDescent="0.2">
      <c r="A128" s="6"/>
      <c r="B128" s="44" t="s">
        <v>123</v>
      </c>
      <c r="C128" s="44"/>
      <c r="D128" s="214"/>
      <c r="E128" s="214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4"/>
      <c r="Y128" s="14"/>
      <c r="Z128" s="14"/>
      <c r="AA128" s="14"/>
    </row>
    <row r="129" spans="1:28" x14ac:dyDescent="0.2">
      <c r="A129" s="7"/>
      <c r="B129" s="44" t="s">
        <v>9659</v>
      </c>
      <c r="C129" s="44"/>
      <c r="D129" s="219"/>
      <c r="E129" s="213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4"/>
      <c r="Y129" s="14"/>
      <c r="Z129" s="14"/>
      <c r="AA129" s="14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178" t="s">
        <v>134</v>
      </c>
      <c r="P130" s="123"/>
      <c r="Q130" s="112"/>
      <c r="R130" s="112"/>
      <c r="S130" s="77"/>
      <c r="T130" s="77"/>
      <c r="U130" s="70"/>
      <c r="V130" s="70"/>
      <c r="W130" s="70"/>
      <c r="X130" s="329"/>
      <c r="Y130" s="329"/>
      <c r="Z130" s="329"/>
      <c r="AA130" s="329"/>
      <c r="AB130" s="135"/>
    </row>
    <row r="131" spans="1:28" ht="36.75" customHeight="1" x14ac:dyDescent="0.2">
      <c r="A131" s="41">
        <v>1</v>
      </c>
      <c r="B131" s="457"/>
      <c r="C131" s="456"/>
      <c r="D131" s="212"/>
      <c r="E131" s="212" t="str">
        <f t="shared" ref="E131:E133" si="94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355"/>
      <c r="Y131" s="355">
        <f>X131*W131</f>
        <v>0</v>
      </c>
      <c r="Z131" s="355"/>
      <c r="AA131" s="355">
        <f>Z131*W131</f>
        <v>0</v>
      </c>
      <c r="AB131" s="43" t="str">
        <f t="shared" ref="AB131:AB133" si="95">IF($W$10="","",VLOOKUP($W$10,PERSONAL,2,FALSE))</f>
        <v/>
      </c>
    </row>
    <row r="132" spans="1:28" ht="36" customHeight="1" x14ac:dyDescent="0.2">
      <c r="A132" s="41">
        <v>2</v>
      </c>
      <c r="B132" s="457"/>
      <c r="C132" s="456"/>
      <c r="D132" s="212"/>
      <c r="E132" s="212" t="str">
        <f t="shared" si="94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355"/>
      <c r="Y132" s="355">
        <f t="shared" ref="Y132:Y133" si="96">X132*W132</f>
        <v>0</v>
      </c>
      <c r="Z132" s="355"/>
      <c r="AA132" s="355">
        <f t="shared" ref="AA132:AA133" si="97">Z132*W132</f>
        <v>0</v>
      </c>
      <c r="AB132" s="43" t="str">
        <f t="shared" si="95"/>
        <v/>
      </c>
    </row>
    <row r="133" spans="1:28" ht="36" customHeight="1" x14ac:dyDescent="0.2">
      <c r="A133" s="41">
        <v>3</v>
      </c>
      <c r="B133" s="457"/>
      <c r="C133" s="456"/>
      <c r="D133" s="212"/>
      <c r="E133" s="212" t="str">
        <f t="shared" si="94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355"/>
      <c r="Y133" s="355">
        <f t="shared" si="96"/>
        <v>0</v>
      </c>
      <c r="Z133" s="355"/>
      <c r="AA133" s="355">
        <f t="shared" si="97"/>
        <v>0</v>
      </c>
      <c r="AB133" s="43" t="str">
        <f t="shared" si="95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178" t="s">
        <v>200</v>
      </c>
      <c r="P134" s="123"/>
      <c r="Q134" s="112"/>
      <c r="R134" s="112"/>
      <c r="S134" s="77"/>
      <c r="T134" s="77"/>
      <c r="U134" s="70"/>
      <c r="V134" s="70"/>
      <c r="W134" s="77"/>
      <c r="X134" s="329"/>
      <c r="Y134" s="329"/>
      <c r="Z134" s="329"/>
      <c r="AA134" s="329"/>
      <c r="AB134" s="135"/>
    </row>
    <row r="135" spans="1:28" ht="35.25" customHeight="1" x14ac:dyDescent="0.2">
      <c r="A135" s="41">
        <v>4</v>
      </c>
      <c r="B135" s="458">
        <v>9105.0303000000004</v>
      </c>
      <c r="C135" s="459"/>
      <c r="D135" s="212"/>
      <c r="E135" s="212" t="str">
        <f t="shared" ref="E135:E138" si="98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355"/>
      <c r="Y135" s="355">
        <f t="shared" ref="Y135:Y138" si="99">X135*W135</f>
        <v>0</v>
      </c>
      <c r="Z135" s="355"/>
      <c r="AA135" s="355">
        <f>Z135*W135</f>
        <v>0</v>
      </c>
      <c r="AB135" s="43" t="str">
        <f t="shared" ref="AB135:AB138" si="100">IF($W$10="","",VLOOKUP($W$10,PERSONAL,2,FALSE))</f>
        <v/>
      </c>
    </row>
    <row r="136" spans="1:28" ht="35.25" customHeight="1" x14ac:dyDescent="0.2">
      <c r="A136" s="41">
        <v>5</v>
      </c>
      <c r="B136" s="458">
        <v>9105.0303000000004</v>
      </c>
      <c r="C136" s="459"/>
      <c r="D136" s="212"/>
      <c r="E136" s="212" t="str">
        <f t="shared" si="98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355"/>
      <c r="Y136" s="355">
        <f t="shared" si="99"/>
        <v>0</v>
      </c>
      <c r="Z136" s="355"/>
      <c r="AA136" s="355">
        <f t="shared" ref="AA136:AA138" si="101">Z136*W136</f>
        <v>0</v>
      </c>
      <c r="AB136" s="43" t="str">
        <f t="shared" si="100"/>
        <v/>
      </c>
    </row>
    <row r="137" spans="1:28" ht="35.25" customHeight="1" x14ac:dyDescent="0.2">
      <c r="A137" s="41">
        <v>6</v>
      </c>
      <c r="B137" s="458">
        <v>9105.0303000000004</v>
      </c>
      <c r="C137" s="459"/>
      <c r="D137" s="212"/>
      <c r="E137" s="212" t="str">
        <f t="shared" si="98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355"/>
      <c r="Y137" s="355">
        <f t="shared" si="99"/>
        <v>0</v>
      </c>
      <c r="Z137" s="355"/>
      <c r="AA137" s="355">
        <f t="shared" si="101"/>
        <v>0</v>
      </c>
      <c r="AB137" s="43" t="str">
        <f t="shared" si="100"/>
        <v/>
      </c>
    </row>
    <row r="138" spans="1:28" ht="35.25" customHeight="1" x14ac:dyDescent="0.2">
      <c r="A138" s="41">
        <v>7</v>
      </c>
      <c r="B138" s="458">
        <v>9105.0303000000004</v>
      </c>
      <c r="C138" s="459"/>
      <c r="D138" s="212"/>
      <c r="E138" s="212" t="str">
        <f t="shared" si="98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355"/>
      <c r="Y138" s="355">
        <f t="shared" si="99"/>
        <v>0</v>
      </c>
      <c r="Z138" s="355"/>
      <c r="AA138" s="355">
        <f t="shared" si="101"/>
        <v>0</v>
      </c>
      <c r="AB138" s="43" t="str">
        <f t="shared" si="100"/>
        <v/>
      </c>
    </row>
    <row r="139" spans="1:28" ht="29.25" customHeight="1" x14ac:dyDescent="0.2">
      <c r="A139" s="72"/>
      <c r="B139" s="74"/>
      <c r="C139" s="74"/>
      <c r="D139" s="100"/>
      <c r="E139" s="70"/>
      <c r="F139" s="71"/>
      <c r="G139" s="71"/>
      <c r="H139" s="109"/>
      <c r="I139" s="91"/>
      <c r="J139" s="109"/>
      <c r="K139" s="109"/>
      <c r="L139" s="71"/>
      <c r="M139" s="71"/>
      <c r="N139" s="126"/>
      <c r="O139" s="178" t="s">
        <v>136</v>
      </c>
      <c r="P139" s="126"/>
      <c r="Q139" s="113"/>
      <c r="R139" s="113"/>
      <c r="S139" s="78"/>
      <c r="T139" s="78"/>
      <c r="U139" s="71"/>
      <c r="V139" s="71"/>
      <c r="W139" s="78"/>
      <c r="X139" s="330"/>
      <c r="Y139" s="330"/>
      <c r="Z139" s="330"/>
      <c r="AA139" s="330"/>
      <c r="AB139" s="136"/>
    </row>
    <row r="140" spans="1:28" ht="34.5" customHeight="1" x14ac:dyDescent="0.2">
      <c r="A140" s="41">
        <v>8</v>
      </c>
      <c r="B140" s="457"/>
      <c r="C140" s="456"/>
      <c r="D140" s="212"/>
      <c r="E140" s="212" t="str">
        <f t="shared" ref="E140:E142" si="102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355"/>
      <c r="Y140" s="355">
        <f t="shared" ref="Y140:Y142" si="103">X140*W140</f>
        <v>0</v>
      </c>
      <c r="Z140" s="355"/>
      <c r="AA140" s="355">
        <f t="shared" ref="AA140:AA142" si="104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57"/>
      <c r="C141" s="456"/>
      <c r="D141" s="212"/>
      <c r="E141" s="212" t="str">
        <f t="shared" si="102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355"/>
      <c r="Y141" s="355">
        <f t="shared" si="103"/>
        <v>0</v>
      </c>
      <c r="Z141" s="355"/>
      <c r="AA141" s="355">
        <f t="shared" si="104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57"/>
      <c r="C142" s="456"/>
      <c r="D142" s="212"/>
      <c r="E142" s="212" t="str">
        <f t="shared" si="102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355"/>
      <c r="Y142" s="355">
        <f t="shared" si="103"/>
        <v>0</v>
      </c>
      <c r="Z142" s="355"/>
      <c r="AA142" s="355">
        <f t="shared" si="104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0"/>
      <c r="E143" s="70"/>
      <c r="F143" s="71"/>
      <c r="G143" s="71"/>
      <c r="H143" s="109"/>
      <c r="I143" s="91"/>
      <c r="J143" s="109"/>
      <c r="K143" s="109"/>
      <c r="L143" s="71"/>
      <c r="M143" s="71"/>
      <c r="N143" s="126"/>
      <c r="O143" s="178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330"/>
      <c r="Y143" s="330"/>
      <c r="Z143" s="330"/>
      <c r="AA143" s="330"/>
      <c r="AB143" s="136"/>
    </row>
    <row r="144" spans="1:28" ht="31.5" customHeight="1" x14ac:dyDescent="0.2">
      <c r="A144" s="41">
        <v>11</v>
      </c>
      <c r="B144" s="455"/>
      <c r="C144" s="471"/>
      <c r="D144" s="212"/>
      <c r="E144" s="212" t="str">
        <f t="shared" ref="E144:E146" si="105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355"/>
      <c r="Y144" s="355">
        <f t="shared" ref="Y144:Y146" si="106">X144*W144</f>
        <v>0</v>
      </c>
      <c r="Z144" s="355"/>
      <c r="AA144" s="355">
        <f t="shared" ref="AA144:AA146" si="107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55"/>
      <c r="C145" s="471"/>
      <c r="D145" s="212"/>
      <c r="E145" s="212" t="str">
        <f t="shared" si="105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355"/>
      <c r="Y145" s="355">
        <f t="shared" si="106"/>
        <v>0</v>
      </c>
      <c r="Z145" s="355"/>
      <c r="AA145" s="355">
        <f t="shared" si="107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55"/>
      <c r="C146" s="471"/>
      <c r="D146" s="212"/>
      <c r="E146" s="212" t="str">
        <f t="shared" si="105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355"/>
      <c r="Y146" s="355">
        <f t="shared" si="106"/>
        <v>0</v>
      </c>
      <c r="Z146" s="355"/>
      <c r="AA146" s="355">
        <f t="shared" si="107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0"/>
      <c r="E147" s="70"/>
      <c r="F147" s="71"/>
      <c r="G147" s="71"/>
      <c r="H147" s="109"/>
      <c r="I147" s="91"/>
      <c r="J147" s="109"/>
      <c r="K147" s="109"/>
      <c r="L147" s="71"/>
      <c r="M147" s="71"/>
      <c r="N147" s="126"/>
      <c r="O147" s="178" t="s">
        <v>135</v>
      </c>
      <c r="P147" s="126"/>
      <c r="Q147" s="113"/>
      <c r="R147" s="113"/>
      <c r="S147" s="78"/>
      <c r="T147" s="78"/>
      <c r="U147" s="71"/>
      <c r="V147" s="71"/>
      <c r="W147" s="78"/>
      <c r="X147" s="330"/>
      <c r="Y147" s="330"/>
      <c r="Z147" s="330"/>
      <c r="AA147" s="330"/>
      <c r="AB147" s="136"/>
    </row>
    <row r="148" spans="1:28" ht="33.75" customHeight="1" x14ac:dyDescent="0.2">
      <c r="A148" s="41">
        <v>14</v>
      </c>
      <c r="B148" s="455" t="s">
        <v>201</v>
      </c>
      <c r="C148" s="471"/>
      <c r="D148" s="212"/>
      <c r="E148" s="212" t="str">
        <f t="shared" ref="E148:E149" si="108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355"/>
      <c r="Y148" s="355">
        <f t="shared" ref="Y148:Y149" si="109">X148*W148</f>
        <v>0</v>
      </c>
      <c r="Z148" s="355"/>
      <c r="AA148" s="355">
        <f t="shared" ref="AA148:AA149" si="110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55" t="s">
        <v>201</v>
      </c>
      <c r="C149" s="471"/>
      <c r="D149" s="212"/>
      <c r="E149" s="212" t="str">
        <f t="shared" si="108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355"/>
      <c r="Y149" s="355">
        <f t="shared" si="109"/>
        <v>0</v>
      </c>
      <c r="Z149" s="355"/>
      <c r="AA149" s="355">
        <f t="shared" si="110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178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329"/>
      <c r="Y150" s="329"/>
      <c r="Z150" s="329"/>
      <c r="AA150" s="329"/>
      <c r="AB150" s="135"/>
    </row>
    <row r="151" spans="1:28" ht="33.75" customHeight="1" x14ac:dyDescent="0.2">
      <c r="A151" s="41">
        <v>16</v>
      </c>
      <c r="B151" s="455" t="s">
        <v>201</v>
      </c>
      <c r="C151" s="471"/>
      <c r="D151" s="212"/>
      <c r="E151" s="212" t="str">
        <f t="shared" ref="E151:E153" si="111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355"/>
      <c r="Y151" s="355">
        <f t="shared" ref="Y151:Y153" si="112">X151*W151</f>
        <v>0</v>
      </c>
      <c r="Z151" s="355"/>
      <c r="AA151" s="355">
        <f t="shared" ref="AA151:AA153" si="113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55" t="s">
        <v>201</v>
      </c>
      <c r="C152" s="471"/>
      <c r="D152" s="212"/>
      <c r="E152" s="212" t="str">
        <f t="shared" si="111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355"/>
      <c r="Y152" s="355">
        <f t="shared" si="112"/>
        <v>0</v>
      </c>
      <c r="Z152" s="355"/>
      <c r="AA152" s="355">
        <f t="shared" si="113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55" t="s">
        <v>201</v>
      </c>
      <c r="C153" s="471"/>
      <c r="D153" s="212"/>
      <c r="E153" s="212" t="str">
        <f t="shared" si="111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355"/>
      <c r="Y153" s="355">
        <f t="shared" si="112"/>
        <v>0</v>
      </c>
      <c r="Z153" s="355"/>
      <c r="AA153" s="355">
        <f t="shared" si="113"/>
        <v>0</v>
      </c>
      <c r="AB153" s="43" t="str">
        <f>IF($W$10="","",VLOOKUP($W$10,PERSONAL,2,FALSE))</f>
        <v/>
      </c>
    </row>
    <row r="154" spans="1:28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4"/>
      <c r="Y154" s="14"/>
      <c r="Z154" s="14"/>
      <c r="AA154" s="14"/>
      <c r="AB154" s="137"/>
    </row>
    <row r="155" spans="1:28" x14ac:dyDescent="0.2">
      <c r="A155" s="6" t="s">
        <v>9660</v>
      </c>
      <c r="B155" s="93" t="s">
        <v>9661</v>
      </c>
      <c r="C155" s="7"/>
      <c r="D155" s="219"/>
      <c r="E155" s="213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4"/>
      <c r="Y155" s="14"/>
      <c r="Z155" s="14"/>
      <c r="AA155" s="14"/>
    </row>
    <row r="156" spans="1:28" x14ac:dyDescent="0.2">
      <c r="A156" s="6"/>
      <c r="B156" s="44" t="s">
        <v>9658</v>
      </c>
      <c r="C156" s="44"/>
      <c r="D156" s="214"/>
      <c r="E156" s="214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4"/>
      <c r="Y156" s="14"/>
      <c r="Z156" s="14"/>
      <c r="AA156" s="14"/>
    </row>
    <row r="157" spans="1:28" x14ac:dyDescent="0.2">
      <c r="A157" s="6"/>
      <c r="B157" s="44" t="s">
        <v>123</v>
      </c>
      <c r="C157" s="44"/>
      <c r="D157" s="214"/>
      <c r="E157" s="214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4"/>
      <c r="Y157" s="14"/>
      <c r="Z157" s="14"/>
      <c r="AA157" s="14"/>
    </row>
    <row r="158" spans="1:28" x14ac:dyDescent="0.2">
      <c r="A158" s="7"/>
      <c r="B158" s="44" t="s">
        <v>9659</v>
      </c>
      <c r="C158" s="44"/>
      <c r="D158" s="219"/>
      <c r="E158" s="213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4"/>
      <c r="Y158" s="14"/>
      <c r="Z158" s="14"/>
      <c r="AA158" s="14"/>
    </row>
    <row r="159" spans="1:28" ht="24" customHeight="1" x14ac:dyDescent="0.2">
      <c r="A159" s="69"/>
      <c r="B159" s="70"/>
      <c r="C159" s="70"/>
      <c r="D159" s="100"/>
      <c r="E159" s="70"/>
      <c r="F159" s="70"/>
      <c r="G159" s="70"/>
      <c r="H159" s="70"/>
      <c r="I159" s="70"/>
      <c r="J159" s="70"/>
      <c r="K159" s="70"/>
      <c r="L159" s="70"/>
      <c r="M159" s="70"/>
      <c r="N159" s="123"/>
      <c r="O159" s="178" t="s">
        <v>134</v>
      </c>
      <c r="P159" s="123"/>
      <c r="Q159" s="112"/>
      <c r="R159" s="112"/>
      <c r="S159" s="77"/>
      <c r="T159" s="77"/>
      <c r="U159" s="70"/>
      <c r="V159" s="70"/>
      <c r="W159" s="70"/>
      <c r="X159" s="329"/>
      <c r="Y159" s="329"/>
      <c r="Z159" s="329"/>
      <c r="AA159" s="329"/>
      <c r="AB159" s="135"/>
    </row>
    <row r="160" spans="1:28" ht="36.75" customHeight="1" x14ac:dyDescent="0.2">
      <c r="A160" s="41">
        <v>1</v>
      </c>
      <c r="B160" s="457"/>
      <c r="C160" s="456"/>
      <c r="D160" s="212"/>
      <c r="E160" s="212" t="str">
        <f t="shared" ref="E160:E162" si="114">CONCATENATE(D160)</f>
        <v/>
      </c>
      <c r="F160" s="41"/>
      <c r="G160" s="42"/>
      <c r="H160" s="107"/>
      <c r="I160" s="89"/>
      <c r="J160" s="107"/>
      <c r="K160" s="107"/>
      <c r="L160" s="43" t="str">
        <f>IF(E160="","",VLOOKUP(E160,SBN,2,FALSE))</f>
        <v/>
      </c>
      <c r="M160" s="95"/>
      <c r="N160" s="125"/>
      <c r="O160" s="125"/>
      <c r="P160" s="125"/>
      <c r="Q160" s="76"/>
      <c r="R160" s="76"/>
      <c r="S160" s="110"/>
      <c r="T160" s="107"/>
      <c r="U160" s="75" t="str">
        <f>IF(E160="","",VLOOKUP(E160,SBN,3,FALSE))</f>
        <v/>
      </c>
      <c r="V160" s="75"/>
      <c r="W160" s="76" t="s">
        <v>9606</v>
      </c>
      <c r="X160" s="355"/>
      <c r="Y160" s="355">
        <f>X160*W160</f>
        <v>0</v>
      </c>
      <c r="Z160" s="355"/>
      <c r="AA160" s="355">
        <f>Z160*W160</f>
        <v>0</v>
      </c>
      <c r="AB160" s="43" t="str">
        <f t="shared" ref="AB160:AB162" si="115">IF($W$10="","",VLOOKUP($W$10,PERSONAL,2,FALSE))</f>
        <v/>
      </c>
    </row>
    <row r="161" spans="1:28" ht="36" customHeight="1" x14ac:dyDescent="0.2">
      <c r="A161" s="41">
        <v>2</v>
      </c>
      <c r="B161" s="457"/>
      <c r="C161" s="456"/>
      <c r="D161" s="212"/>
      <c r="E161" s="212" t="str">
        <f t="shared" si="114"/>
        <v/>
      </c>
      <c r="F161" s="41"/>
      <c r="G161" s="42"/>
      <c r="H161" s="107"/>
      <c r="I161" s="89"/>
      <c r="J161" s="107"/>
      <c r="K161" s="107"/>
      <c r="L161" s="43" t="str">
        <f>IF(E161="","",VLOOKUP(E161,SBN,2,FALSE))</f>
        <v/>
      </c>
      <c r="M161" s="43"/>
      <c r="N161" s="125"/>
      <c r="O161" s="125"/>
      <c r="P161" s="125"/>
      <c r="Q161" s="76"/>
      <c r="R161" s="76"/>
      <c r="S161" s="110"/>
      <c r="T161" s="107"/>
      <c r="U161" s="75" t="str">
        <f>IF(E161="","",VLOOKUP(E161,SBN,3,FALSE))</f>
        <v/>
      </c>
      <c r="V161" s="75"/>
      <c r="W161" s="76" t="s">
        <v>9606</v>
      </c>
      <c r="X161" s="355"/>
      <c r="Y161" s="355">
        <f t="shared" ref="Y161:Y162" si="116">X161*W161</f>
        <v>0</v>
      </c>
      <c r="Z161" s="355"/>
      <c r="AA161" s="355">
        <f t="shared" ref="AA161:AA162" si="117">Z161*W161</f>
        <v>0</v>
      </c>
      <c r="AB161" s="43" t="str">
        <f t="shared" si="115"/>
        <v/>
      </c>
    </row>
    <row r="162" spans="1:28" ht="36" customHeight="1" x14ac:dyDescent="0.2">
      <c r="A162" s="41">
        <v>3</v>
      </c>
      <c r="B162" s="457"/>
      <c r="C162" s="456"/>
      <c r="D162" s="212"/>
      <c r="E162" s="212" t="str">
        <f t="shared" si="114"/>
        <v/>
      </c>
      <c r="F162" s="41"/>
      <c r="G162" s="42"/>
      <c r="H162" s="107"/>
      <c r="I162" s="89"/>
      <c r="J162" s="107"/>
      <c r="K162" s="107"/>
      <c r="L162" s="43" t="str">
        <f>IF(E162="","",VLOOKUP(E162,SBN,2,FALSE))</f>
        <v/>
      </c>
      <c r="M162" s="43"/>
      <c r="N162" s="125"/>
      <c r="O162" s="125"/>
      <c r="P162" s="125"/>
      <c r="Q162" s="76"/>
      <c r="R162" s="76"/>
      <c r="S162" s="110"/>
      <c r="T162" s="107"/>
      <c r="U162" s="75" t="str">
        <f>IF(E162="","",VLOOKUP(E162,SBN,3,FALSE))</f>
        <v/>
      </c>
      <c r="V162" s="75"/>
      <c r="W162" s="76" t="s">
        <v>9606</v>
      </c>
      <c r="X162" s="355"/>
      <c r="Y162" s="355">
        <f t="shared" si="116"/>
        <v>0</v>
      </c>
      <c r="Z162" s="355"/>
      <c r="AA162" s="355">
        <f t="shared" si="117"/>
        <v>0</v>
      </c>
      <c r="AB162" s="43" t="str">
        <f t="shared" si="115"/>
        <v/>
      </c>
    </row>
    <row r="163" spans="1:28" ht="29.25" customHeight="1" x14ac:dyDescent="0.2">
      <c r="A163" s="69"/>
      <c r="B163" s="73"/>
      <c r="C163" s="73"/>
      <c r="D163" s="100"/>
      <c r="E163" s="70"/>
      <c r="F163" s="70"/>
      <c r="G163" s="70"/>
      <c r="H163" s="108"/>
      <c r="I163" s="90"/>
      <c r="J163" s="108"/>
      <c r="K163" s="108"/>
      <c r="L163" s="70"/>
      <c r="M163" s="70"/>
      <c r="N163" s="123"/>
      <c r="O163" s="178" t="s">
        <v>200</v>
      </c>
      <c r="P163" s="123"/>
      <c r="Q163" s="112"/>
      <c r="R163" s="112"/>
      <c r="S163" s="77"/>
      <c r="T163" s="77"/>
      <c r="U163" s="70"/>
      <c r="V163" s="70"/>
      <c r="W163" s="77"/>
      <c r="X163" s="329"/>
      <c r="Y163" s="329"/>
      <c r="Z163" s="329"/>
      <c r="AA163" s="329"/>
      <c r="AB163" s="135"/>
    </row>
    <row r="164" spans="1:28" ht="35.25" customHeight="1" x14ac:dyDescent="0.2">
      <c r="A164" s="41">
        <v>4</v>
      </c>
      <c r="B164" s="458">
        <v>9105.0303000000004</v>
      </c>
      <c r="C164" s="459"/>
      <c r="D164" s="212"/>
      <c r="E164" s="212" t="str">
        <f t="shared" ref="E164:E167" si="118">CONCATENATE(D164)</f>
        <v/>
      </c>
      <c r="F164" s="41"/>
      <c r="G164" s="42"/>
      <c r="H164" s="107"/>
      <c r="I164" s="89"/>
      <c r="J164" s="107"/>
      <c r="K164" s="107"/>
      <c r="L164" s="43" t="str">
        <f>IF(E164="","",VLOOKUP(E164,SBN,2,FALSE))</f>
        <v/>
      </c>
      <c r="M164" s="43"/>
      <c r="N164" s="125"/>
      <c r="O164" s="125"/>
      <c r="P164" s="125"/>
      <c r="Q164" s="76"/>
      <c r="R164" s="76"/>
      <c r="S164" s="110"/>
      <c r="T164" s="134"/>
      <c r="U164" s="75" t="str">
        <f>IF(E164="","",VLOOKUP(E164,SBN,3,FALSE))</f>
        <v/>
      </c>
      <c r="V164" s="75"/>
      <c r="W164" s="76" t="s">
        <v>9606</v>
      </c>
      <c r="X164" s="355"/>
      <c r="Y164" s="355">
        <f t="shared" ref="Y164:Y167" si="119">X164*W164</f>
        <v>0</v>
      </c>
      <c r="Z164" s="355"/>
      <c r="AA164" s="355">
        <f>Z164*W164</f>
        <v>0</v>
      </c>
      <c r="AB164" s="43" t="str">
        <f t="shared" ref="AB164:AB167" si="120">IF($W$10="","",VLOOKUP($W$10,PERSONAL,2,FALSE))</f>
        <v/>
      </c>
    </row>
    <row r="165" spans="1:28" ht="35.25" customHeight="1" x14ac:dyDescent="0.2">
      <c r="A165" s="41">
        <v>5</v>
      </c>
      <c r="B165" s="458">
        <v>9105.0303000000004</v>
      </c>
      <c r="C165" s="459"/>
      <c r="D165" s="212"/>
      <c r="E165" s="212" t="str">
        <f t="shared" si="118"/>
        <v/>
      </c>
      <c r="F165" s="41"/>
      <c r="G165" s="42"/>
      <c r="H165" s="107"/>
      <c r="I165" s="89"/>
      <c r="J165" s="107"/>
      <c r="K165" s="107"/>
      <c r="L165" s="43" t="str">
        <f>IF(E165="","",VLOOKUP(E165,SBN,2,FALSE))</f>
        <v/>
      </c>
      <c r="M165" s="43"/>
      <c r="N165" s="125"/>
      <c r="O165" s="125"/>
      <c r="P165" s="125"/>
      <c r="Q165" s="76"/>
      <c r="R165" s="76"/>
      <c r="S165" s="110"/>
      <c r="T165" s="134"/>
      <c r="U165" s="75" t="str">
        <f>IF(E165="","",VLOOKUP(E165,SBN,3,FALSE))</f>
        <v/>
      </c>
      <c r="V165" s="75"/>
      <c r="W165" s="76" t="s">
        <v>9606</v>
      </c>
      <c r="X165" s="355"/>
      <c r="Y165" s="355">
        <f t="shared" si="119"/>
        <v>0</v>
      </c>
      <c r="Z165" s="355"/>
      <c r="AA165" s="355">
        <f t="shared" ref="AA165:AA167" si="121">Z165*W165</f>
        <v>0</v>
      </c>
      <c r="AB165" s="43" t="str">
        <f t="shared" si="120"/>
        <v/>
      </c>
    </row>
    <row r="166" spans="1:28" ht="35.25" customHeight="1" x14ac:dyDescent="0.2">
      <c r="A166" s="41">
        <v>6</v>
      </c>
      <c r="B166" s="458">
        <v>9105.0303000000004</v>
      </c>
      <c r="C166" s="459"/>
      <c r="D166" s="212"/>
      <c r="E166" s="212" t="str">
        <f t="shared" si="118"/>
        <v/>
      </c>
      <c r="F166" s="41"/>
      <c r="G166" s="42"/>
      <c r="H166" s="107"/>
      <c r="I166" s="89"/>
      <c r="J166" s="107"/>
      <c r="K166" s="107"/>
      <c r="L166" s="43" t="str">
        <f>IF(E166="","",VLOOKUP(E166,SBN,2,FALSE))</f>
        <v/>
      </c>
      <c r="M166" s="43"/>
      <c r="N166" s="125"/>
      <c r="O166" s="125"/>
      <c r="P166" s="125"/>
      <c r="Q166" s="76"/>
      <c r="R166" s="76"/>
      <c r="S166" s="110"/>
      <c r="T166" s="134"/>
      <c r="U166" s="75" t="str">
        <f>IF(E166="","",VLOOKUP(E166,SBN,3,FALSE))</f>
        <v/>
      </c>
      <c r="V166" s="75"/>
      <c r="W166" s="76" t="s">
        <v>9606</v>
      </c>
      <c r="X166" s="355"/>
      <c r="Y166" s="355">
        <f t="shared" si="119"/>
        <v>0</v>
      </c>
      <c r="Z166" s="355"/>
      <c r="AA166" s="355">
        <f t="shared" si="121"/>
        <v>0</v>
      </c>
      <c r="AB166" s="43" t="str">
        <f t="shared" si="120"/>
        <v/>
      </c>
    </row>
    <row r="167" spans="1:28" ht="35.25" customHeight="1" x14ac:dyDescent="0.2">
      <c r="A167" s="41">
        <v>7</v>
      </c>
      <c r="B167" s="458">
        <v>9105.0303000000004</v>
      </c>
      <c r="C167" s="459"/>
      <c r="D167" s="212"/>
      <c r="E167" s="212" t="str">
        <f t="shared" si="118"/>
        <v/>
      </c>
      <c r="F167" s="41"/>
      <c r="G167" s="42"/>
      <c r="H167" s="107"/>
      <c r="I167" s="89"/>
      <c r="J167" s="107"/>
      <c r="K167" s="107"/>
      <c r="L167" s="43" t="str">
        <f>IF(E167="","",VLOOKUP(E167,SBN,2,FALSE))</f>
        <v/>
      </c>
      <c r="M167" s="43"/>
      <c r="N167" s="125"/>
      <c r="O167" s="125"/>
      <c r="P167" s="125"/>
      <c r="Q167" s="76"/>
      <c r="R167" s="76"/>
      <c r="S167" s="110"/>
      <c r="T167" s="134"/>
      <c r="U167" s="75" t="str">
        <f>IF(E167="","",VLOOKUP(E167,SBN,3,FALSE))</f>
        <v/>
      </c>
      <c r="V167" s="75"/>
      <c r="W167" s="76" t="s">
        <v>9606</v>
      </c>
      <c r="X167" s="355"/>
      <c r="Y167" s="355">
        <f t="shared" si="119"/>
        <v>0</v>
      </c>
      <c r="Z167" s="355"/>
      <c r="AA167" s="355">
        <f t="shared" si="121"/>
        <v>0</v>
      </c>
      <c r="AB167" s="43" t="str">
        <f t="shared" si="120"/>
        <v/>
      </c>
    </row>
    <row r="168" spans="1:28" ht="29.25" customHeight="1" x14ac:dyDescent="0.2">
      <c r="A168" s="72"/>
      <c r="B168" s="74"/>
      <c r="C168" s="74"/>
      <c r="D168" s="100"/>
      <c r="E168" s="70"/>
      <c r="F168" s="71"/>
      <c r="G168" s="71"/>
      <c r="H168" s="109"/>
      <c r="I168" s="91"/>
      <c r="J168" s="109"/>
      <c r="K168" s="109"/>
      <c r="L168" s="71"/>
      <c r="M168" s="71"/>
      <c r="N168" s="126"/>
      <c r="O168" s="178" t="s">
        <v>136</v>
      </c>
      <c r="P168" s="126"/>
      <c r="Q168" s="113"/>
      <c r="R168" s="113"/>
      <c r="S168" s="78"/>
      <c r="T168" s="78"/>
      <c r="U168" s="71"/>
      <c r="V168" s="71"/>
      <c r="W168" s="78"/>
      <c r="X168" s="330"/>
      <c r="Y168" s="330"/>
      <c r="Z168" s="330"/>
      <c r="AA168" s="330"/>
      <c r="AB168" s="136"/>
    </row>
    <row r="169" spans="1:28" ht="34.5" customHeight="1" x14ac:dyDescent="0.2">
      <c r="A169" s="41">
        <v>8</v>
      </c>
      <c r="B169" s="457"/>
      <c r="C169" s="456"/>
      <c r="D169" s="212"/>
      <c r="E169" s="212" t="str">
        <f t="shared" ref="E169:E171" si="122">CONCATENATE(D169)</f>
        <v/>
      </c>
      <c r="F169" s="41"/>
      <c r="G169" s="42"/>
      <c r="H169" s="107"/>
      <c r="I169" s="89"/>
      <c r="J169" s="107"/>
      <c r="K169" s="107"/>
      <c r="L169" s="43" t="str">
        <f>IF(E169="","",VLOOKUP(E169,SBN,2,FALSE))</f>
        <v/>
      </c>
      <c r="M169" s="43"/>
      <c r="N169" s="125"/>
      <c r="O169" s="125"/>
      <c r="P169" s="125"/>
      <c r="Q169" s="76"/>
      <c r="R169" s="76"/>
      <c r="S169" s="110"/>
      <c r="T169" s="134"/>
      <c r="U169" s="75" t="str">
        <f>IF(E169="","",VLOOKUP(E169,SBN,3,FALSE))</f>
        <v/>
      </c>
      <c r="V169" s="75"/>
      <c r="W169" s="76" t="s">
        <v>9606</v>
      </c>
      <c r="X169" s="355"/>
      <c r="Y169" s="355">
        <f t="shared" ref="Y169:Y171" si="123">X169*W169</f>
        <v>0</v>
      </c>
      <c r="Z169" s="355"/>
      <c r="AA169" s="355">
        <f t="shared" ref="AA169:AA171" si="124">Z169*W169</f>
        <v>0</v>
      </c>
      <c r="AB169" s="43" t="str">
        <f>IF($W$10="","",VLOOKUP($W$10,PERSONAL,2,FALSE))</f>
        <v/>
      </c>
    </row>
    <row r="170" spans="1:28" ht="34.5" customHeight="1" x14ac:dyDescent="0.2">
      <c r="A170" s="41">
        <v>9</v>
      </c>
      <c r="B170" s="457"/>
      <c r="C170" s="456"/>
      <c r="D170" s="212"/>
      <c r="E170" s="212" t="str">
        <f t="shared" si="122"/>
        <v/>
      </c>
      <c r="F170" s="41"/>
      <c r="G170" s="42"/>
      <c r="H170" s="107"/>
      <c r="I170" s="89"/>
      <c r="J170" s="107"/>
      <c r="K170" s="107"/>
      <c r="L170" s="43" t="str">
        <f>IF(E170="","",VLOOKUP(E170,SBN,2,FALSE))</f>
        <v/>
      </c>
      <c r="M170" s="43"/>
      <c r="N170" s="125"/>
      <c r="O170" s="125"/>
      <c r="P170" s="125"/>
      <c r="Q170" s="76"/>
      <c r="R170" s="76"/>
      <c r="S170" s="110"/>
      <c r="T170" s="134"/>
      <c r="U170" s="75" t="str">
        <f>IF(E170="","",VLOOKUP(E170,SBN,3,FALSE))</f>
        <v/>
      </c>
      <c r="V170" s="75"/>
      <c r="W170" s="76" t="s">
        <v>9606</v>
      </c>
      <c r="X170" s="355"/>
      <c r="Y170" s="355">
        <f t="shared" si="123"/>
        <v>0</v>
      </c>
      <c r="Z170" s="355"/>
      <c r="AA170" s="355">
        <f t="shared" si="124"/>
        <v>0</v>
      </c>
      <c r="AB170" s="43" t="str">
        <f>IF($W$10="","",VLOOKUP($W$10,PERSONAL,2,FALSE))</f>
        <v/>
      </c>
    </row>
    <row r="171" spans="1:28" ht="34.5" customHeight="1" x14ac:dyDescent="0.2">
      <c r="A171" s="41">
        <v>10</v>
      </c>
      <c r="B171" s="457"/>
      <c r="C171" s="456"/>
      <c r="D171" s="212"/>
      <c r="E171" s="212" t="str">
        <f t="shared" si="122"/>
        <v/>
      </c>
      <c r="F171" s="41"/>
      <c r="G171" s="42"/>
      <c r="H171" s="107"/>
      <c r="I171" s="89"/>
      <c r="J171" s="107"/>
      <c r="K171" s="107"/>
      <c r="L171" s="43" t="str">
        <f>IF(E171="","",VLOOKUP(E171,SBN,2,FALSE))</f>
        <v/>
      </c>
      <c r="M171" s="43"/>
      <c r="N171" s="125"/>
      <c r="O171" s="125"/>
      <c r="P171" s="125"/>
      <c r="Q171" s="76"/>
      <c r="R171" s="76"/>
      <c r="S171" s="110"/>
      <c r="T171" s="111"/>
      <c r="U171" s="75" t="str">
        <f>IF(E171="","",VLOOKUP(E171,SBN,3,FALSE))</f>
        <v/>
      </c>
      <c r="V171" s="75"/>
      <c r="W171" s="76" t="s">
        <v>9606</v>
      </c>
      <c r="X171" s="355"/>
      <c r="Y171" s="355">
        <f t="shared" si="123"/>
        <v>0</v>
      </c>
      <c r="Z171" s="355"/>
      <c r="AA171" s="355">
        <f t="shared" si="124"/>
        <v>0</v>
      </c>
      <c r="AB171" s="43" t="str">
        <f>IF($W$10="","",VLOOKUP($W$10,PERSONAL,2,FALSE))</f>
        <v/>
      </c>
    </row>
    <row r="172" spans="1:28" ht="29.25" customHeight="1" x14ac:dyDescent="0.2">
      <c r="A172" s="71"/>
      <c r="B172" s="74"/>
      <c r="C172" s="74"/>
      <c r="D172" s="100"/>
      <c r="E172" s="70"/>
      <c r="F172" s="71"/>
      <c r="G172" s="71"/>
      <c r="H172" s="109"/>
      <c r="I172" s="91"/>
      <c r="J172" s="109"/>
      <c r="K172" s="109"/>
      <c r="L172" s="71"/>
      <c r="M172" s="71"/>
      <c r="N172" s="126"/>
      <c r="O172" s="178" t="s">
        <v>9667</v>
      </c>
      <c r="P172" s="126"/>
      <c r="Q172" s="113"/>
      <c r="R172" s="113"/>
      <c r="S172" s="78"/>
      <c r="T172" s="78"/>
      <c r="U172" s="71"/>
      <c r="V172" s="71"/>
      <c r="W172" s="78"/>
      <c r="X172" s="330"/>
      <c r="Y172" s="330"/>
      <c r="Z172" s="330"/>
      <c r="AA172" s="330"/>
      <c r="AB172" s="136"/>
    </row>
    <row r="173" spans="1:28" ht="31.5" customHeight="1" x14ac:dyDescent="0.2">
      <c r="A173" s="41">
        <v>11</v>
      </c>
      <c r="B173" s="455"/>
      <c r="C173" s="471"/>
      <c r="D173" s="212"/>
      <c r="E173" s="212" t="str">
        <f t="shared" ref="E173:E175" si="125">CONCATENATE(D173)</f>
        <v/>
      </c>
      <c r="F173" s="41"/>
      <c r="G173" s="42"/>
      <c r="H173" s="107"/>
      <c r="I173" s="89"/>
      <c r="J173" s="107"/>
      <c r="K173" s="107"/>
      <c r="L173" s="43" t="str">
        <f>IF(E173="","",VLOOKUP(E173,SBN,2,FALSE))</f>
        <v/>
      </c>
      <c r="M173" s="43"/>
      <c r="N173" s="125"/>
      <c r="O173" s="125"/>
      <c r="P173" s="125"/>
      <c r="Q173" s="76"/>
      <c r="R173" s="76"/>
      <c r="S173" s="110"/>
      <c r="T173" s="134"/>
      <c r="U173" s="75" t="str">
        <f>IF(E173="","",VLOOKUP(E173,SBN,3,FALSE))</f>
        <v/>
      </c>
      <c r="V173" s="75"/>
      <c r="W173" s="76" t="s">
        <v>9606</v>
      </c>
      <c r="X173" s="355"/>
      <c r="Y173" s="355">
        <f t="shared" ref="Y173:Y175" si="126">X173*W173</f>
        <v>0</v>
      </c>
      <c r="Z173" s="355"/>
      <c r="AA173" s="355">
        <f t="shared" ref="AA173:AA175" si="127">Z173*W173</f>
        <v>0</v>
      </c>
      <c r="AB173" s="43" t="str">
        <f>IF($W$10="","",VLOOKUP($W$10,PERSONAL,2,FALSE))</f>
        <v/>
      </c>
    </row>
    <row r="174" spans="1:28" ht="31.5" customHeight="1" x14ac:dyDescent="0.2">
      <c r="A174" s="41">
        <v>12</v>
      </c>
      <c r="B174" s="455"/>
      <c r="C174" s="471"/>
      <c r="D174" s="212"/>
      <c r="E174" s="212" t="str">
        <f t="shared" si="125"/>
        <v/>
      </c>
      <c r="F174" s="41"/>
      <c r="G174" s="42"/>
      <c r="H174" s="107"/>
      <c r="I174" s="89"/>
      <c r="J174" s="107"/>
      <c r="K174" s="107"/>
      <c r="L174" s="43" t="str">
        <f>IF(E174="","",VLOOKUP(E174,SBN,2,FALSE))</f>
        <v/>
      </c>
      <c r="M174" s="43"/>
      <c r="N174" s="125"/>
      <c r="O174" s="125"/>
      <c r="P174" s="125"/>
      <c r="Q174" s="76"/>
      <c r="R174" s="76"/>
      <c r="S174" s="110"/>
      <c r="T174" s="134"/>
      <c r="U174" s="75" t="str">
        <f>IF(E174="","",VLOOKUP(E174,SBN,3,FALSE))</f>
        <v/>
      </c>
      <c r="V174" s="75"/>
      <c r="W174" s="76" t="s">
        <v>9606</v>
      </c>
      <c r="X174" s="355"/>
      <c r="Y174" s="355">
        <f t="shared" si="126"/>
        <v>0</v>
      </c>
      <c r="Z174" s="355"/>
      <c r="AA174" s="355">
        <f t="shared" si="127"/>
        <v>0</v>
      </c>
      <c r="AB174" s="43" t="str">
        <f>IF($W$10="","",VLOOKUP($W$10,PERSONAL,2,FALSE))</f>
        <v/>
      </c>
    </row>
    <row r="175" spans="1:28" ht="31.5" customHeight="1" x14ac:dyDescent="0.2">
      <c r="A175" s="41">
        <v>13</v>
      </c>
      <c r="B175" s="455"/>
      <c r="C175" s="471"/>
      <c r="D175" s="212"/>
      <c r="E175" s="212" t="str">
        <f t="shared" si="125"/>
        <v/>
      </c>
      <c r="F175" s="41"/>
      <c r="G175" s="42"/>
      <c r="H175" s="107"/>
      <c r="I175" s="89"/>
      <c r="J175" s="107"/>
      <c r="K175" s="107"/>
      <c r="L175" s="43" t="str">
        <f>IF(E175="","",VLOOKUP(E175,SBN,2,FALSE))</f>
        <v/>
      </c>
      <c r="M175" s="43"/>
      <c r="N175" s="125"/>
      <c r="O175" s="125"/>
      <c r="P175" s="125"/>
      <c r="Q175" s="76"/>
      <c r="R175" s="76"/>
      <c r="S175" s="110"/>
      <c r="T175" s="134"/>
      <c r="U175" s="75" t="str">
        <f>IF(E175="","",VLOOKUP(E175,SBN,3,FALSE))</f>
        <v/>
      </c>
      <c r="V175" s="75"/>
      <c r="W175" s="76" t="s">
        <v>9606</v>
      </c>
      <c r="X175" s="355"/>
      <c r="Y175" s="355">
        <f t="shared" si="126"/>
        <v>0</v>
      </c>
      <c r="Z175" s="355"/>
      <c r="AA175" s="355">
        <f t="shared" si="127"/>
        <v>0</v>
      </c>
      <c r="AB175" s="43" t="str">
        <f>IF($W$10="","",VLOOKUP($W$10,PERSONAL,2,FALSE))</f>
        <v/>
      </c>
    </row>
    <row r="176" spans="1:28" ht="29.25" customHeight="1" x14ac:dyDescent="0.2">
      <c r="A176" s="71"/>
      <c r="B176" s="74"/>
      <c r="C176" s="74"/>
      <c r="D176" s="100"/>
      <c r="E176" s="70"/>
      <c r="F176" s="71"/>
      <c r="G176" s="71"/>
      <c r="H176" s="109"/>
      <c r="I176" s="91"/>
      <c r="J176" s="109"/>
      <c r="K176" s="109"/>
      <c r="L176" s="71"/>
      <c r="M176" s="71"/>
      <c r="N176" s="126"/>
      <c r="O176" s="178" t="s">
        <v>135</v>
      </c>
      <c r="P176" s="126"/>
      <c r="Q176" s="113"/>
      <c r="R176" s="113"/>
      <c r="S176" s="78"/>
      <c r="T176" s="78"/>
      <c r="U176" s="71"/>
      <c r="V176" s="71"/>
      <c r="W176" s="78"/>
      <c r="X176" s="330"/>
      <c r="Y176" s="330"/>
      <c r="Z176" s="330"/>
      <c r="AA176" s="330"/>
      <c r="AB176" s="136"/>
    </row>
    <row r="177" spans="1:28" ht="33.75" customHeight="1" x14ac:dyDescent="0.2">
      <c r="A177" s="41">
        <v>14</v>
      </c>
      <c r="B177" s="455" t="s">
        <v>201</v>
      </c>
      <c r="C177" s="471"/>
      <c r="D177" s="212"/>
      <c r="E177" s="212" t="str">
        <f t="shared" ref="E177:E178" si="128">CONCATENATE(D177)</f>
        <v/>
      </c>
      <c r="F177" s="41"/>
      <c r="G177" s="42"/>
      <c r="H177" s="107"/>
      <c r="I177" s="89"/>
      <c r="J177" s="107"/>
      <c r="K177" s="107"/>
      <c r="L177" s="43" t="str">
        <f>IF(E177="","",VLOOKUP(E177,SBN,2,FALSE))</f>
        <v/>
      </c>
      <c r="M177" s="43"/>
      <c r="N177" s="125"/>
      <c r="O177" s="125"/>
      <c r="P177" s="125"/>
      <c r="Q177" s="76"/>
      <c r="R177" s="76"/>
      <c r="S177" s="110"/>
      <c r="T177" s="134"/>
      <c r="U177" s="75" t="s">
        <v>202</v>
      </c>
      <c r="V177" s="75"/>
      <c r="W177" s="76" t="s">
        <v>9606</v>
      </c>
      <c r="X177" s="355"/>
      <c r="Y177" s="355">
        <f t="shared" ref="Y177:Y178" si="129">X177*W177</f>
        <v>0</v>
      </c>
      <c r="Z177" s="355"/>
      <c r="AA177" s="355">
        <f t="shared" ref="AA177:AA178" si="130">Z177*W177</f>
        <v>0</v>
      </c>
      <c r="AB177" s="43" t="str">
        <f>IF($W$10="","",VLOOKUP($W$10,PERSONAL,2,FALSE))</f>
        <v/>
      </c>
    </row>
    <row r="178" spans="1:28" ht="33.75" customHeight="1" x14ac:dyDescent="0.2">
      <c r="A178" s="41">
        <v>15</v>
      </c>
      <c r="B178" s="455" t="s">
        <v>201</v>
      </c>
      <c r="C178" s="471"/>
      <c r="D178" s="212"/>
      <c r="E178" s="212" t="str">
        <f t="shared" si="128"/>
        <v/>
      </c>
      <c r="F178" s="41"/>
      <c r="G178" s="42"/>
      <c r="H178" s="107"/>
      <c r="I178" s="89"/>
      <c r="J178" s="107"/>
      <c r="K178" s="107"/>
      <c r="L178" s="43" t="str">
        <f>IF(E178="","",VLOOKUP(E178,SBN,2,FALSE))</f>
        <v/>
      </c>
      <c r="M178" s="43"/>
      <c r="N178" s="125"/>
      <c r="O178" s="125"/>
      <c r="P178" s="125"/>
      <c r="Q178" s="76"/>
      <c r="R178" s="76"/>
      <c r="S178" s="110"/>
      <c r="T178" s="134"/>
      <c r="U178" s="75" t="s">
        <v>202</v>
      </c>
      <c r="V178" s="75"/>
      <c r="W178" s="76" t="s">
        <v>9606</v>
      </c>
      <c r="X178" s="355"/>
      <c r="Y178" s="355">
        <f t="shared" si="129"/>
        <v>0</v>
      </c>
      <c r="Z178" s="355"/>
      <c r="AA178" s="355">
        <f t="shared" si="130"/>
        <v>0</v>
      </c>
      <c r="AB178" s="43" t="str">
        <f>IF($W$10="","",VLOOKUP($W$10,PERSONAL,2,FALSE))</f>
        <v/>
      </c>
    </row>
    <row r="179" spans="1:28" ht="33.75" customHeight="1" x14ac:dyDescent="0.2">
      <c r="A179" s="69"/>
      <c r="B179" s="73"/>
      <c r="C179" s="73"/>
      <c r="D179" s="100"/>
      <c r="E179" s="70"/>
      <c r="F179" s="70"/>
      <c r="G179" s="70"/>
      <c r="H179" s="108"/>
      <c r="I179" s="90"/>
      <c r="J179" s="108"/>
      <c r="K179" s="108"/>
      <c r="L179" s="70"/>
      <c r="M179" s="70"/>
      <c r="N179" s="123"/>
      <c r="O179" s="178" t="s">
        <v>9607</v>
      </c>
      <c r="P179" s="123"/>
      <c r="Q179" s="112"/>
      <c r="R179" s="112"/>
      <c r="S179" s="77"/>
      <c r="T179" s="77"/>
      <c r="U179" s="70"/>
      <c r="V179" s="70"/>
      <c r="W179" s="77"/>
      <c r="X179" s="329"/>
      <c r="Y179" s="329"/>
      <c r="Z179" s="329"/>
      <c r="AA179" s="329"/>
      <c r="AB179" s="135"/>
    </row>
    <row r="180" spans="1:28" ht="33.75" customHeight="1" x14ac:dyDescent="0.2">
      <c r="A180" s="41">
        <v>16</v>
      </c>
      <c r="B180" s="455" t="s">
        <v>201</v>
      </c>
      <c r="C180" s="471"/>
      <c r="D180" s="212"/>
      <c r="E180" s="212" t="str">
        <f t="shared" ref="E180:E182" si="131">CONCATENATE(D180)</f>
        <v/>
      </c>
      <c r="F180" s="41"/>
      <c r="G180" s="42"/>
      <c r="H180" s="107"/>
      <c r="I180" s="89"/>
      <c r="J180" s="107"/>
      <c r="K180" s="107"/>
      <c r="L180" s="43" t="str">
        <f>IF(E180="","",VLOOKUP(E180,SBN,2,FALSE))</f>
        <v/>
      </c>
      <c r="M180" s="43"/>
      <c r="N180" s="125"/>
      <c r="O180" s="125"/>
      <c r="P180" s="125"/>
      <c r="Q180" s="76"/>
      <c r="R180" s="76"/>
      <c r="S180" s="110"/>
      <c r="T180" s="134"/>
      <c r="U180" s="75" t="s">
        <v>202</v>
      </c>
      <c r="V180" s="75"/>
      <c r="W180" s="76" t="s">
        <v>9606</v>
      </c>
      <c r="X180" s="355"/>
      <c r="Y180" s="355">
        <f t="shared" ref="Y180:Y182" si="132">X180*W180</f>
        <v>0</v>
      </c>
      <c r="Z180" s="355"/>
      <c r="AA180" s="355">
        <f t="shared" ref="AA180:AA182" si="133">Z180*W180</f>
        <v>0</v>
      </c>
      <c r="AB180" s="43" t="str">
        <f>IF($W$10="","",VLOOKUP($W$10,PERSONAL,2,FALSE))</f>
        <v/>
      </c>
    </row>
    <row r="181" spans="1:28" ht="33.75" customHeight="1" x14ac:dyDescent="0.2">
      <c r="A181" s="41">
        <v>17</v>
      </c>
      <c r="B181" s="455" t="s">
        <v>201</v>
      </c>
      <c r="C181" s="471"/>
      <c r="D181" s="212"/>
      <c r="E181" s="212" t="str">
        <f t="shared" si="131"/>
        <v/>
      </c>
      <c r="F181" s="41"/>
      <c r="G181" s="42"/>
      <c r="H181" s="107"/>
      <c r="I181" s="89"/>
      <c r="J181" s="107"/>
      <c r="K181" s="107"/>
      <c r="L181" s="43" t="str">
        <f>IF(E181="","",VLOOKUP(E181,SBN,2,FALSE))</f>
        <v/>
      </c>
      <c r="M181" s="43"/>
      <c r="N181" s="125"/>
      <c r="O181" s="125"/>
      <c r="P181" s="125"/>
      <c r="Q181" s="76"/>
      <c r="R181" s="76"/>
      <c r="S181" s="110"/>
      <c r="T181" s="134"/>
      <c r="U181" s="75" t="s">
        <v>202</v>
      </c>
      <c r="V181" s="75"/>
      <c r="W181" s="76" t="s">
        <v>9606</v>
      </c>
      <c r="X181" s="355"/>
      <c r="Y181" s="355">
        <f t="shared" si="132"/>
        <v>0</v>
      </c>
      <c r="Z181" s="355"/>
      <c r="AA181" s="355">
        <f t="shared" si="133"/>
        <v>0</v>
      </c>
      <c r="AB181" s="43" t="str">
        <f>IF($W$10="","",VLOOKUP($W$10,PERSONAL,2,FALSE))</f>
        <v/>
      </c>
    </row>
    <row r="182" spans="1:28" ht="33.75" customHeight="1" x14ac:dyDescent="0.2">
      <c r="A182" s="41">
        <v>18</v>
      </c>
      <c r="B182" s="455" t="s">
        <v>201</v>
      </c>
      <c r="C182" s="471"/>
      <c r="D182" s="212"/>
      <c r="E182" s="212" t="str">
        <f t="shared" si="131"/>
        <v/>
      </c>
      <c r="F182" s="41"/>
      <c r="G182" s="42"/>
      <c r="H182" s="107"/>
      <c r="I182" s="89"/>
      <c r="J182" s="107"/>
      <c r="K182" s="107"/>
      <c r="L182" s="43" t="str">
        <f>IF(E182="","",VLOOKUP(E182,SBN,2,FALSE))</f>
        <v/>
      </c>
      <c r="M182" s="43"/>
      <c r="N182" s="125"/>
      <c r="O182" s="125"/>
      <c r="P182" s="125"/>
      <c r="Q182" s="76"/>
      <c r="R182" s="76"/>
      <c r="S182" s="110"/>
      <c r="T182" s="134"/>
      <c r="U182" s="75" t="s">
        <v>202</v>
      </c>
      <c r="V182" s="75"/>
      <c r="W182" s="76" t="s">
        <v>9606</v>
      </c>
      <c r="X182" s="355"/>
      <c r="Y182" s="355">
        <f t="shared" si="132"/>
        <v>0</v>
      </c>
      <c r="Z182" s="355"/>
      <c r="AA182" s="355">
        <f t="shared" si="133"/>
        <v>0</v>
      </c>
      <c r="AB182" s="43" t="str">
        <f>IF($W$10="","",VLOOKUP($W$10,PERSONAL,2,FALSE))</f>
        <v/>
      </c>
    </row>
    <row r="183" spans="1:28" x14ac:dyDescent="0.2">
      <c r="A183" s="45"/>
      <c r="B183" s="50" t="s">
        <v>124</v>
      </c>
      <c r="C183" s="50"/>
      <c r="D183" s="102"/>
      <c r="E183" s="45"/>
      <c r="F183" s="45"/>
      <c r="G183" s="46"/>
      <c r="H183" s="47"/>
      <c r="I183" s="47"/>
      <c r="J183" s="47"/>
      <c r="K183" s="48"/>
      <c r="L183" s="49"/>
      <c r="M183" s="49"/>
      <c r="N183" s="127"/>
      <c r="O183" s="127"/>
      <c r="P183" s="127"/>
      <c r="Q183" s="114"/>
      <c r="R183" s="114"/>
      <c r="S183" s="115"/>
      <c r="T183" s="116"/>
      <c r="U183" s="48"/>
      <c r="V183" s="48"/>
      <c r="W183" s="45"/>
      <c r="X183" s="14"/>
      <c r="Y183" s="14"/>
      <c r="Z183" s="14"/>
      <c r="AA183" s="14"/>
      <c r="AB183" s="137"/>
    </row>
    <row r="184" spans="1:28" x14ac:dyDescent="0.2">
      <c r="A184" s="6" t="s">
        <v>9660</v>
      </c>
      <c r="B184" s="93" t="s">
        <v>9661</v>
      </c>
      <c r="C184" s="7"/>
      <c r="D184" s="219"/>
      <c r="E184" s="213"/>
      <c r="F184" s="8"/>
      <c r="G184" s="34"/>
      <c r="H184" s="34"/>
      <c r="I184" s="34"/>
      <c r="J184" s="34"/>
      <c r="K184" s="8"/>
      <c r="L184" s="35"/>
      <c r="M184" s="35"/>
      <c r="N184" s="30"/>
      <c r="O184" s="30"/>
      <c r="P184" s="30"/>
      <c r="Q184" s="9"/>
      <c r="R184" s="9"/>
      <c r="S184" s="9"/>
      <c r="T184" s="117"/>
      <c r="U184" s="36"/>
      <c r="V184" s="30"/>
      <c r="W184" s="9"/>
      <c r="X184" s="14"/>
      <c r="Y184" s="14"/>
      <c r="Z184" s="14"/>
      <c r="AA184" s="14"/>
    </row>
    <row r="185" spans="1:28" x14ac:dyDescent="0.2">
      <c r="A185" s="6"/>
      <c r="B185" s="44" t="s">
        <v>9658</v>
      </c>
      <c r="C185" s="44"/>
      <c r="D185" s="214"/>
      <c r="E185" s="214"/>
      <c r="F185" s="37"/>
      <c r="G185" s="34"/>
      <c r="H185" s="34"/>
      <c r="I185" s="34"/>
      <c r="J185" s="34"/>
      <c r="K185" s="8"/>
      <c r="L185" s="35"/>
      <c r="M185" s="35"/>
      <c r="N185" s="30"/>
      <c r="O185" s="30"/>
      <c r="P185" s="30"/>
      <c r="Q185" s="9"/>
      <c r="R185" s="9"/>
      <c r="S185" s="9"/>
      <c r="T185" s="117"/>
      <c r="U185" s="36"/>
      <c r="V185" s="30"/>
      <c r="W185" s="9"/>
      <c r="X185" s="14"/>
      <c r="Y185" s="14"/>
      <c r="Z185" s="14"/>
      <c r="AA185" s="14"/>
    </row>
    <row r="186" spans="1:28" x14ac:dyDescent="0.2">
      <c r="A186" s="6"/>
      <c r="B186" s="44" t="s">
        <v>123</v>
      </c>
      <c r="C186" s="44"/>
      <c r="D186" s="214"/>
      <c r="E186" s="214"/>
      <c r="F186" s="37"/>
      <c r="G186" s="34"/>
      <c r="H186" s="34"/>
      <c r="I186" s="34"/>
      <c r="J186" s="34"/>
      <c r="K186" s="8"/>
      <c r="L186" s="35"/>
      <c r="M186" s="35"/>
      <c r="N186" s="30"/>
      <c r="O186" s="30"/>
      <c r="P186" s="30"/>
      <c r="Q186" s="9"/>
      <c r="R186" s="9"/>
      <c r="S186" s="9"/>
      <c r="T186" s="117"/>
      <c r="U186" s="36"/>
      <c r="V186" s="30"/>
      <c r="W186" s="9"/>
      <c r="X186" s="14"/>
      <c r="Y186" s="14"/>
      <c r="Z186" s="14"/>
      <c r="AA186" s="14"/>
    </row>
    <row r="187" spans="1:28" x14ac:dyDescent="0.2">
      <c r="A187" s="7"/>
      <c r="B187" s="44" t="s">
        <v>9659</v>
      </c>
      <c r="C187" s="44"/>
      <c r="D187" s="219"/>
      <c r="E187" s="213"/>
      <c r="F187" s="8"/>
      <c r="G187" s="1"/>
      <c r="H187" s="1"/>
      <c r="I187" s="1"/>
      <c r="J187" s="1"/>
      <c r="K187" s="38"/>
      <c r="L187" s="39"/>
      <c r="M187" s="39"/>
      <c r="N187" s="128"/>
      <c r="O187" s="129"/>
      <c r="P187" s="129"/>
      <c r="Q187" s="9"/>
      <c r="R187" s="9"/>
      <c r="S187" s="117"/>
      <c r="T187" s="118"/>
      <c r="U187" s="32"/>
      <c r="V187" s="32"/>
      <c r="W187" s="32"/>
      <c r="X187" s="14"/>
      <c r="Y187" s="14"/>
      <c r="Z187" s="14"/>
      <c r="AA187" s="14"/>
    </row>
    <row r="188" spans="1:28" ht="24" customHeight="1" x14ac:dyDescent="0.2">
      <c r="A188" s="69"/>
      <c r="B188" s="70"/>
      <c r="C188" s="70"/>
      <c r="D188" s="100"/>
      <c r="E188" s="70"/>
      <c r="F188" s="70"/>
      <c r="G188" s="70"/>
      <c r="H188" s="70"/>
      <c r="I188" s="70"/>
      <c r="J188" s="70"/>
      <c r="K188" s="70"/>
      <c r="L188" s="70"/>
      <c r="M188" s="70"/>
      <c r="N188" s="123"/>
      <c r="O188" s="178" t="s">
        <v>134</v>
      </c>
      <c r="P188" s="123"/>
      <c r="Q188" s="112"/>
      <c r="R188" s="112"/>
      <c r="S188" s="77"/>
      <c r="T188" s="77"/>
      <c r="U188" s="70"/>
      <c r="V188" s="70"/>
      <c r="W188" s="70"/>
      <c r="X188" s="329"/>
      <c r="Y188" s="329"/>
      <c r="Z188" s="329"/>
      <c r="AA188" s="329"/>
      <c r="AB188" s="135"/>
    </row>
    <row r="189" spans="1:28" ht="36.75" customHeight="1" x14ac:dyDescent="0.2">
      <c r="A189" s="41">
        <v>1</v>
      </c>
      <c r="B189" s="457"/>
      <c r="C189" s="456"/>
      <c r="D189" s="212"/>
      <c r="E189" s="212" t="str">
        <f t="shared" ref="E189:E191" si="134">CONCATENATE(D189)</f>
        <v/>
      </c>
      <c r="F189" s="41"/>
      <c r="G189" s="42"/>
      <c r="H189" s="107"/>
      <c r="I189" s="89"/>
      <c r="J189" s="107"/>
      <c r="K189" s="107"/>
      <c r="L189" s="43" t="str">
        <f>IF(E189="","",VLOOKUP(E189,SBN,2,FALSE))</f>
        <v/>
      </c>
      <c r="M189" s="95"/>
      <c r="N189" s="125"/>
      <c r="O189" s="125"/>
      <c r="P189" s="125"/>
      <c r="Q189" s="76"/>
      <c r="R189" s="76"/>
      <c r="S189" s="110"/>
      <c r="T189" s="107"/>
      <c r="U189" s="75" t="str">
        <f>IF(E189="","",VLOOKUP(E189,SBN,3,FALSE))</f>
        <v/>
      </c>
      <c r="V189" s="75"/>
      <c r="W189" s="76" t="s">
        <v>9606</v>
      </c>
      <c r="X189" s="355"/>
      <c r="Y189" s="355">
        <f>X189*W189</f>
        <v>0</v>
      </c>
      <c r="Z189" s="355"/>
      <c r="AA189" s="355">
        <f>Z189*W189</f>
        <v>0</v>
      </c>
      <c r="AB189" s="43" t="str">
        <f t="shared" ref="AB189:AB191" si="135">IF($W$10="","",VLOOKUP($W$10,PERSONAL,2,FALSE))</f>
        <v/>
      </c>
    </row>
    <row r="190" spans="1:28" ht="36" customHeight="1" x14ac:dyDescent="0.2">
      <c r="A190" s="41">
        <v>2</v>
      </c>
      <c r="B190" s="457"/>
      <c r="C190" s="456"/>
      <c r="D190" s="212"/>
      <c r="E190" s="212" t="str">
        <f t="shared" si="134"/>
        <v/>
      </c>
      <c r="F190" s="41"/>
      <c r="G190" s="42"/>
      <c r="H190" s="107"/>
      <c r="I190" s="89"/>
      <c r="J190" s="107"/>
      <c r="K190" s="107"/>
      <c r="L190" s="43" t="str">
        <f>IF(E190="","",VLOOKUP(E190,SBN,2,FALSE))</f>
        <v/>
      </c>
      <c r="M190" s="43"/>
      <c r="N190" s="125"/>
      <c r="O190" s="125"/>
      <c r="P190" s="125"/>
      <c r="Q190" s="76"/>
      <c r="R190" s="76"/>
      <c r="S190" s="110"/>
      <c r="T190" s="107"/>
      <c r="U190" s="75" t="str">
        <f>IF(E190="","",VLOOKUP(E190,SBN,3,FALSE))</f>
        <v/>
      </c>
      <c r="V190" s="75"/>
      <c r="W190" s="76" t="s">
        <v>9606</v>
      </c>
      <c r="X190" s="355"/>
      <c r="Y190" s="355">
        <f t="shared" ref="Y190:Y191" si="136">X190*W190</f>
        <v>0</v>
      </c>
      <c r="Z190" s="355"/>
      <c r="AA190" s="355">
        <f t="shared" ref="AA190:AA191" si="137">Z190*W190</f>
        <v>0</v>
      </c>
      <c r="AB190" s="43" t="str">
        <f t="shared" si="135"/>
        <v/>
      </c>
    </row>
    <row r="191" spans="1:28" ht="36" customHeight="1" x14ac:dyDescent="0.2">
      <c r="A191" s="41">
        <v>3</v>
      </c>
      <c r="B191" s="457"/>
      <c r="C191" s="456"/>
      <c r="D191" s="212"/>
      <c r="E191" s="212" t="str">
        <f t="shared" si="134"/>
        <v/>
      </c>
      <c r="F191" s="41"/>
      <c r="G191" s="42"/>
      <c r="H191" s="107"/>
      <c r="I191" s="89"/>
      <c r="J191" s="107"/>
      <c r="K191" s="107"/>
      <c r="L191" s="43" t="str">
        <f>IF(E191="","",VLOOKUP(E191,SBN,2,FALSE))</f>
        <v/>
      </c>
      <c r="M191" s="43"/>
      <c r="N191" s="125"/>
      <c r="O191" s="125"/>
      <c r="P191" s="125"/>
      <c r="Q191" s="76"/>
      <c r="R191" s="76"/>
      <c r="S191" s="110"/>
      <c r="T191" s="107"/>
      <c r="U191" s="75" t="str">
        <f>IF(E191="","",VLOOKUP(E191,SBN,3,FALSE))</f>
        <v/>
      </c>
      <c r="V191" s="75"/>
      <c r="W191" s="76" t="s">
        <v>9606</v>
      </c>
      <c r="X191" s="355"/>
      <c r="Y191" s="355">
        <f t="shared" si="136"/>
        <v>0</v>
      </c>
      <c r="Z191" s="355"/>
      <c r="AA191" s="355">
        <f t="shared" si="137"/>
        <v>0</v>
      </c>
      <c r="AB191" s="43" t="str">
        <f t="shared" si="135"/>
        <v/>
      </c>
    </row>
    <row r="192" spans="1:28" ht="29.25" customHeight="1" x14ac:dyDescent="0.2">
      <c r="A192" s="69"/>
      <c r="B192" s="73"/>
      <c r="C192" s="73"/>
      <c r="D192" s="100"/>
      <c r="E192" s="70"/>
      <c r="F192" s="70"/>
      <c r="G192" s="70"/>
      <c r="H192" s="108"/>
      <c r="I192" s="90"/>
      <c r="J192" s="108"/>
      <c r="K192" s="108"/>
      <c r="L192" s="70"/>
      <c r="M192" s="70"/>
      <c r="N192" s="123"/>
      <c r="O192" s="178" t="s">
        <v>200</v>
      </c>
      <c r="P192" s="123"/>
      <c r="Q192" s="112"/>
      <c r="R192" s="112"/>
      <c r="S192" s="77"/>
      <c r="T192" s="77"/>
      <c r="U192" s="70"/>
      <c r="V192" s="70"/>
      <c r="W192" s="77"/>
      <c r="X192" s="329"/>
      <c r="Y192" s="329"/>
      <c r="Z192" s="329"/>
      <c r="AA192" s="329"/>
      <c r="AB192" s="135"/>
    </row>
    <row r="193" spans="1:28" ht="35.25" customHeight="1" x14ac:dyDescent="0.2">
      <c r="A193" s="41">
        <v>4</v>
      </c>
      <c r="B193" s="458">
        <v>9105.0303000000004</v>
      </c>
      <c r="C193" s="459"/>
      <c r="D193" s="212"/>
      <c r="E193" s="212" t="str">
        <f t="shared" ref="E193:E196" si="138">CONCATENATE(D193)</f>
        <v/>
      </c>
      <c r="F193" s="41"/>
      <c r="G193" s="42"/>
      <c r="H193" s="107"/>
      <c r="I193" s="89"/>
      <c r="J193" s="107"/>
      <c r="K193" s="107"/>
      <c r="L193" s="43" t="str">
        <f>IF(E193="","",VLOOKUP(E193,SBN,2,FALSE))</f>
        <v/>
      </c>
      <c r="M193" s="43"/>
      <c r="N193" s="125"/>
      <c r="O193" s="125"/>
      <c r="P193" s="125"/>
      <c r="Q193" s="76"/>
      <c r="R193" s="76"/>
      <c r="S193" s="110"/>
      <c r="T193" s="134"/>
      <c r="U193" s="75" t="str">
        <f>IF(E193="","",VLOOKUP(E193,SBN,3,FALSE))</f>
        <v/>
      </c>
      <c r="V193" s="75"/>
      <c r="W193" s="76" t="s">
        <v>9606</v>
      </c>
      <c r="X193" s="355"/>
      <c r="Y193" s="355">
        <f t="shared" ref="Y193:Y196" si="139">X193*W193</f>
        <v>0</v>
      </c>
      <c r="Z193" s="355"/>
      <c r="AA193" s="355">
        <f>Z193*W193</f>
        <v>0</v>
      </c>
      <c r="AB193" s="43" t="str">
        <f t="shared" ref="AB193:AB196" si="140">IF($W$10="","",VLOOKUP($W$10,PERSONAL,2,FALSE))</f>
        <v/>
      </c>
    </row>
    <row r="194" spans="1:28" ht="35.25" customHeight="1" x14ac:dyDescent="0.2">
      <c r="A194" s="41">
        <v>5</v>
      </c>
      <c r="B194" s="458">
        <v>9105.0303000000004</v>
      </c>
      <c r="C194" s="459"/>
      <c r="D194" s="212"/>
      <c r="E194" s="212" t="str">
        <f t="shared" si="138"/>
        <v/>
      </c>
      <c r="F194" s="41"/>
      <c r="G194" s="42"/>
      <c r="H194" s="107"/>
      <c r="I194" s="89"/>
      <c r="J194" s="107"/>
      <c r="K194" s="107"/>
      <c r="L194" s="43" t="str">
        <f>IF(E194="","",VLOOKUP(E194,SBN,2,FALSE))</f>
        <v/>
      </c>
      <c r="M194" s="43"/>
      <c r="N194" s="125"/>
      <c r="O194" s="125"/>
      <c r="P194" s="125"/>
      <c r="Q194" s="76"/>
      <c r="R194" s="76"/>
      <c r="S194" s="110"/>
      <c r="T194" s="134"/>
      <c r="U194" s="75" t="str">
        <f>IF(E194="","",VLOOKUP(E194,SBN,3,FALSE))</f>
        <v/>
      </c>
      <c r="V194" s="75"/>
      <c r="W194" s="76" t="s">
        <v>9606</v>
      </c>
      <c r="X194" s="355"/>
      <c r="Y194" s="355">
        <f t="shared" si="139"/>
        <v>0</v>
      </c>
      <c r="Z194" s="355"/>
      <c r="AA194" s="355">
        <f t="shared" ref="AA194:AA196" si="141">Z194*W194</f>
        <v>0</v>
      </c>
      <c r="AB194" s="43" t="str">
        <f t="shared" si="140"/>
        <v/>
      </c>
    </row>
    <row r="195" spans="1:28" ht="35.25" customHeight="1" x14ac:dyDescent="0.2">
      <c r="A195" s="41">
        <v>6</v>
      </c>
      <c r="B195" s="458">
        <v>9105.0303000000004</v>
      </c>
      <c r="C195" s="459"/>
      <c r="D195" s="212"/>
      <c r="E195" s="212" t="str">
        <f t="shared" si="138"/>
        <v/>
      </c>
      <c r="F195" s="41"/>
      <c r="G195" s="42"/>
      <c r="H195" s="107"/>
      <c r="I195" s="89"/>
      <c r="J195" s="107"/>
      <c r="K195" s="107"/>
      <c r="L195" s="43" t="str">
        <f>IF(E195="","",VLOOKUP(E195,SBN,2,FALSE))</f>
        <v/>
      </c>
      <c r="M195" s="43"/>
      <c r="N195" s="125"/>
      <c r="O195" s="125"/>
      <c r="P195" s="125"/>
      <c r="Q195" s="76"/>
      <c r="R195" s="76"/>
      <c r="S195" s="110"/>
      <c r="T195" s="134"/>
      <c r="U195" s="75" t="str">
        <f>IF(E195="","",VLOOKUP(E195,SBN,3,FALSE))</f>
        <v/>
      </c>
      <c r="V195" s="75"/>
      <c r="W195" s="76" t="s">
        <v>9606</v>
      </c>
      <c r="X195" s="355"/>
      <c r="Y195" s="355">
        <f t="shared" si="139"/>
        <v>0</v>
      </c>
      <c r="Z195" s="355"/>
      <c r="AA195" s="355">
        <f t="shared" si="141"/>
        <v>0</v>
      </c>
      <c r="AB195" s="43" t="str">
        <f t="shared" si="140"/>
        <v/>
      </c>
    </row>
    <row r="196" spans="1:28" ht="35.25" customHeight="1" x14ac:dyDescent="0.2">
      <c r="A196" s="41">
        <v>7</v>
      </c>
      <c r="B196" s="458">
        <v>9105.0303000000004</v>
      </c>
      <c r="C196" s="459"/>
      <c r="D196" s="212"/>
      <c r="E196" s="212" t="str">
        <f t="shared" si="138"/>
        <v/>
      </c>
      <c r="F196" s="41"/>
      <c r="G196" s="42"/>
      <c r="H196" s="107"/>
      <c r="I196" s="89"/>
      <c r="J196" s="107"/>
      <c r="K196" s="107"/>
      <c r="L196" s="43" t="str">
        <f>IF(E196="","",VLOOKUP(E196,SBN,2,FALSE))</f>
        <v/>
      </c>
      <c r="M196" s="43"/>
      <c r="N196" s="125"/>
      <c r="O196" s="125"/>
      <c r="P196" s="125"/>
      <c r="Q196" s="76"/>
      <c r="R196" s="76"/>
      <c r="S196" s="110"/>
      <c r="T196" s="134"/>
      <c r="U196" s="75" t="str">
        <f>IF(E196="","",VLOOKUP(E196,SBN,3,FALSE))</f>
        <v/>
      </c>
      <c r="V196" s="75"/>
      <c r="W196" s="76" t="s">
        <v>9606</v>
      </c>
      <c r="X196" s="355"/>
      <c r="Y196" s="355">
        <f t="shared" si="139"/>
        <v>0</v>
      </c>
      <c r="Z196" s="355"/>
      <c r="AA196" s="355">
        <f t="shared" si="141"/>
        <v>0</v>
      </c>
      <c r="AB196" s="43" t="str">
        <f t="shared" si="140"/>
        <v/>
      </c>
    </row>
    <row r="197" spans="1:28" ht="29.25" customHeight="1" x14ac:dyDescent="0.2">
      <c r="A197" s="72"/>
      <c r="B197" s="74"/>
      <c r="C197" s="74"/>
      <c r="D197" s="100"/>
      <c r="E197" s="70"/>
      <c r="F197" s="71"/>
      <c r="G197" s="71"/>
      <c r="H197" s="109"/>
      <c r="I197" s="91"/>
      <c r="J197" s="109"/>
      <c r="K197" s="109"/>
      <c r="L197" s="71"/>
      <c r="M197" s="71"/>
      <c r="N197" s="126"/>
      <c r="O197" s="178" t="s">
        <v>136</v>
      </c>
      <c r="P197" s="126"/>
      <c r="Q197" s="113"/>
      <c r="R197" s="113"/>
      <c r="S197" s="78"/>
      <c r="T197" s="78"/>
      <c r="U197" s="71"/>
      <c r="V197" s="71"/>
      <c r="W197" s="78"/>
      <c r="X197" s="330"/>
      <c r="Y197" s="330"/>
      <c r="Z197" s="330"/>
      <c r="AA197" s="330"/>
      <c r="AB197" s="136"/>
    </row>
    <row r="198" spans="1:28" ht="34.5" customHeight="1" x14ac:dyDescent="0.2">
      <c r="A198" s="41">
        <v>8</v>
      </c>
      <c r="B198" s="457"/>
      <c r="C198" s="456"/>
      <c r="D198" s="212"/>
      <c r="E198" s="212" t="str">
        <f t="shared" ref="E198:E200" si="142">CONCATENATE(D198)</f>
        <v/>
      </c>
      <c r="F198" s="41"/>
      <c r="G198" s="42"/>
      <c r="H198" s="107"/>
      <c r="I198" s="89"/>
      <c r="J198" s="107"/>
      <c r="K198" s="107"/>
      <c r="L198" s="43" t="str">
        <f>IF(E198="","",VLOOKUP(E198,SBN,2,FALSE))</f>
        <v/>
      </c>
      <c r="M198" s="43"/>
      <c r="N198" s="125"/>
      <c r="O198" s="125"/>
      <c r="P198" s="125"/>
      <c r="Q198" s="76"/>
      <c r="R198" s="76"/>
      <c r="S198" s="110"/>
      <c r="T198" s="134"/>
      <c r="U198" s="75" t="str">
        <f>IF(E198="","",VLOOKUP(E198,SBN,3,FALSE))</f>
        <v/>
      </c>
      <c r="V198" s="75"/>
      <c r="W198" s="76" t="s">
        <v>9606</v>
      </c>
      <c r="X198" s="355"/>
      <c r="Y198" s="355">
        <f t="shared" ref="Y198:Y200" si="143">X198*W198</f>
        <v>0</v>
      </c>
      <c r="Z198" s="355"/>
      <c r="AA198" s="355">
        <f t="shared" ref="AA198:AA200" si="144">Z198*W198</f>
        <v>0</v>
      </c>
      <c r="AB198" s="43" t="str">
        <f>IF($W$10="","",VLOOKUP($W$10,PERSONAL,2,FALSE))</f>
        <v/>
      </c>
    </row>
    <row r="199" spans="1:28" ht="34.5" customHeight="1" x14ac:dyDescent="0.2">
      <c r="A199" s="41">
        <v>9</v>
      </c>
      <c r="B199" s="457"/>
      <c r="C199" s="456"/>
      <c r="D199" s="212"/>
      <c r="E199" s="212" t="str">
        <f t="shared" si="142"/>
        <v/>
      </c>
      <c r="F199" s="41"/>
      <c r="G199" s="42"/>
      <c r="H199" s="107"/>
      <c r="I199" s="89"/>
      <c r="J199" s="107"/>
      <c r="K199" s="107"/>
      <c r="L199" s="43" t="str">
        <f>IF(E199="","",VLOOKUP(E199,SBN,2,FALSE))</f>
        <v/>
      </c>
      <c r="M199" s="43"/>
      <c r="N199" s="125"/>
      <c r="O199" s="125"/>
      <c r="P199" s="125"/>
      <c r="Q199" s="76"/>
      <c r="R199" s="76"/>
      <c r="S199" s="110"/>
      <c r="T199" s="134"/>
      <c r="U199" s="75" t="str">
        <f>IF(E199="","",VLOOKUP(E199,SBN,3,FALSE))</f>
        <v/>
      </c>
      <c r="V199" s="75"/>
      <c r="W199" s="76" t="s">
        <v>9606</v>
      </c>
      <c r="X199" s="355"/>
      <c r="Y199" s="355">
        <f t="shared" si="143"/>
        <v>0</v>
      </c>
      <c r="Z199" s="355"/>
      <c r="AA199" s="355">
        <f t="shared" si="144"/>
        <v>0</v>
      </c>
      <c r="AB199" s="43" t="str">
        <f>IF($W$10="","",VLOOKUP($W$10,PERSONAL,2,FALSE))</f>
        <v/>
      </c>
    </row>
    <row r="200" spans="1:28" ht="34.5" customHeight="1" x14ac:dyDescent="0.2">
      <c r="A200" s="41">
        <v>10</v>
      </c>
      <c r="B200" s="457"/>
      <c r="C200" s="456"/>
      <c r="D200" s="212"/>
      <c r="E200" s="212" t="str">
        <f t="shared" si="142"/>
        <v/>
      </c>
      <c r="F200" s="41"/>
      <c r="G200" s="42"/>
      <c r="H200" s="107"/>
      <c r="I200" s="89"/>
      <c r="J200" s="107"/>
      <c r="K200" s="107"/>
      <c r="L200" s="43" t="str">
        <f>IF(E200="","",VLOOKUP(E200,SBN,2,FALSE))</f>
        <v/>
      </c>
      <c r="M200" s="43"/>
      <c r="N200" s="125"/>
      <c r="O200" s="125"/>
      <c r="P200" s="125"/>
      <c r="Q200" s="76"/>
      <c r="R200" s="76"/>
      <c r="S200" s="110"/>
      <c r="T200" s="111"/>
      <c r="U200" s="75" t="str">
        <f>IF(E200="","",VLOOKUP(E200,SBN,3,FALSE))</f>
        <v/>
      </c>
      <c r="V200" s="75"/>
      <c r="W200" s="76" t="s">
        <v>9606</v>
      </c>
      <c r="X200" s="355"/>
      <c r="Y200" s="355">
        <f t="shared" si="143"/>
        <v>0</v>
      </c>
      <c r="Z200" s="355"/>
      <c r="AA200" s="355">
        <f t="shared" si="144"/>
        <v>0</v>
      </c>
      <c r="AB200" s="43" t="str">
        <f>IF($W$10="","",VLOOKUP($W$10,PERSONAL,2,FALSE))</f>
        <v/>
      </c>
    </row>
    <row r="201" spans="1:28" ht="29.25" customHeight="1" x14ac:dyDescent="0.2">
      <c r="A201" s="71"/>
      <c r="B201" s="74"/>
      <c r="C201" s="74"/>
      <c r="D201" s="100"/>
      <c r="E201" s="70"/>
      <c r="F201" s="71"/>
      <c r="G201" s="71"/>
      <c r="H201" s="109"/>
      <c r="I201" s="91"/>
      <c r="J201" s="109"/>
      <c r="K201" s="109"/>
      <c r="L201" s="71"/>
      <c r="M201" s="71"/>
      <c r="N201" s="126"/>
      <c r="O201" s="178" t="s">
        <v>9667</v>
      </c>
      <c r="P201" s="126"/>
      <c r="Q201" s="113"/>
      <c r="R201" s="113"/>
      <c r="S201" s="78"/>
      <c r="T201" s="78"/>
      <c r="U201" s="71"/>
      <c r="V201" s="71"/>
      <c r="W201" s="78"/>
      <c r="X201" s="330"/>
      <c r="Y201" s="330"/>
      <c r="Z201" s="330"/>
      <c r="AA201" s="330"/>
      <c r="AB201" s="136"/>
    </row>
    <row r="202" spans="1:28" ht="31.5" customHeight="1" x14ac:dyDescent="0.2">
      <c r="A202" s="41">
        <v>11</v>
      </c>
      <c r="B202" s="455"/>
      <c r="C202" s="471"/>
      <c r="D202" s="212"/>
      <c r="E202" s="212" t="str">
        <f t="shared" ref="E202:E204" si="145">CONCATENATE(D202)</f>
        <v/>
      </c>
      <c r="F202" s="41"/>
      <c r="G202" s="42"/>
      <c r="H202" s="107"/>
      <c r="I202" s="89"/>
      <c r="J202" s="107"/>
      <c r="K202" s="107"/>
      <c r="L202" s="43" t="str">
        <f>IF(E202="","",VLOOKUP(E202,SBN,2,FALSE))</f>
        <v/>
      </c>
      <c r="M202" s="43"/>
      <c r="N202" s="125"/>
      <c r="O202" s="125"/>
      <c r="P202" s="125"/>
      <c r="Q202" s="76"/>
      <c r="R202" s="76"/>
      <c r="S202" s="110"/>
      <c r="T202" s="134"/>
      <c r="U202" s="75" t="str">
        <f>IF(E202="","",VLOOKUP(E202,SBN,3,FALSE))</f>
        <v/>
      </c>
      <c r="V202" s="75"/>
      <c r="W202" s="76" t="s">
        <v>9606</v>
      </c>
      <c r="X202" s="355"/>
      <c r="Y202" s="355">
        <f t="shared" ref="Y202:Y204" si="146">X202*W202</f>
        <v>0</v>
      </c>
      <c r="Z202" s="355"/>
      <c r="AA202" s="355">
        <f t="shared" ref="AA202:AA204" si="147">Z202*W202</f>
        <v>0</v>
      </c>
      <c r="AB202" s="43" t="str">
        <f>IF($W$10="","",VLOOKUP($W$10,PERSONAL,2,FALSE))</f>
        <v/>
      </c>
    </row>
    <row r="203" spans="1:28" ht="31.5" customHeight="1" x14ac:dyDescent="0.2">
      <c r="A203" s="41">
        <v>12</v>
      </c>
      <c r="B203" s="455"/>
      <c r="C203" s="471"/>
      <c r="D203" s="212"/>
      <c r="E203" s="212" t="str">
        <f t="shared" si="145"/>
        <v/>
      </c>
      <c r="F203" s="41"/>
      <c r="G203" s="42"/>
      <c r="H203" s="107"/>
      <c r="I203" s="89"/>
      <c r="J203" s="107"/>
      <c r="K203" s="107"/>
      <c r="L203" s="43" t="str">
        <f>IF(E203="","",VLOOKUP(E203,SBN,2,FALSE))</f>
        <v/>
      </c>
      <c r="M203" s="43"/>
      <c r="N203" s="125"/>
      <c r="O203" s="125"/>
      <c r="P203" s="125"/>
      <c r="Q203" s="76"/>
      <c r="R203" s="76"/>
      <c r="S203" s="110"/>
      <c r="T203" s="134"/>
      <c r="U203" s="75" t="str">
        <f>IF(E203="","",VLOOKUP(E203,SBN,3,FALSE))</f>
        <v/>
      </c>
      <c r="V203" s="75"/>
      <c r="W203" s="76" t="s">
        <v>9606</v>
      </c>
      <c r="X203" s="355"/>
      <c r="Y203" s="355">
        <f t="shared" si="146"/>
        <v>0</v>
      </c>
      <c r="Z203" s="355"/>
      <c r="AA203" s="355">
        <f t="shared" si="147"/>
        <v>0</v>
      </c>
      <c r="AB203" s="43" t="str">
        <f>IF($W$10="","",VLOOKUP($W$10,PERSONAL,2,FALSE))</f>
        <v/>
      </c>
    </row>
    <row r="204" spans="1:28" ht="31.5" customHeight="1" x14ac:dyDescent="0.2">
      <c r="A204" s="41">
        <v>13</v>
      </c>
      <c r="B204" s="455"/>
      <c r="C204" s="471"/>
      <c r="D204" s="212"/>
      <c r="E204" s="212" t="str">
        <f t="shared" si="145"/>
        <v/>
      </c>
      <c r="F204" s="41"/>
      <c r="G204" s="42"/>
      <c r="H204" s="107"/>
      <c r="I204" s="89"/>
      <c r="J204" s="107"/>
      <c r="K204" s="107"/>
      <c r="L204" s="43" t="str">
        <f>IF(E204="","",VLOOKUP(E204,SBN,2,FALSE))</f>
        <v/>
      </c>
      <c r="M204" s="43"/>
      <c r="N204" s="125"/>
      <c r="O204" s="125"/>
      <c r="P204" s="125"/>
      <c r="Q204" s="76"/>
      <c r="R204" s="76"/>
      <c r="S204" s="110"/>
      <c r="T204" s="134"/>
      <c r="U204" s="75" t="str">
        <f>IF(E204="","",VLOOKUP(E204,SBN,3,FALSE))</f>
        <v/>
      </c>
      <c r="V204" s="75"/>
      <c r="W204" s="76" t="s">
        <v>9606</v>
      </c>
      <c r="X204" s="355"/>
      <c r="Y204" s="355">
        <f t="shared" si="146"/>
        <v>0</v>
      </c>
      <c r="Z204" s="355"/>
      <c r="AA204" s="355">
        <f t="shared" si="147"/>
        <v>0</v>
      </c>
      <c r="AB204" s="43" t="str">
        <f>IF($W$10="","",VLOOKUP($W$10,PERSONAL,2,FALSE))</f>
        <v/>
      </c>
    </row>
    <row r="205" spans="1:28" ht="29.25" customHeight="1" x14ac:dyDescent="0.2">
      <c r="A205" s="71"/>
      <c r="B205" s="74"/>
      <c r="C205" s="74"/>
      <c r="D205" s="100"/>
      <c r="E205" s="70"/>
      <c r="F205" s="71"/>
      <c r="G205" s="71"/>
      <c r="H205" s="109"/>
      <c r="I205" s="91"/>
      <c r="J205" s="109"/>
      <c r="K205" s="109"/>
      <c r="L205" s="71"/>
      <c r="M205" s="71"/>
      <c r="N205" s="126"/>
      <c r="O205" s="178" t="s">
        <v>135</v>
      </c>
      <c r="P205" s="126"/>
      <c r="Q205" s="113"/>
      <c r="R205" s="113"/>
      <c r="S205" s="78"/>
      <c r="T205" s="78"/>
      <c r="U205" s="71"/>
      <c r="V205" s="71"/>
      <c r="W205" s="78"/>
      <c r="X205" s="330"/>
      <c r="Y205" s="330"/>
      <c r="Z205" s="330"/>
      <c r="AA205" s="330"/>
      <c r="AB205" s="136"/>
    </row>
    <row r="206" spans="1:28" ht="33.75" customHeight="1" x14ac:dyDescent="0.2">
      <c r="A206" s="41">
        <v>14</v>
      </c>
      <c r="B206" s="455" t="s">
        <v>201</v>
      </c>
      <c r="C206" s="471"/>
      <c r="D206" s="212"/>
      <c r="E206" s="212" t="str">
        <f t="shared" ref="E206:E207" si="148">CONCATENATE(D206)</f>
        <v/>
      </c>
      <c r="F206" s="41"/>
      <c r="G206" s="42"/>
      <c r="H206" s="107"/>
      <c r="I206" s="89"/>
      <c r="J206" s="107"/>
      <c r="K206" s="107"/>
      <c r="L206" s="43" t="str">
        <f>IF(E206="","",VLOOKUP(E206,SBN,2,FALSE))</f>
        <v/>
      </c>
      <c r="M206" s="43"/>
      <c r="N206" s="125"/>
      <c r="O206" s="125"/>
      <c r="P206" s="125"/>
      <c r="Q206" s="76"/>
      <c r="R206" s="76"/>
      <c r="S206" s="110"/>
      <c r="T206" s="134"/>
      <c r="U206" s="75" t="s">
        <v>202</v>
      </c>
      <c r="V206" s="75"/>
      <c r="W206" s="76" t="s">
        <v>9606</v>
      </c>
      <c r="X206" s="355"/>
      <c r="Y206" s="355">
        <f t="shared" ref="Y206:Y207" si="149">X206*W206</f>
        <v>0</v>
      </c>
      <c r="Z206" s="355"/>
      <c r="AA206" s="355">
        <f t="shared" ref="AA206:AA207" si="150">Z206*W206</f>
        <v>0</v>
      </c>
      <c r="AB206" s="43" t="str">
        <f>IF($W$10="","",VLOOKUP($W$10,PERSONAL,2,FALSE))</f>
        <v/>
      </c>
    </row>
    <row r="207" spans="1:28" ht="33.75" customHeight="1" x14ac:dyDescent="0.2">
      <c r="A207" s="41">
        <v>15</v>
      </c>
      <c r="B207" s="455" t="s">
        <v>201</v>
      </c>
      <c r="C207" s="471"/>
      <c r="D207" s="212"/>
      <c r="E207" s="212" t="str">
        <f t="shared" si="148"/>
        <v/>
      </c>
      <c r="F207" s="41"/>
      <c r="G207" s="42"/>
      <c r="H207" s="107"/>
      <c r="I207" s="89"/>
      <c r="J207" s="107"/>
      <c r="K207" s="107"/>
      <c r="L207" s="43" t="str">
        <f>IF(E207="","",VLOOKUP(E207,SBN,2,FALSE))</f>
        <v/>
      </c>
      <c r="M207" s="43"/>
      <c r="N207" s="125"/>
      <c r="O207" s="125"/>
      <c r="P207" s="125"/>
      <c r="Q207" s="76"/>
      <c r="R207" s="76"/>
      <c r="S207" s="110"/>
      <c r="T207" s="134"/>
      <c r="U207" s="75" t="s">
        <v>202</v>
      </c>
      <c r="V207" s="75"/>
      <c r="W207" s="76" t="s">
        <v>9606</v>
      </c>
      <c r="X207" s="355"/>
      <c r="Y207" s="355">
        <f t="shared" si="149"/>
        <v>0</v>
      </c>
      <c r="Z207" s="355"/>
      <c r="AA207" s="355">
        <f t="shared" si="150"/>
        <v>0</v>
      </c>
      <c r="AB207" s="43" t="str">
        <f>IF($W$10="","",VLOOKUP($W$10,PERSONAL,2,FALSE))</f>
        <v/>
      </c>
    </row>
    <row r="208" spans="1:28" ht="33.75" customHeight="1" x14ac:dyDescent="0.2">
      <c r="A208" s="69"/>
      <c r="B208" s="73"/>
      <c r="C208" s="73"/>
      <c r="D208" s="100"/>
      <c r="E208" s="70"/>
      <c r="F208" s="70"/>
      <c r="G208" s="70"/>
      <c r="H208" s="108"/>
      <c r="I208" s="90"/>
      <c r="J208" s="108"/>
      <c r="K208" s="108"/>
      <c r="L208" s="70"/>
      <c r="M208" s="70"/>
      <c r="N208" s="123"/>
      <c r="O208" s="178" t="s">
        <v>9607</v>
      </c>
      <c r="P208" s="123"/>
      <c r="Q208" s="112"/>
      <c r="R208" s="112"/>
      <c r="S208" s="77"/>
      <c r="T208" s="77"/>
      <c r="U208" s="70"/>
      <c r="V208" s="70"/>
      <c r="W208" s="77"/>
      <c r="X208" s="329"/>
      <c r="Y208" s="329"/>
      <c r="Z208" s="329"/>
      <c r="AA208" s="329"/>
      <c r="AB208" s="135"/>
    </row>
    <row r="209" spans="1:28" ht="33.75" customHeight="1" x14ac:dyDescent="0.2">
      <c r="A209" s="41">
        <v>16</v>
      </c>
      <c r="B209" s="455" t="s">
        <v>201</v>
      </c>
      <c r="C209" s="471"/>
      <c r="D209" s="212"/>
      <c r="E209" s="212" t="str">
        <f t="shared" ref="E209:E211" si="151">CONCATENATE(D209)</f>
        <v/>
      </c>
      <c r="F209" s="41"/>
      <c r="G209" s="42"/>
      <c r="H209" s="107"/>
      <c r="I209" s="89"/>
      <c r="J209" s="107"/>
      <c r="K209" s="107"/>
      <c r="L209" s="43" t="str">
        <f>IF(E209="","",VLOOKUP(E209,SBN,2,FALSE))</f>
        <v/>
      </c>
      <c r="M209" s="43"/>
      <c r="N209" s="125"/>
      <c r="O209" s="125"/>
      <c r="P209" s="125"/>
      <c r="Q209" s="76"/>
      <c r="R209" s="76"/>
      <c r="S209" s="110"/>
      <c r="T209" s="134"/>
      <c r="U209" s="75" t="s">
        <v>202</v>
      </c>
      <c r="V209" s="75"/>
      <c r="W209" s="76" t="s">
        <v>9606</v>
      </c>
      <c r="X209" s="355"/>
      <c r="Y209" s="355">
        <f t="shared" ref="Y209:Y211" si="152">X209*W209</f>
        <v>0</v>
      </c>
      <c r="Z209" s="355"/>
      <c r="AA209" s="355">
        <f t="shared" ref="AA209:AA211" si="153">Z209*W209</f>
        <v>0</v>
      </c>
      <c r="AB209" s="43" t="str">
        <f>IF($W$10="","",VLOOKUP($W$10,PERSONAL,2,FALSE))</f>
        <v/>
      </c>
    </row>
    <row r="210" spans="1:28" ht="33.75" customHeight="1" x14ac:dyDescent="0.2">
      <c r="A210" s="41">
        <v>17</v>
      </c>
      <c r="B210" s="455" t="s">
        <v>201</v>
      </c>
      <c r="C210" s="471"/>
      <c r="D210" s="212"/>
      <c r="E210" s="212" t="str">
        <f t="shared" si="151"/>
        <v/>
      </c>
      <c r="F210" s="41"/>
      <c r="G210" s="42"/>
      <c r="H210" s="107"/>
      <c r="I210" s="89"/>
      <c r="J210" s="107"/>
      <c r="K210" s="107"/>
      <c r="L210" s="43" t="str">
        <f>IF(E210="","",VLOOKUP(E210,SBN,2,FALSE))</f>
        <v/>
      </c>
      <c r="M210" s="43"/>
      <c r="N210" s="125"/>
      <c r="O210" s="125"/>
      <c r="P210" s="125"/>
      <c r="Q210" s="76"/>
      <c r="R210" s="76"/>
      <c r="S210" s="110"/>
      <c r="T210" s="134"/>
      <c r="U210" s="75" t="s">
        <v>202</v>
      </c>
      <c r="V210" s="75"/>
      <c r="W210" s="76" t="s">
        <v>9606</v>
      </c>
      <c r="X210" s="355"/>
      <c r="Y210" s="355">
        <f t="shared" si="152"/>
        <v>0</v>
      </c>
      <c r="Z210" s="355"/>
      <c r="AA210" s="355">
        <f t="shared" si="153"/>
        <v>0</v>
      </c>
      <c r="AB210" s="43" t="str">
        <f>IF($W$10="","",VLOOKUP($W$10,PERSONAL,2,FALSE))</f>
        <v/>
      </c>
    </row>
    <row r="211" spans="1:28" ht="33.75" customHeight="1" x14ac:dyDescent="0.2">
      <c r="A211" s="41">
        <v>18</v>
      </c>
      <c r="B211" s="455" t="s">
        <v>201</v>
      </c>
      <c r="C211" s="471"/>
      <c r="D211" s="212"/>
      <c r="E211" s="212" t="str">
        <f t="shared" si="151"/>
        <v/>
      </c>
      <c r="F211" s="41"/>
      <c r="G211" s="42"/>
      <c r="H211" s="107"/>
      <c r="I211" s="89"/>
      <c r="J211" s="107"/>
      <c r="K211" s="107"/>
      <c r="L211" s="43" t="str">
        <f>IF(E211="","",VLOOKUP(E211,SBN,2,FALSE))</f>
        <v/>
      </c>
      <c r="M211" s="43"/>
      <c r="N211" s="125"/>
      <c r="O211" s="125"/>
      <c r="P211" s="125"/>
      <c r="Q211" s="76"/>
      <c r="R211" s="76"/>
      <c r="S211" s="110"/>
      <c r="T211" s="134"/>
      <c r="U211" s="75" t="s">
        <v>202</v>
      </c>
      <c r="V211" s="75"/>
      <c r="W211" s="76" t="s">
        <v>9606</v>
      </c>
      <c r="X211" s="355"/>
      <c r="Y211" s="355">
        <f t="shared" si="152"/>
        <v>0</v>
      </c>
      <c r="Z211" s="355"/>
      <c r="AA211" s="355">
        <f t="shared" si="153"/>
        <v>0</v>
      </c>
      <c r="AB211" s="43" t="str">
        <f>IF($W$10="","",VLOOKUP($W$10,PERSONAL,2,FALSE))</f>
        <v/>
      </c>
    </row>
    <row r="212" spans="1:28" x14ac:dyDescent="0.2">
      <c r="A212" s="45"/>
      <c r="B212" s="50" t="s">
        <v>124</v>
      </c>
      <c r="C212" s="50"/>
      <c r="D212" s="102"/>
      <c r="E212" s="45"/>
      <c r="F212" s="45"/>
      <c r="G212" s="46"/>
      <c r="H212" s="47"/>
      <c r="I212" s="47"/>
      <c r="J212" s="47"/>
      <c r="K212" s="48"/>
      <c r="L212" s="49"/>
      <c r="M212" s="49"/>
      <c r="N212" s="127"/>
      <c r="O212" s="127"/>
      <c r="P212" s="127"/>
      <c r="Q212" s="114"/>
      <c r="R212" s="114"/>
      <c r="S212" s="115"/>
      <c r="T212" s="116"/>
      <c r="U212" s="48"/>
      <c r="V212" s="48"/>
      <c r="W212" s="45"/>
      <c r="X212" s="14"/>
      <c r="Y212" s="14"/>
      <c r="Z212" s="14"/>
      <c r="AA212" s="14"/>
      <c r="AB212" s="137"/>
    </row>
    <row r="213" spans="1:28" x14ac:dyDescent="0.2">
      <c r="A213" s="6" t="s">
        <v>9660</v>
      </c>
      <c r="B213" s="93" t="s">
        <v>9661</v>
      </c>
      <c r="C213" s="7"/>
      <c r="D213" s="219"/>
      <c r="E213" s="213"/>
      <c r="F213" s="8"/>
      <c r="G213" s="34"/>
      <c r="H213" s="34"/>
      <c r="I213" s="34"/>
      <c r="J213" s="34"/>
      <c r="K213" s="8"/>
      <c r="L213" s="35"/>
      <c r="M213" s="35"/>
      <c r="N213" s="30"/>
      <c r="O213" s="30"/>
      <c r="P213" s="30"/>
      <c r="Q213" s="9"/>
      <c r="R213" s="9"/>
      <c r="S213" s="9"/>
      <c r="T213" s="117"/>
      <c r="U213" s="36"/>
      <c r="V213" s="30"/>
      <c r="W213" s="9"/>
      <c r="X213" s="14"/>
      <c r="Y213" s="14"/>
      <c r="Z213" s="14"/>
      <c r="AA213" s="14"/>
    </row>
    <row r="214" spans="1:28" x14ac:dyDescent="0.2">
      <c r="A214" s="6"/>
      <c r="B214" s="44" t="s">
        <v>9658</v>
      </c>
      <c r="C214" s="44"/>
      <c r="D214" s="214"/>
      <c r="E214" s="214"/>
      <c r="F214" s="37"/>
      <c r="G214" s="34"/>
      <c r="H214" s="34"/>
      <c r="I214" s="34"/>
      <c r="J214" s="34"/>
      <c r="K214" s="8"/>
      <c r="L214" s="35"/>
      <c r="M214" s="35"/>
      <c r="N214" s="30"/>
      <c r="O214" s="30"/>
      <c r="P214" s="30"/>
      <c r="Q214" s="9"/>
      <c r="R214" s="9"/>
      <c r="S214" s="9"/>
      <c r="T214" s="117"/>
      <c r="U214" s="36"/>
      <c r="V214" s="30"/>
      <c r="W214" s="9"/>
      <c r="X214" s="14"/>
      <c r="Y214" s="14"/>
      <c r="Z214" s="14"/>
      <c r="AA214" s="14"/>
    </row>
    <row r="215" spans="1:28" x14ac:dyDescent="0.2">
      <c r="A215" s="6"/>
      <c r="B215" s="44" t="s">
        <v>123</v>
      </c>
      <c r="C215" s="44"/>
      <c r="D215" s="214"/>
      <c r="E215" s="214"/>
      <c r="F215" s="37"/>
      <c r="G215" s="34"/>
      <c r="H215" s="34"/>
      <c r="I215" s="34"/>
      <c r="J215" s="34"/>
      <c r="K215" s="8"/>
      <c r="L215" s="35"/>
      <c r="M215" s="35"/>
      <c r="N215" s="30"/>
      <c r="O215" s="30"/>
      <c r="P215" s="30"/>
      <c r="Q215" s="9"/>
      <c r="R215" s="9"/>
      <c r="S215" s="9"/>
      <c r="T215" s="117"/>
      <c r="U215" s="36"/>
      <c r="V215" s="30"/>
      <c r="W215" s="9"/>
      <c r="X215" s="14"/>
      <c r="Y215" s="14"/>
      <c r="Z215" s="14"/>
      <c r="AA215" s="14"/>
    </row>
    <row r="216" spans="1:28" x14ac:dyDescent="0.2">
      <c r="A216" s="7"/>
      <c r="B216" s="44" t="s">
        <v>9659</v>
      </c>
      <c r="C216" s="44"/>
      <c r="D216" s="219"/>
      <c r="E216" s="213"/>
      <c r="F216" s="8"/>
      <c r="G216" s="1"/>
      <c r="H216" s="1"/>
      <c r="I216" s="1"/>
      <c r="J216" s="1"/>
      <c r="K216" s="38"/>
      <c r="L216" s="39"/>
      <c r="M216" s="39"/>
      <c r="N216" s="128"/>
      <c r="O216" s="129"/>
      <c r="P216" s="129"/>
      <c r="Q216" s="9"/>
      <c r="R216" s="9"/>
      <c r="S216" s="117"/>
      <c r="T216" s="118"/>
      <c r="U216" s="32"/>
      <c r="V216" s="32"/>
      <c r="W216" s="32"/>
      <c r="X216" s="14"/>
      <c r="Y216" s="14"/>
      <c r="Z216" s="14"/>
      <c r="AA216" s="14"/>
    </row>
    <row r="217" spans="1:28" ht="24" customHeight="1" x14ac:dyDescent="0.2">
      <c r="A217" s="69"/>
      <c r="B217" s="70"/>
      <c r="C217" s="70"/>
      <c r="D217" s="100"/>
      <c r="E217" s="70"/>
      <c r="F217" s="70"/>
      <c r="G217" s="70"/>
      <c r="H217" s="70"/>
      <c r="I217" s="70"/>
      <c r="J217" s="70"/>
      <c r="K217" s="70"/>
      <c r="L217" s="70"/>
      <c r="M217" s="70"/>
      <c r="N217" s="123"/>
      <c r="O217" s="178" t="s">
        <v>134</v>
      </c>
      <c r="P217" s="123"/>
      <c r="Q217" s="112"/>
      <c r="R217" s="112"/>
      <c r="S217" s="77"/>
      <c r="T217" s="77"/>
      <c r="U217" s="70"/>
      <c r="V217" s="70"/>
      <c r="W217" s="70"/>
      <c r="X217" s="329"/>
      <c r="Y217" s="329"/>
      <c r="Z217" s="329"/>
      <c r="AA217" s="329"/>
      <c r="AB217" s="135"/>
    </row>
    <row r="218" spans="1:28" ht="36.75" customHeight="1" x14ac:dyDescent="0.2">
      <c r="A218" s="41">
        <v>1</v>
      </c>
      <c r="B218" s="457"/>
      <c r="C218" s="456"/>
      <c r="D218" s="212"/>
      <c r="E218" s="212" t="str">
        <f t="shared" ref="E218:E220" si="154">CONCATENATE(D218)</f>
        <v/>
      </c>
      <c r="F218" s="41"/>
      <c r="G218" s="42"/>
      <c r="H218" s="107"/>
      <c r="I218" s="89"/>
      <c r="J218" s="107"/>
      <c r="K218" s="107"/>
      <c r="L218" s="43" t="str">
        <f>IF(E218="","",VLOOKUP(E218,SBN,2,FALSE))</f>
        <v/>
      </c>
      <c r="M218" s="95"/>
      <c r="N218" s="125"/>
      <c r="O218" s="125"/>
      <c r="P218" s="125"/>
      <c r="Q218" s="76"/>
      <c r="R218" s="76"/>
      <c r="S218" s="110"/>
      <c r="T218" s="107"/>
      <c r="U218" s="75" t="str">
        <f>IF(E218="","",VLOOKUP(E218,SBN,3,FALSE))</f>
        <v/>
      </c>
      <c r="V218" s="75"/>
      <c r="W218" s="76" t="s">
        <v>9606</v>
      </c>
      <c r="X218" s="355"/>
      <c r="Y218" s="355">
        <f>X218*W218</f>
        <v>0</v>
      </c>
      <c r="Z218" s="355"/>
      <c r="AA218" s="355">
        <f>Z218*W218</f>
        <v>0</v>
      </c>
      <c r="AB218" s="43" t="str">
        <f t="shared" ref="AB218:AB220" si="155">IF($W$10="","",VLOOKUP($W$10,PERSONAL,2,FALSE))</f>
        <v/>
      </c>
    </row>
    <row r="219" spans="1:28" ht="36" customHeight="1" x14ac:dyDescent="0.2">
      <c r="A219" s="41">
        <v>2</v>
      </c>
      <c r="B219" s="457"/>
      <c r="C219" s="456"/>
      <c r="D219" s="212"/>
      <c r="E219" s="212" t="str">
        <f t="shared" si="154"/>
        <v/>
      </c>
      <c r="F219" s="41"/>
      <c r="G219" s="42"/>
      <c r="H219" s="107"/>
      <c r="I219" s="89"/>
      <c r="J219" s="107"/>
      <c r="K219" s="107"/>
      <c r="L219" s="43" t="str">
        <f>IF(E219="","",VLOOKUP(E219,SBN,2,FALSE))</f>
        <v/>
      </c>
      <c r="M219" s="43"/>
      <c r="N219" s="125"/>
      <c r="O219" s="125"/>
      <c r="P219" s="125"/>
      <c r="Q219" s="76"/>
      <c r="R219" s="76"/>
      <c r="S219" s="110"/>
      <c r="T219" s="107"/>
      <c r="U219" s="75" t="str">
        <f>IF(E219="","",VLOOKUP(E219,SBN,3,FALSE))</f>
        <v/>
      </c>
      <c r="V219" s="75"/>
      <c r="W219" s="76" t="s">
        <v>9606</v>
      </c>
      <c r="X219" s="355"/>
      <c r="Y219" s="355">
        <f t="shared" ref="Y219:Y220" si="156">X219*W219</f>
        <v>0</v>
      </c>
      <c r="Z219" s="355"/>
      <c r="AA219" s="355">
        <f t="shared" ref="AA219:AA220" si="157">Z219*W219</f>
        <v>0</v>
      </c>
      <c r="AB219" s="43" t="str">
        <f t="shared" si="155"/>
        <v/>
      </c>
    </row>
    <row r="220" spans="1:28" ht="36" customHeight="1" x14ac:dyDescent="0.2">
      <c r="A220" s="41">
        <v>3</v>
      </c>
      <c r="B220" s="457"/>
      <c r="C220" s="456"/>
      <c r="D220" s="212"/>
      <c r="E220" s="212" t="str">
        <f t="shared" si="154"/>
        <v/>
      </c>
      <c r="F220" s="41"/>
      <c r="G220" s="42"/>
      <c r="H220" s="107"/>
      <c r="I220" s="89"/>
      <c r="J220" s="107"/>
      <c r="K220" s="107"/>
      <c r="L220" s="43" t="str">
        <f>IF(E220="","",VLOOKUP(E220,SBN,2,FALSE))</f>
        <v/>
      </c>
      <c r="M220" s="43"/>
      <c r="N220" s="125"/>
      <c r="O220" s="125"/>
      <c r="P220" s="125"/>
      <c r="Q220" s="76"/>
      <c r="R220" s="76"/>
      <c r="S220" s="110"/>
      <c r="T220" s="107"/>
      <c r="U220" s="75" t="str">
        <f>IF(E220="","",VLOOKUP(E220,SBN,3,FALSE))</f>
        <v/>
      </c>
      <c r="V220" s="75"/>
      <c r="W220" s="76" t="s">
        <v>9606</v>
      </c>
      <c r="X220" s="355"/>
      <c r="Y220" s="355">
        <f t="shared" si="156"/>
        <v>0</v>
      </c>
      <c r="Z220" s="355"/>
      <c r="AA220" s="355">
        <f t="shared" si="157"/>
        <v>0</v>
      </c>
      <c r="AB220" s="43" t="str">
        <f t="shared" si="155"/>
        <v/>
      </c>
    </row>
    <row r="221" spans="1:28" ht="29.25" customHeight="1" x14ac:dyDescent="0.2">
      <c r="A221" s="69"/>
      <c r="B221" s="73"/>
      <c r="C221" s="73"/>
      <c r="D221" s="100"/>
      <c r="E221" s="70"/>
      <c r="F221" s="70"/>
      <c r="G221" s="70"/>
      <c r="H221" s="108"/>
      <c r="I221" s="90"/>
      <c r="J221" s="108"/>
      <c r="K221" s="108"/>
      <c r="L221" s="70"/>
      <c r="M221" s="70"/>
      <c r="N221" s="123"/>
      <c r="O221" s="178" t="s">
        <v>200</v>
      </c>
      <c r="P221" s="123"/>
      <c r="Q221" s="112"/>
      <c r="R221" s="112"/>
      <c r="S221" s="77"/>
      <c r="T221" s="77"/>
      <c r="U221" s="70"/>
      <c r="V221" s="70"/>
      <c r="W221" s="77"/>
      <c r="X221" s="329"/>
      <c r="Y221" s="329"/>
      <c r="Z221" s="329"/>
      <c r="AA221" s="329"/>
      <c r="AB221" s="135"/>
    </row>
    <row r="222" spans="1:28" ht="35.25" customHeight="1" x14ac:dyDescent="0.2">
      <c r="A222" s="41">
        <v>4</v>
      </c>
      <c r="B222" s="458">
        <v>9105.0303000000004</v>
      </c>
      <c r="C222" s="459"/>
      <c r="D222" s="212"/>
      <c r="E222" s="212" t="str">
        <f t="shared" ref="E222:E225" si="158">CONCATENATE(D222)</f>
        <v/>
      </c>
      <c r="F222" s="41"/>
      <c r="G222" s="42"/>
      <c r="H222" s="107"/>
      <c r="I222" s="89"/>
      <c r="J222" s="107"/>
      <c r="K222" s="107"/>
      <c r="L222" s="43" t="str">
        <f>IF(E222="","",VLOOKUP(E222,SBN,2,FALSE))</f>
        <v/>
      </c>
      <c r="M222" s="43"/>
      <c r="N222" s="125"/>
      <c r="O222" s="125"/>
      <c r="P222" s="125"/>
      <c r="Q222" s="76"/>
      <c r="R222" s="76"/>
      <c r="S222" s="110"/>
      <c r="T222" s="134"/>
      <c r="U222" s="75" t="str">
        <f>IF(E222="","",VLOOKUP(E222,SBN,3,FALSE))</f>
        <v/>
      </c>
      <c r="V222" s="75"/>
      <c r="W222" s="76" t="s">
        <v>9606</v>
      </c>
      <c r="X222" s="355"/>
      <c r="Y222" s="355">
        <f t="shared" ref="Y222:Y225" si="159">X222*W222</f>
        <v>0</v>
      </c>
      <c r="Z222" s="355"/>
      <c r="AA222" s="355">
        <f>Z222*W222</f>
        <v>0</v>
      </c>
      <c r="AB222" s="43" t="str">
        <f t="shared" ref="AB222:AB225" si="160">IF($W$10="","",VLOOKUP($W$10,PERSONAL,2,FALSE))</f>
        <v/>
      </c>
    </row>
    <row r="223" spans="1:28" ht="35.25" customHeight="1" x14ac:dyDescent="0.2">
      <c r="A223" s="41">
        <v>5</v>
      </c>
      <c r="B223" s="458">
        <v>9105.0303000000004</v>
      </c>
      <c r="C223" s="459"/>
      <c r="D223" s="212"/>
      <c r="E223" s="212" t="str">
        <f t="shared" si="158"/>
        <v/>
      </c>
      <c r="F223" s="41"/>
      <c r="G223" s="42"/>
      <c r="H223" s="107"/>
      <c r="I223" s="89"/>
      <c r="J223" s="107"/>
      <c r="K223" s="107"/>
      <c r="L223" s="43" t="str">
        <f>IF(E223="","",VLOOKUP(E223,SBN,2,FALSE))</f>
        <v/>
      </c>
      <c r="M223" s="43"/>
      <c r="N223" s="125"/>
      <c r="O223" s="125"/>
      <c r="P223" s="125"/>
      <c r="Q223" s="76"/>
      <c r="R223" s="76"/>
      <c r="S223" s="110"/>
      <c r="T223" s="134"/>
      <c r="U223" s="75" t="str">
        <f>IF(E223="","",VLOOKUP(E223,SBN,3,FALSE))</f>
        <v/>
      </c>
      <c r="V223" s="75"/>
      <c r="W223" s="76" t="s">
        <v>9606</v>
      </c>
      <c r="X223" s="355"/>
      <c r="Y223" s="355">
        <f t="shared" si="159"/>
        <v>0</v>
      </c>
      <c r="Z223" s="355"/>
      <c r="AA223" s="355">
        <f t="shared" ref="AA223:AA225" si="161">Z223*W223</f>
        <v>0</v>
      </c>
      <c r="AB223" s="43" t="str">
        <f t="shared" si="160"/>
        <v/>
      </c>
    </row>
    <row r="224" spans="1:28" ht="35.25" customHeight="1" x14ac:dyDescent="0.2">
      <c r="A224" s="41">
        <v>6</v>
      </c>
      <c r="B224" s="458">
        <v>9105.0303000000004</v>
      </c>
      <c r="C224" s="459"/>
      <c r="D224" s="212"/>
      <c r="E224" s="212" t="str">
        <f t="shared" si="158"/>
        <v/>
      </c>
      <c r="F224" s="41"/>
      <c r="G224" s="42"/>
      <c r="H224" s="107"/>
      <c r="I224" s="89"/>
      <c r="J224" s="107"/>
      <c r="K224" s="107"/>
      <c r="L224" s="43" t="str">
        <f>IF(E224="","",VLOOKUP(E224,SBN,2,FALSE))</f>
        <v/>
      </c>
      <c r="M224" s="43"/>
      <c r="N224" s="125"/>
      <c r="O224" s="125"/>
      <c r="P224" s="125"/>
      <c r="Q224" s="76"/>
      <c r="R224" s="76"/>
      <c r="S224" s="110"/>
      <c r="T224" s="134"/>
      <c r="U224" s="75" t="str">
        <f>IF(E224="","",VLOOKUP(E224,SBN,3,FALSE))</f>
        <v/>
      </c>
      <c r="V224" s="75"/>
      <c r="W224" s="76" t="s">
        <v>9606</v>
      </c>
      <c r="X224" s="355"/>
      <c r="Y224" s="355">
        <f t="shared" si="159"/>
        <v>0</v>
      </c>
      <c r="Z224" s="355"/>
      <c r="AA224" s="355">
        <f t="shared" si="161"/>
        <v>0</v>
      </c>
      <c r="AB224" s="43" t="str">
        <f t="shared" si="160"/>
        <v/>
      </c>
    </row>
    <row r="225" spans="1:28" ht="35.25" customHeight="1" x14ac:dyDescent="0.2">
      <c r="A225" s="41">
        <v>7</v>
      </c>
      <c r="B225" s="458">
        <v>9105.0303000000004</v>
      </c>
      <c r="C225" s="459"/>
      <c r="D225" s="212"/>
      <c r="E225" s="212" t="str">
        <f t="shared" si="158"/>
        <v/>
      </c>
      <c r="F225" s="41"/>
      <c r="G225" s="42"/>
      <c r="H225" s="107"/>
      <c r="I225" s="89"/>
      <c r="J225" s="107"/>
      <c r="K225" s="107"/>
      <c r="L225" s="43" t="str">
        <f>IF(E225="","",VLOOKUP(E225,SBN,2,FALSE))</f>
        <v/>
      </c>
      <c r="M225" s="43"/>
      <c r="N225" s="125"/>
      <c r="O225" s="125"/>
      <c r="P225" s="125"/>
      <c r="Q225" s="76"/>
      <c r="R225" s="76"/>
      <c r="S225" s="110"/>
      <c r="T225" s="134"/>
      <c r="U225" s="75" t="str">
        <f>IF(E225="","",VLOOKUP(E225,SBN,3,FALSE))</f>
        <v/>
      </c>
      <c r="V225" s="75"/>
      <c r="W225" s="76" t="s">
        <v>9606</v>
      </c>
      <c r="X225" s="355"/>
      <c r="Y225" s="355">
        <f t="shared" si="159"/>
        <v>0</v>
      </c>
      <c r="Z225" s="355"/>
      <c r="AA225" s="355">
        <f t="shared" si="161"/>
        <v>0</v>
      </c>
      <c r="AB225" s="43" t="str">
        <f t="shared" si="160"/>
        <v/>
      </c>
    </row>
    <row r="226" spans="1:28" ht="29.25" customHeight="1" x14ac:dyDescent="0.2">
      <c r="A226" s="72"/>
      <c r="B226" s="74"/>
      <c r="C226" s="74"/>
      <c r="D226" s="100"/>
      <c r="E226" s="70"/>
      <c r="F226" s="71"/>
      <c r="G226" s="71"/>
      <c r="H226" s="109"/>
      <c r="I226" s="91"/>
      <c r="J226" s="109"/>
      <c r="K226" s="109"/>
      <c r="L226" s="71"/>
      <c r="M226" s="71"/>
      <c r="N226" s="126"/>
      <c r="O226" s="178" t="s">
        <v>136</v>
      </c>
      <c r="P226" s="126"/>
      <c r="Q226" s="113"/>
      <c r="R226" s="113"/>
      <c r="S226" s="78"/>
      <c r="T226" s="78"/>
      <c r="U226" s="71"/>
      <c r="V226" s="71"/>
      <c r="W226" s="78"/>
      <c r="X226" s="330"/>
      <c r="Y226" s="330"/>
      <c r="Z226" s="330"/>
      <c r="AA226" s="330"/>
      <c r="AB226" s="136"/>
    </row>
    <row r="227" spans="1:28" ht="34.5" customHeight="1" x14ac:dyDescent="0.2">
      <c r="A227" s="41">
        <v>8</v>
      </c>
      <c r="B227" s="457"/>
      <c r="C227" s="456"/>
      <c r="D227" s="212"/>
      <c r="E227" s="212" t="str">
        <f t="shared" ref="E227:E229" si="162">CONCATENATE(D227)</f>
        <v/>
      </c>
      <c r="F227" s="41"/>
      <c r="G227" s="42"/>
      <c r="H227" s="107"/>
      <c r="I227" s="89"/>
      <c r="J227" s="107"/>
      <c r="K227" s="107"/>
      <c r="L227" s="43" t="str">
        <f>IF(E227="","",VLOOKUP(E227,SBN,2,FALSE))</f>
        <v/>
      </c>
      <c r="M227" s="43"/>
      <c r="N227" s="125"/>
      <c r="O227" s="125"/>
      <c r="P227" s="125"/>
      <c r="Q227" s="76"/>
      <c r="R227" s="76"/>
      <c r="S227" s="110"/>
      <c r="T227" s="134"/>
      <c r="U227" s="75" t="str">
        <f>IF(E227="","",VLOOKUP(E227,SBN,3,FALSE))</f>
        <v/>
      </c>
      <c r="V227" s="75"/>
      <c r="W227" s="76" t="s">
        <v>9606</v>
      </c>
      <c r="X227" s="355"/>
      <c r="Y227" s="355">
        <f t="shared" ref="Y227:Y229" si="163">X227*W227</f>
        <v>0</v>
      </c>
      <c r="Z227" s="355"/>
      <c r="AA227" s="355">
        <f t="shared" ref="AA227:AA229" si="164">Z227*W227</f>
        <v>0</v>
      </c>
      <c r="AB227" s="43" t="str">
        <f>IF($W$10="","",VLOOKUP($W$10,PERSONAL,2,FALSE))</f>
        <v/>
      </c>
    </row>
    <row r="228" spans="1:28" ht="34.5" customHeight="1" x14ac:dyDescent="0.2">
      <c r="A228" s="41">
        <v>9</v>
      </c>
      <c r="B228" s="457"/>
      <c r="C228" s="456"/>
      <c r="D228" s="212"/>
      <c r="E228" s="212" t="str">
        <f t="shared" si="162"/>
        <v/>
      </c>
      <c r="F228" s="41"/>
      <c r="G228" s="42"/>
      <c r="H228" s="107"/>
      <c r="I228" s="89"/>
      <c r="J228" s="107"/>
      <c r="K228" s="107"/>
      <c r="L228" s="43" t="str">
        <f>IF(E228="","",VLOOKUP(E228,SBN,2,FALSE))</f>
        <v/>
      </c>
      <c r="M228" s="43"/>
      <c r="N228" s="125"/>
      <c r="O228" s="125"/>
      <c r="P228" s="125"/>
      <c r="Q228" s="76"/>
      <c r="R228" s="76"/>
      <c r="S228" s="110"/>
      <c r="T228" s="134"/>
      <c r="U228" s="75" t="str">
        <f>IF(E228="","",VLOOKUP(E228,SBN,3,FALSE))</f>
        <v/>
      </c>
      <c r="V228" s="75"/>
      <c r="W228" s="76" t="s">
        <v>9606</v>
      </c>
      <c r="X228" s="355"/>
      <c r="Y228" s="355">
        <f t="shared" si="163"/>
        <v>0</v>
      </c>
      <c r="Z228" s="355"/>
      <c r="AA228" s="355">
        <f t="shared" si="164"/>
        <v>0</v>
      </c>
      <c r="AB228" s="43" t="str">
        <f>IF($W$10="","",VLOOKUP($W$10,PERSONAL,2,FALSE))</f>
        <v/>
      </c>
    </row>
    <row r="229" spans="1:28" ht="34.5" customHeight="1" x14ac:dyDescent="0.2">
      <c r="A229" s="41">
        <v>10</v>
      </c>
      <c r="B229" s="457"/>
      <c r="C229" s="456"/>
      <c r="D229" s="212"/>
      <c r="E229" s="212" t="str">
        <f t="shared" si="162"/>
        <v/>
      </c>
      <c r="F229" s="41"/>
      <c r="G229" s="42"/>
      <c r="H229" s="107"/>
      <c r="I229" s="89"/>
      <c r="J229" s="107"/>
      <c r="K229" s="107"/>
      <c r="L229" s="43" t="str">
        <f>IF(E229="","",VLOOKUP(E229,SBN,2,FALSE))</f>
        <v/>
      </c>
      <c r="M229" s="43"/>
      <c r="N229" s="125"/>
      <c r="O229" s="125"/>
      <c r="P229" s="125"/>
      <c r="Q229" s="76"/>
      <c r="R229" s="76"/>
      <c r="S229" s="110"/>
      <c r="T229" s="111"/>
      <c r="U229" s="75" t="str">
        <f>IF(E229="","",VLOOKUP(E229,SBN,3,FALSE))</f>
        <v/>
      </c>
      <c r="V229" s="75"/>
      <c r="W229" s="76" t="s">
        <v>9606</v>
      </c>
      <c r="X229" s="355"/>
      <c r="Y229" s="355">
        <f t="shared" si="163"/>
        <v>0</v>
      </c>
      <c r="Z229" s="355"/>
      <c r="AA229" s="355">
        <f t="shared" si="164"/>
        <v>0</v>
      </c>
      <c r="AB229" s="43" t="str">
        <f>IF($W$10="","",VLOOKUP($W$10,PERSONAL,2,FALSE))</f>
        <v/>
      </c>
    </row>
    <row r="230" spans="1:28" ht="29.25" customHeight="1" x14ac:dyDescent="0.2">
      <c r="A230" s="71"/>
      <c r="B230" s="74"/>
      <c r="C230" s="74"/>
      <c r="D230" s="100"/>
      <c r="E230" s="70"/>
      <c r="F230" s="71"/>
      <c r="G230" s="71"/>
      <c r="H230" s="109"/>
      <c r="I230" s="91"/>
      <c r="J230" s="109"/>
      <c r="K230" s="109"/>
      <c r="L230" s="71"/>
      <c r="M230" s="71"/>
      <c r="N230" s="126"/>
      <c r="O230" s="178" t="s">
        <v>9667</v>
      </c>
      <c r="P230" s="126"/>
      <c r="Q230" s="113"/>
      <c r="R230" s="113"/>
      <c r="S230" s="78"/>
      <c r="T230" s="78"/>
      <c r="U230" s="71"/>
      <c r="V230" s="71"/>
      <c r="W230" s="78"/>
      <c r="X230" s="330"/>
      <c r="Y230" s="330"/>
      <c r="Z230" s="330"/>
      <c r="AA230" s="330"/>
      <c r="AB230" s="136"/>
    </row>
    <row r="231" spans="1:28" ht="31.5" customHeight="1" x14ac:dyDescent="0.2">
      <c r="A231" s="41">
        <v>11</v>
      </c>
      <c r="B231" s="455"/>
      <c r="C231" s="471"/>
      <c r="D231" s="212"/>
      <c r="E231" s="212" t="str">
        <f t="shared" ref="E231:E233" si="165">CONCATENATE(D231)</f>
        <v/>
      </c>
      <c r="F231" s="41"/>
      <c r="G231" s="42"/>
      <c r="H231" s="107"/>
      <c r="I231" s="89"/>
      <c r="J231" s="107"/>
      <c r="K231" s="107"/>
      <c r="L231" s="43" t="str">
        <f>IF(E231="","",VLOOKUP(E231,SBN,2,FALSE))</f>
        <v/>
      </c>
      <c r="M231" s="43"/>
      <c r="N231" s="125"/>
      <c r="O231" s="125"/>
      <c r="P231" s="125"/>
      <c r="Q231" s="76"/>
      <c r="R231" s="76"/>
      <c r="S231" s="110"/>
      <c r="T231" s="134"/>
      <c r="U231" s="75" t="str">
        <f>IF(E231="","",VLOOKUP(E231,SBN,3,FALSE))</f>
        <v/>
      </c>
      <c r="V231" s="75"/>
      <c r="W231" s="76" t="s">
        <v>9606</v>
      </c>
      <c r="X231" s="355"/>
      <c r="Y231" s="355">
        <f t="shared" ref="Y231:Y233" si="166">X231*W231</f>
        <v>0</v>
      </c>
      <c r="Z231" s="355"/>
      <c r="AA231" s="355">
        <f t="shared" ref="AA231:AA233" si="167">Z231*W231</f>
        <v>0</v>
      </c>
      <c r="AB231" s="43" t="str">
        <f>IF($W$10="","",VLOOKUP($W$10,PERSONAL,2,FALSE))</f>
        <v/>
      </c>
    </row>
    <row r="232" spans="1:28" ht="31.5" customHeight="1" x14ac:dyDescent="0.2">
      <c r="A232" s="41">
        <v>12</v>
      </c>
      <c r="B232" s="455"/>
      <c r="C232" s="471"/>
      <c r="D232" s="212"/>
      <c r="E232" s="212" t="str">
        <f t="shared" si="165"/>
        <v/>
      </c>
      <c r="F232" s="41"/>
      <c r="G232" s="42"/>
      <c r="H232" s="107"/>
      <c r="I232" s="89"/>
      <c r="J232" s="107"/>
      <c r="K232" s="107"/>
      <c r="L232" s="43" t="str">
        <f>IF(E232="","",VLOOKUP(E232,SBN,2,FALSE))</f>
        <v/>
      </c>
      <c r="M232" s="43"/>
      <c r="N232" s="125"/>
      <c r="O232" s="125"/>
      <c r="P232" s="125"/>
      <c r="Q232" s="76"/>
      <c r="R232" s="76"/>
      <c r="S232" s="110"/>
      <c r="T232" s="134"/>
      <c r="U232" s="75" t="str">
        <f>IF(E232="","",VLOOKUP(E232,SBN,3,FALSE))</f>
        <v/>
      </c>
      <c r="V232" s="75"/>
      <c r="W232" s="76" t="s">
        <v>9606</v>
      </c>
      <c r="X232" s="355"/>
      <c r="Y232" s="355">
        <f t="shared" si="166"/>
        <v>0</v>
      </c>
      <c r="Z232" s="355"/>
      <c r="AA232" s="355">
        <f t="shared" si="167"/>
        <v>0</v>
      </c>
      <c r="AB232" s="43" t="str">
        <f>IF($W$10="","",VLOOKUP($W$10,PERSONAL,2,FALSE))</f>
        <v/>
      </c>
    </row>
    <row r="233" spans="1:28" ht="31.5" customHeight="1" x14ac:dyDescent="0.2">
      <c r="A233" s="41">
        <v>13</v>
      </c>
      <c r="B233" s="455"/>
      <c r="C233" s="471"/>
      <c r="D233" s="212"/>
      <c r="E233" s="212" t="str">
        <f t="shared" si="165"/>
        <v/>
      </c>
      <c r="F233" s="41"/>
      <c r="G233" s="42"/>
      <c r="H233" s="107"/>
      <c r="I233" s="89"/>
      <c r="J233" s="107"/>
      <c r="K233" s="107"/>
      <c r="L233" s="43" t="str">
        <f>IF(E233="","",VLOOKUP(E233,SBN,2,FALSE))</f>
        <v/>
      </c>
      <c r="M233" s="43"/>
      <c r="N233" s="125"/>
      <c r="O233" s="125"/>
      <c r="P233" s="125"/>
      <c r="Q233" s="76"/>
      <c r="R233" s="76"/>
      <c r="S233" s="110"/>
      <c r="T233" s="134"/>
      <c r="U233" s="75" t="str">
        <f>IF(E233="","",VLOOKUP(E233,SBN,3,FALSE))</f>
        <v/>
      </c>
      <c r="V233" s="75"/>
      <c r="W233" s="76" t="s">
        <v>9606</v>
      </c>
      <c r="X233" s="355"/>
      <c r="Y233" s="355">
        <f t="shared" si="166"/>
        <v>0</v>
      </c>
      <c r="Z233" s="355"/>
      <c r="AA233" s="355">
        <f t="shared" si="167"/>
        <v>0</v>
      </c>
      <c r="AB233" s="43" t="str">
        <f>IF($W$10="","",VLOOKUP($W$10,PERSONAL,2,FALSE))</f>
        <v/>
      </c>
    </row>
    <row r="234" spans="1:28" ht="29.25" customHeight="1" x14ac:dyDescent="0.2">
      <c r="A234" s="71"/>
      <c r="B234" s="74"/>
      <c r="C234" s="74"/>
      <c r="D234" s="100"/>
      <c r="E234" s="70"/>
      <c r="F234" s="71"/>
      <c r="G234" s="71"/>
      <c r="H234" s="109"/>
      <c r="I234" s="91"/>
      <c r="J234" s="109"/>
      <c r="K234" s="109"/>
      <c r="L234" s="71"/>
      <c r="M234" s="71"/>
      <c r="N234" s="126"/>
      <c r="O234" s="178" t="s">
        <v>135</v>
      </c>
      <c r="P234" s="126"/>
      <c r="Q234" s="113"/>
      <c r="R234" s="113"/>
      <c r="S234" s="78"/>
      <c r="T234" s="78"/>
      <c r="U234" s="71"/>
      <c r="V234" s="71"/>
      <c r="W234" s="78"/>
      <c r="X234" s="330"/>
      <c r="Y234" s="330"/>
      <c r="Z234" s="330"/>
      <c r="AA234" s="330"/>
      <c r="AB234" s="136"/>
    </row>
    <row r="235" spans="1:28" ht="33.75" customHeight="1" x14ac:dyDescent="0.2">
      <c r="A235" s="41">
        <v>14</v>
      </c>
      <c r="B235" s="455" t="s">
        <v>201</v>
      </c>
      <c r="C235" s="471"/>
      <c r="D235" s="212"/>
      <c r="E235" s="212" t="str">
        <f t="shared" ref="E235:E236" si="168">CONCATENATE(D235)</f>
        <v/>
      </c>
      <c r="F235" s="41"/>
      <c r="G235" s="42"/>
      <c r="H235" s="107"/>
      <c r="I235" s="89"/>
      <c r="J235" s="107"/>
      <c r="K235" s="107"/>
      <c r="L235" s="43" t="str">
        <f>IF(E235="","",VLOOKUP(E235,SBN,2,FALSE))</f>
        <v/>
      </c>
      <c r="M235" s="43"/>
      <c r="N235" s="125"/>
      <c r="O235" s="125"/>
      <c r="P235" s="125"/>
      <c r="Q235" s="76"/>
      <c r="R235" s="76"/>
      <c r="S235" s="110"/>
      <c r="T235" s="134"/>
      <c r="U235" s="75" t="s">
        <v>202</v>
      </c>
      <c r="V235" s="75"/>
      <c r="W235" s="76" t="s">
        <v>9606</v>
      </c>
      <c r="X235" s="355"/>
      <c r="Y235" s="355">
        <f t="shared" ref="Y235:Y236" si="169">X235*W235</f>
        <v>0</v>
      </c>
      <c r="Z235" s="355"/>
      <c r="AA235" s="355">
        <f t="shared" ref="AA235:AA236" si="170">Z235*W235</f>
        <v>0</v>
      </c>
      <c r="AB235" s="43" t="str">
        <f>IF($W$10="","",VLOOKUP($W$10,PERSONAL,2,FALSE))</f>
        <v/>
      </c>
    </row>
    <row r="236" spans="1:28" ht="33.75" customHeight="1" x14ac:dyDescent="0.2">
      <c r="A236" s="41">
        <v>15</v>
      </c>
      <c r="B236" s="455" t="s">
        <v>201</v>
      </c>
      <c r="C236" s="471"/>
      <c r="D236" s="212"/>
      <c r="E236" s="212" t="str">
        <f t="shared" si="168"/>
        <v/>
      </c>
      <c r="F236" s="41"/>
      <c r="G236" s="42"/>
      <c r="H236" s="107"/>
      <c r="I236" s="89"/>
      <c r="J236" s="107"/>
      <c r="K236" s="107"/>
      <c r="L236" s="43" t="str">
        <f>IF(E236="","",VLOOKUP(E236,SBN,2,FALSE))</f>
        <v/>
      </c>
      <c r="M236" s="43"/>
      <c r="N236" s="125"/>
      <c r="O236" s="125"/>
      <c r="P236" s="125"/>
      <c r="Q236" s="76"/>
      <c r="R236" s="76"/>
      <c r="S236" s="110"/>
      <c r="T236" s="134"/>
      <c r="U236" s="75" t="s">
        <v>202</v>
      </c>
      <c r="V236" s="75"/>
      <c r="W236" s="76" t="s">
        <v>9606</v>
      </c>
      <c r="X236" s="355"/>
      <c r="Y236" s="355">
        <f t="shared" si="169"/>
        <v>0</v>
      </c>
      <c r="Z236" s="355"/>
      <c r="AA236" s="355">
        <f t="shared" si="170"/>
        <v>0</v>
      </c>
      <c r="AB236" s="43" t="str">
        <f>IF($W$10="","",VLOOKUP($W$10,PERSONAL,2,FALSE))</f>
        <v/>
      </c>
    </row>
    <row r="237" spans="1:28" ht="33.75" customHeight="1" x14ac:dyDescent="0.2">
      <c r="A237" s="69"/>
      <c r="B237" s="73"/>
      <c r="C237" s="73"/>
      <c r="D237" s="100"/>
      <c r="E237" s="70"/>
      <c r="F237" s="70"/>
      <c r="G237" s="70"/>
      <c r="H237" s="108"/>
      <c r="I237" s="90"/>
      <c r="J237" s="108"/>
      <c r="K237" s="108"/>
      <c r="L237" s="70"/>
      <c r="M237" s="70"/>
      <c r="N237" s="123"/>
      <c r="O237" s="178" t="s">
        <v>9607</v>
      </c>
      <c r="P237" s="123"/>
      <c r="Q237" s="112"/>
      <c r="R237" s="112"/>
      <c r="S237" s="77"/>
      <c r="T237" s="77"/>
      <c r="U237" s="70"/>
      <c r="V237" s="70"/>
      <c r="W237" s="77"/>
      <c r="X237" s="329"/>
      <c r="Y237" s="329"/>
      <c r="Z237" s="329"/>
      <c r="AA237" s="329"/>
      <c r="AB237" s="135"/>
    </row>
    <row r="238" spans="1:28" ht="33.75" customHeight="1" x14ac:dyDescent="0.2">
      <c r="A238" s="41">
        <v>16</v>
      </c>
      <c r="B238" s="455" t="s">
        <v>201</v>
      </c>
      <c r="C238" s="471"/>
      <c r="D238" s="212"/>
      <c r="E238" s="212" t="str">
        <f t="shared" ref="E238:E240" si="171">CONCATENATE(D238)</f>
        <v/>
      </c>
      <c r="F238" s="41"/>
      <c r="G238" s="42"/>
      <c r="H238" s="107"/>
      <c r="I238" s="89"/>
      <c r="J238" s="107"/>
      <c r="K238" s="107"/>
      <c r="L238" s="43" t="str">
        <f>IF(E238="","",VLOOKUP(E238,SBN,2,FALSE))</f>
        <v/>
      </c>
      <c r="M238" s="43"/>
      <c r="N238" s="125"/>
      <c r="O238" s="125"/>
      <c r="P238" s="125"/>
      <c r="Q238" s="76"/>
      <c r="R238" s="76"/>
      <c r="S238" s="110"/>
      <c r="T238" s="134"/>
      <c r="U238" s="75" t="s">
        <v>202</v>
      </c>
      <c r="V238" s="75"/>
      <c r="W238" s="76" t="s">
        <v>9606</v>
      </c>
      <c r="X238" s="355"/>
      <c r="Y238" s="355">
        <f t="shared" ref="Y238:Y240" si="172">X238*W238</f>
        <v>0</v>
      </c>
      <c r="Z238" s="355"/>
      <c r="AA238" s="355">
        <f t="shared" ref="AA238:AA240" si="173">Z238*W238</f>
        <v>0</v>
      </c>
      <c r="AB238" s="43" t="str">
        <f>IF($W$10="","",VLOOKUP($W$10,PERSONAL,2,FALSE))</f>
        <v/>
      </c>
    </row>
    <row r="239" spans="1:28" ht="33.75" customHeight="1" x14ac:dyDescent="0.2">
      <c r="A239" s="41">
        <v>17</v>
      </c>
      <c r="B239" s="455" t="s">
        <v>201</v>
      </c>
      <c r="C239" s="471"/>
      <c r="D239" s="212"/>
      <c r="E239" s="212" t="str">
        <f t="shared" si="171"/>
        <v/>
      </c>
      <c r="F239" s="41"/>
      <c r="G239" s="42"/>
      <c r="H239" s="107"/>
      <c r="I239" s="89"/>
      <c r="J239" s="107"/>
      <c r="K239" s="107"/>
      <c r="L239" s="43" t="str">
        <f>IF(E239="","",VLOOKUP(E239,SBN,2,FALSE))</f>
        <v/>
      </c>
      <c r="M239" s="43"/>
      <c r="N239" s="125"/>
      <c r="O239" s="125"/>
      <c r="P239" s="125"/>
      <c r="Q239" s="76"/>
      <c r="R239" s="76"/>
      <c r="S239" s="110"/>
      <c r="T239" s="134"/>
      <c r="U239" s="75" t="s">
        <v>202</v>
      </c>
      <c r="V239" s="75"/>
      <c r="W239" s="76" t="s">
        <v>9606</v>
      </c>
      <c r="X239" s="355"/>
      <c r="Y239" s="355">
        <f t="shared" si="172"/>
        <v>0</v>
      </c>
      <c r="Z239" s="355"/>
      <c r="AA239" s="355">
        <f t="shared" si="173"/>
        <v>0</v>
      </c>
      <c r="AB239" s="43" t="str">
        <f>IF($W$10="","",VLOOKUP($W$10,PERSONAL,2,FALSE))</f>
        <v/>
      </c>
    </row>
    <row r="240" spans="1:28" ht="33.75" customHeight="1" x14ac:dyDescent="0.2">
      <c r="A240" s="41">
        <v>18</v>
      </c>
      <c r="B240" s="455" t="s">
        <v>201</v>
      </c>
      <c r="C240" s="471"/>
      <c r="D240" s="212"/>
      <c r="E240" s="212" t="str">
        <f t="shared" si="171"/>
        <v/>
      </c>
      <c r="F240" s="41"/>
      <c r="G240" s="42"/>
      <c r="H240" s="107"/>
      <c r="I240" s="89"/>
      <c r="J240" s="107"/>
      <c r="K240" s="107"/>
      <c r="L240" s="43" t="str">
        <f>IF(E240="","",VLOOKUP(E240,SBN,2,FALSE))</f>
        <v/>
      </c>
      <c r="M240" s="43"/>
      <c r="N240" s="125"/>
      <c r="O240" s="125"/>
      <c r="P240" s="125"/>
      <c r="Q240" s="76"/>
      <c r="R240" s="76"/>
      <c r="S240" s="110"/>
      <c r="T240" s="134"/>
      <c r="U240" s="75" t="s">
        <v>202</v>
      </c>
      <c r="V240" s="75"/>
      <c r="W240" s="76" t="s">
        <v>9606</v>
      </c>
      <c r="X240" s="355"/>
      <c r="Y240" s="355">
        <f t="shared" si="172"/>
        <v>0</v>
      </c>
      <c r="Z240" s="355"/>
      <c r="AA240" s="355">
        <f t="shared" si="173"/>
        <v>0</v>
      </c>
      <c r="AB240" s="43" t="str">
        <f>IF($W$10="","",VLOOKUP($W$10,PERSONAL,2,FALSE))</f>
        <v/>
      </c>
    </row>
    <row r="241" spans="1:28" x14ac:dyDescent="0.2">
      <c r="A241" s="45"/>
      <c r="B241" s="50" t="s">
        <v>124</v>
      </c>
      <c r="C241" s="50"/>
      <c r="D241" s="102"/>
      <c r="E241" s="45"/>
      <c r="F241" s="45"/>
      <c r="G241" s="46"/>
      <c r="H241" s="47"/>
      <c r="I241" s="47"/>
      <c r="J241" s="47"/>
      <c r="K241" s="48"/>
      <c r="L241" s="49"/>
      <c r="M241" s="49"/>
      <c r="N241" s="127"/>
      <c r="O241" s="127"/>
      <c r="P241" s="127"/>
      <c r="Q241" s="114"/>
      <c r="R241" s="114"/>
      <c r="S241" s="115"/>
      <c r="T241" s="116"/>
      <c r="U241" s="48"/>
      <c r="V241" s="48"/>
      <c r="W241" s="45"/>
      <c r="X241" s="14"/>
      <c r="Y241" s="14"/>
      <c r="Z241" s="14"/>
      <c r="AA241" s="14"/>
      <c r="AB241" s="137"/>
    </row>
    <row r="242" spans="1:28" x14ac:dyDescent="0.2">
      <c r="A242" s="6" t="s">
        <v>9660</v>
      </c>
      <c r="B242" s="93" t="s">
        <v>9661</v>
      </c>
      <c r="C242" s="7"/>
      <c r="D242" s="219"/>
      <c r="E242" s="213"/>
      <c r="F242" s="8"/>
      <c r="G242" s="34"/>
      <c r="H242" s="34"/>
      <c r="I242" s="34"/>
      <c r="J242" s="34"/>
      <c r="K242" s="8"/>
      <c r="L242" s="35"/>
      <c r="M242" s="35"/>
      <c r="N242" s="30"/>
      <c r="O242" s="30"/>
      <c r="P242" s="30"/>
      <c r="Q242" s="9"/>
      <c r="R242" s="9"/>
      <c r="S242" s="9"/>
      <c r="T242" s="117"/>
      <c r="U242" s="36"/>
      <c r="V242" s="30"/>
      <c r="W242" s="9"/>
      <c r="X242" s="14"/>
      <c r="Y242" s="14"/>
      <c r="Z242" s="14"/>
      <c r="AA242" s="14"/>
    </row>
    <row r="243" spans="1:28" x14ac:dyDescent="0.2">
      <c r="A243" s="6"/>
      <c r="B243" s="44" t="s">
        <v>9658</v>
      </c>
      <c r="C243" s="44"/>
      <c r="D243" s="214"/>
      <c r="E243" s="214"/>
      <c r="F243" s="37"/>
      <c r="G243" s="34"/>
      <c r="H243" s="34"/>
      <c r="I243" s="34"/>
      <c r="J243" s="34"/>
      <c r="K243" s="8"/>
      <c r="L243" s="35"/>
      <c r="M243" s="35"/>
      <c r="N243" s="30"/>
      <c r="O243" s="30"/>
      <c r="P243" s="30"/>
      <c r="Q243" s="9"/>
      <c r="R243" s="9"/>
      <c r="S243" s="9"/>
      <c r="T243" s="117"/>
      <c r="U243" s="36"/>
      <c r="V243" s="30"/>
      <c r="W243" s="9"/>
      <c r="X243" s="14"/>
      <c r="Y243" s="14"/>
      <c r="Z243" s="14"/>
      <c r="AA243" s="14"/>
    </row>
    <row r="244" spans="1:28" x14ac:dyDescent="0.2">
      <c r="A244" s="6"/>
      <c r="B244" s="44" t="s">
        <v>123</v>
      </c>
      <c r="C244" s="44"/>
      <c r="D244" s="214"/>
      <c r="E244" s="214"/>
      <c r="F244" s="37"/>
      <c r="G244" s="34"/>
      <c r="H244" s="34"/>
      <c r="I244" s="34"/>
      <c r="J244" s="34"/>
      <c r="K244" s="8"/>
      <c r="L244" s="35"/>
      <c r="M244" s="35"/>
      <c r="N244" s="30"/>
      <c r="O244" s="30"/>
      <c r="P244" s="30"/>
      <c r="Q244" s="9"/>
      <c r="R244" s="9"/>
      <c r="S244" s="9"/>
      <c r="T244" s="117"/>
      <c r="U244" s="36"/>
      <c r="V244" s="30"/>
      <c r="W244" s="9"/>
      <c r="X244" s="14"/>
      <c r="Y244" s="14"/>
      <c r="Z244" s="14"/>
      <c r="AA244" s="14"/>
    </row>
    <row r="245" spans="1:28" x14ac:dyDescent="0.2">
      <c r="A245" s="7"/>
      <c r="B245" s="44" t="s">
        <v>9659</v>
      </c>
      <c r="C245" s="44"/>
      <c r="D245" s="219"/>
      <c r="E245" s="213"/>
      <c r="F245" s="8"/>
      <c r="G245" s="1"/>
      <c r="H245" s="1"/>
      <c r="I245" s="1"/>
      <c r="J245" s="1"/>
      <c r="K245" s="38"/>
      <c r="L245" s="39"/>
      <c r="M245" s="39"/>
      <c r="N245" s="128"/>
      <c r="O245" s="129"/>
      <c r="P245" s="129"/>
      <c r="Q245" s="9"/>
      <c r="R245" s="9"/>
      <c r="S245" s="117"/>
      <c r="T245" s="118"/>
      <c r="U245" s="32"/>
      <c r="V245" s="32"/>
      <c r="W245" s="32"/>
      <c r="X245" s="14"/>
      <c r="Y245" s="14"/>
      <c r="Z245" s="14"/>
      <c r="AA245" s="14"/>
    </row>
    <row r="246" spans="1:28" ht="24" customHeight="1" x14ac:dyDescent="0.2">
      <c r="A246" s="69"/>
      <c r="B246" s="70"/>
      <c r="C246" s="70"/>
      <c r="D246" s="100"/>
      <c r="E246" s="70"/>
      <c r="F246" s="70"/>
      <c r="G246" s="70"/>
      <c r="H246" s="70"/>
      <c r="I246" s="70"/>
      <c r="J246" s="70"/>
      <c r="K246" s="70"/>
      <c r="L246" s="70"/>
      <c r="M246" s="70"/>
      <c r="N246" s="123"/>
      <c r="O246" s="178" t="s">
        <v>134</v>
      </c>
      <c r="P246" s="123"/>
      <c r="Q246" s="112"/>
      <c r="R246" s="112"/>
      <c r="S246" s="77"/>
      <c r="T246" s="77"/>
      <c r="U246" s="70"/>
      <c r="V246" s="70"/>
      <c r="W246" s="70"/>
      <c r="X246" s="329"/>
      <c r="Y246" s="329"/>
      <c r="Z246" s="329"/>
      <c r="AA246" s="329"/>
      <c r="AB246" s="135"/>
    </row>
    <row r="247" spans="1:28" ht="36.75" customHeight="1" x14ac:dyDescent="0.2">
      <c r="A247" s="41">
        <v>1</v>
      </c>
      <c r="B247" s="457"/>
      <c r="C247" s="456"/>
      <c r="D247" s="212"/>
      <c r="E247" s="212" t="str">
        <f t="shared" ref="E247:E249" si="174">CONCATENATE(D247)</f>
        <v/>
      </c>
      <c r="F247" s="41"/>
      <c r="G247" s="42"/>
      <c r="H247" s="107"/>
      <c r="I247" s="89"/>
      <c r="J247" s="107"/>
      <c r="K247" s="107"/>
      <c r="L247" s="43" t="str">
        <f>IF(E247="","",VLOOKUP(E247,SBN,2,FALSE))</f>
        <v/>
      </c>
      <c r="M247" s="95"/>
      <c r="N247" s="125"/>
      <c r="O247" s="125"/>
      <c r="P247" s="125"/>
      <c r="Q247" s="76"/>
      <c r="R247" s="76"/>
      <c r="S247" s="110"/>
      <c r="T247" s="107"/>
      <c r="U247" s="75" t="str">
        <f>IF(E247="","",VLOOKUP(E247,SBN,3,FALSE))</f>
        <v/>
      </c>
      <c r="V247" s="75"/>
      <c r="W247" s="76" t="s">
        <v>9606</v>
      </c>
      <c r="X247" s="355"/>
      <c r="Y247" s="355">
        <f>X247*W247</f>
        <v>0</v>
      </c>
      <c r="Z247" s="355"/>
      <c r="AA247" s="355">
        <f>Z247*W247</f>
        <v>0</v>
      </c>
      <c r="AB247" s="43" t="str">
        <f t="shared" ref="AB247:AB249" si="175">IF($W$10="","",VLOOKUP($W$10,PERSONAL,2,FALSE))</f>
        <v/>
      </c>
    </row>
    <row r="248" spans="1:28" ht="36" customHeight="1" x14ac:dyDescent="0.2">
      <c r="A248" s="41">
        <v>2</v>
      </c>
      <c r="B248" s="457"/>
      <c r="C248" s="456"/>
      <c r="D248" s="212"/>
      <c r="E248" s="212" t="str">
        <f t="shared" si="174"/>
        <v/>
      </c>
      <c r="F248" s="41"/>
      <c r="G248" s="42"/>
      <c r="H248" s="107"/>
      <c r="I248" s="89"/>
      <c r="J248" s="107"/>
      <c r="K248" s="107"/>
      <c r="L248" s="43" t="str">
        <f>IF(E248="","",VLOOKUP(E248,SBN,2,FALSE))</f>
        <v/>
      </c>
      <c r="M248" s="43"/>
      <c r="N248" s="125"/>
      <c r="O248" s="125"/>
      <c r="P248" s="125"/>
      <c r="Q248" s="76"/>
      <c r="R248" s="76"/>
      <c r="S248" s="110"/>
      <c r="T248" s="107"/>
      <c r="U248" s="75" t="str">
        <f>IF(E248="","",VLOOKUP(E248,SBN,3,FALSE))</f>
        <v/>
      </c>
      <c r="V248" s="75"/>
      <c r="W248" s="76" t="s">
        <v>9606</v>
      </c>
      <c r="X248" s="355"/>
      <c r="Y248" s="355">
        <f t="shared" ref="Y248:Y249" si="176">X248*W248</f>
        <v>0</v>
      </c>
      <c r="Z248" s="355"/>
      <c r="AA248" s="355">
        <f t="shared" ref="AA248:AA249" si="177">Z248*W248</f>
        <v>0</v>
      </c>
      <c r="AB248" s="43" t="str">
        <f t="shared" si="175"/>
        <v/>
      </c>
    </row>
    <row r="249" spans="1:28" ht="36" customHeight="1" x14ac:dyDescent="0.2">
      <c r="A249" s="41">
        <v>3</v>
      </c>
      <c r="B249" s="457"/>
      <c r="C249" s="456"/>
      <c r="D249" s="212"/>
      <c r="E249" s="212" t="str">
        <f t="shared" si="174"/>
        <v/>
      </c>
      <c r="F249" s="41"/>
      <c r="G249" s="42"/>
      <c r="H249" s="107"/>
      <c r="I249" s="89"/>
      <c r="J249" s="107"/>
      <c r="K249" s="107"/>
      <c r="L249" s="43" t="str">
        <f>IF(E249="","",VLOOKUP(E249,SBN,2,FALSE))</f>
        <v/>
      </c>
      <c r="M249" s="43"/>
      <c r="N249" s="125"/>
      <c r="O249" s="125"/>
      <c r="P249" s="125"/>
      <c r="Q249" s="76"/>
      <c r="R249" s="76"/>
      <c r="S249" s="110"/>
      <c r="T249" s="107"/>
      <c r="U249" s="75" t="str">
        <f>IF(E249="","",VLOOKUP(E249,SBN,3,FALSE))</f>
        <v/>
      </c>
      <c r="V249" s="75"/>
      <c r="W249" s="76" t="s">
        <v>9606</v>
      </c>
      <c r="X249" s="355"/>
      <c r="Y249" s="355">
        <f t="shared" si="176"/>
        <v>0</v>
      </c>
      <c r="Z249" s="355"/>
      <c r="AA249" s="355">
        <f t="shared" si="177"/>
        <v>0</v>
      </c>
      <c r="AB249" s="43" t="str">
        <f t="shared" si="175"/>
        <v/>
      </c>
    </row>
    <row r="250" spans="1:28" ht="29.25" customHeight="1" x14ac:dyDescent="0.2">
      <c r="A250" s="69"/>
      <c r="B250" s="73"/>
      <c r="C250" s="73"/>
      <c r="D250" s="100"/>
      <c r="E250" s="70"/>
      <c r="F250" s="70"/>
      <c r="G250" s="70"/>
      <c r="H250" s="108"/>
      <c r="I250" s="90"/>
      <c r="J250" s="108"/>
      <c r="K250" s="108"/>
      <c r="L250" s="70"/>
      <c r="M250" s="70"/>
      <c r="N250" s="123"/>
      <c r="O250" s="178" t="s">
        <v>200</v>
      </c>
      <c r="P250" s="123"/>
      <c r="Q250" s="112"/>
      <c r="R250" s="112"/>
      <c r="S250" s="77"/>
      <c r="T250" s="77"/>
      <c r="U250" s="70"/>
      <c r="V250" s="70"/>
      <c r="W250" s="77"/>
      <c r="X250" s="329"/>
      <c r="Y250" s="329"/>
      <c r="Z250" s="329"/>
      <c r="AA250" s="329"/>
      <c r="AB250" s="135"/>
    </row>
    <row r="251" spans="1:28" ht="35.25" customHeight="1" x14ac:dyDescent="0.2">
      <c r="A251" s="41">
        <v>4</v>
      </c>
      <c r="B251" s="458">
        <v>9105.0303000000004</v>
      </c>
      <c r="C251" s="459"/>
      <c r="D251" s="212"/>
      <c r="E251" s="212" t="str">
        <f t="shared" ref="E251:E254" si="178">CONCATENATE(D251)</f>
        <v/>
      </c>
      <c r="F251" s="41"/>
      <c r="G251" s="42"/>
      <c r="H251" s="107"/>
      <c r="I251" s="89"/>
      <c r="J251" s="107"/>
      <c r="K251" s="107"/>
      <c r="L251" s="43" t="str">
        <f>IF(E251="","",VLOOKUP(E251,SBN,2,FALSE))</f>
        <v/>
      </c>
      <c r="M251" s="43"/>
      <c r="N251" s="125"/>
      <c r="O251" s="125"/>
      <c r="P251" s="125"/>
      <c r="Q251" s="76"/>
      <c r="R251" s="76"/>
      <c r="S251" s="110"/>
      <c r="T251" s="134"/>
      <c r="U251" s="75" t="str">
        <f>IF(E251="","",VLOOKUP(E251,SBN,3,FALSE))</f>
        <v/>
      </c>
      <c r="V251" s="75"/>
      <c r="W251" s="76" t="s">
        <v>9606</v>
      </c>
      <c r="X251" s="355"/>
      <c r="Y251" s="355">
        <f t="shared" ref="Y251:Y254" si="179">X251*W251</f>
        <v>0</v>
      </c>
      <c r="Z251" s="355"/>
      <c r="AA251" s="355">
        <f>Z251*W251</f>
        <v>0</v>
      </c>
      <c r="AB251" s="43" t="str">
        <f t="shared" ref="AB251:AB254" si="180">IF($W$10="","",VLOOKUP($W$10,PERSONAL,2,FALSE))</f>
        <v/>
      </c>
    </row>
    <row r="252" spans="1:28" ht="35.25" customHeight="1" x14ac:dyDescent="0.2">
      <c r="A252" s="41">
        <v>5</v>
      </c>
      <c r="B252" s="458">
        <v>9105.0303000000004</v>
      </c>
      <c r="C252" s="459"/>
      <c r="D252" s="212"/>
      <c r="E252" s="212" t="str">
        <f t="shared" si="178"/>
        <v/>
      </c>
      <c r="F252" s="41"/>
      <c r="G252" s="42"/>
      <c r="H252" s="107"/>
      <c r="I252" s="89"/>
      <c r="J252" s="107"/>
      <c r="K252" s="107"/>
      <c r="L252" s="43" t="str">
        <f>IF(E252="","",VLOOKUP(E252,SBN,2,FALSE))</f>
        <v/>
      </c>
      <c r="M252" s="43"/>
      <c r="N252" s="125"/>
      <c r="O252" s="125"/>
      <c r="P252" s="125"/>
      <c r="Q252" s="76"/>
      <c r="R252" s="76"/>
      <c r="S252" s="110"/>
      <c r="T252" s="134"/>
      <c r="U252" s="75" t="str">
        <f>IF(E252="","",VLOOKUP(E252,SBN,3,FALSE))</f>
        <v/>
      </c>
      <c r="V252" s="75"/>
      <c r="W252" s="76" t="s">
        <v>9606</v>
      </c>
      <c r="X252" s="355"/>
      <c r="Y252" s="355">
        <f t="shared" si="179"/>
        <v>0</v>
      </c>
      <c r="Z252" s="355"/>
      <c r="AA252" s="355">
        <f t="shared" ref="AA252:AA254" si="181">Z252*W252</f>
        <v>0</v>
      </c>
      <c r="AB252" s="43" t="str">
        <f t="shared" si="180"/>
        <v/>
      </c>
    </row>
    <row r="253" spans="1:28" ht="35.25" customHeight="1" x14ac:dyDescent="0.2">
      <c r="A253" s="41">
        <v>6</v>
      </c>
      <c r="B253" s="458">
        <v>9105.0303000000004</v>
      </c>
      <c r="C253" s="459"/>
      <c r="D253" s="212"/>
      <c r="E253" s="212" t="str">
        <f t="shared" si="178"/>
        <v/>
      </c>
      <c r="F253" s="41"/>
      <c r="G253" s="42"/>
      <c r="H253" s="107"/>
      <c r="I253" s="89"/>
      <c r="J253" s="107"/>
      <c r="K253" s="107"/>
      <c r="L253" s="43" t="str">
        <f>IF(E253="","",VLOOKUP(E253,SBN,2,FALSE))</f>
        <v/>
      </c>
      <c r="M253" s="43"/>
      <c r="N253" s="125"/>
      <c r="O253" s="125"/>
      <c r="P253" s="125"/>
      <c r="Q253" s="76"/>
      <c r="R253" s="76"/>
      <c r="S253" s="110"/>
      <c r="T253" s="134"/>
      <c r="U253" s="75" t="str">
        <f>IF(E253="","",VLOOKUP(E253,SBN,3,FALSE))</f>
        <v/>
      </c>
      <c r="V253" s="75"/>
      <c r="W253" s="76" t="s">
        <v>9606</v>
      </c>
      <c r="X253" s="355"/>
      <c r="Y253" s="355">
        <f t="shared" si="179"/>
        <v>0</v>
      </c>
      <c r="Z253" s="355"/>
      <c r="AA253" s="355">
        <f t="shared" si="181"/>
        <v>0</v>
      </c>
      <c r="AB253" s="43" t="str">
        <f t="shared" si="180"/>
        <v/>
      </c>
    </row>
    <row r="254" spans="1:28" ht="35.25" customHeight="1" x14ac:dyDescent="0.2">
      <c r="A254" s="41">
        <v>7</v>
      </c>
      <c r="B254" s="458">
        <v>9105.0303000000004</v>
      </c>
      <c r="C254" s="459"/>
      <c r="D254" s="212"/>
      <c r="E254" s="212" t="str">
        <f t="shared" si="178"/>
        <v/>
      </c>
      <c r="F254" s="41"/>
      <c r="G254" s="42"/>
      <c r="H254" s="107"/>
      <c r="I254" s="89"/>
      <c r="J254" s="107"/>
      <c r="K254" s="107"/>
      <c r="L254" s="43" t="str">
        <f>IF(E254="","",VLOOKUP(E254,SBN,2,FALSE))</f>
        <v/>
      </c>
      <c r="M254" s="43"/>
      <c r="N254" s="125"/>
      <c r="O254" s="125"/>
      <c r="P254" s="125"/>
      <c r="Q254" s="76"/>
      <c r="R254" s="76"/>
      <c r="S254" s="110"/>
      <c r="T254" s="134"/>
      <c r="U254" s="75" t="str">
        <f>IF(E254="","",VLOOKUP(E254,SBN,3,FALSE))</f>
        <v/>
      </c>
      <c r="V254" s="75"/>
      <c r="W254" s="76" t="s">
        <v>9606</v>
      </c>
      <c r="X254" s="355"/>
      <c r="Y254" s="355">
        <f t="shared" si="179"/>
        <v>0</v>
      </c>
      <c r="Z254" s="355"/>
      <c r="AA254" s="355">
        <f t="shared" si="181"/>
        <v>0</v>
      </c>
      <c r="AB254" s="43" t="str">
        <f t="shared" si="180"/>
        <v/>
      </c>
    </row>
    <row r="255" spans="1:28" ht="29.25" customHeight="1" x14ac:dyDescent="0.2">
      <c r="A255" s="72"/>
      <c r="B255" s="74"/>
      <c r="C255" s="74"/>
      <c r="D255" s="100"/>
      <c r="E255" s="70"/>
      <c r="F255" s="71"/>
      <c r="G255" s="71"/>
      <c r="H255" s="109"/>
      <c r="I255" s="91"/>
      <c r="J255" s="109"/>
      <c r="K255" s="109"/>
      <c r="L255" s="71"/>
      <c r="M255" s="71"/>
      <c r="N255" s="126"/>
      <c r="O255" s="178" t="s">
        <v>136</v>
      </c>
      <c r="P255" s="126"/>
      <c r="Q255" s="113"/>
      <c r="R255" s="113"/>
      <c r="S255" s="78"/>
      <c r="T255" s="78"/>
      <c r="U255" s="71"/>
      <c r="V255" s="71"/>
      <c r="W255" s="78"/>
      <c r="X255" s="330"/>
      <c r="Y255" s="330"/>
      <c r="Z255" s="330"/>
      <c r="AA255" s="330"/>
      <c r="AB255" s="136"/>
    </row>
    <row r="256" spans="1:28" ht="34.5" customHeight="1" x14ac:dyDescent="0.2">
      <c r="A256" s="41">
        <v>8</v>
      </c>
      <c r="B256" s="457"/>
      <c r="C256" s="456"/>
      <c r="D256" s="212"/>
      <c r="E256" s="212" t="str">
        <f t="shared" ref="E256:E258" si="182">CONCATENATE(D256)</f>
        <v/>
      </c>
      <c r="F256" s="41"/>
      <c r="G256" s="42"/>
      <c r="H256" s="107"/>
      <c r="I256" s="89"/>
      <c r="J256" s="107"/>
      <c r="K256" s="107"/>
      <c r="L256" s="43" t="str">
        <f>IF(E256="","",VLOOKUP(E256,SBN,2,FALSE))</f>
        <v/>
      </c>
      <c r="M256" s="43"/>
      <c r="N256" s="125"/>
      <c r="O256" s="125"/>
      <c r="P256" s="125"/>
      <c r="Q256" s="76"/>
      <c r="R256" s="76"/>
      <c r="S256" s="110"/>
      <c r="T256" s="134"/>
      <c r="U256" s="75" t="str">
        <f>IF(E256="","",VLOOKUP(E256,SBN,3,FALSE))</f>
        <v/>
      </c>
      <c r="V256" s="75"/>
      <c r="W256" s="76" t="s">
        <v>9606</v>
      </c>
      <c r="X256" s="355"/>
      <c r="Y256" s="355">
        <f t="shared" ref="Y256:Y258" si="183">X256*W256</f>
        <v>0</v>
      </c>
      <c r="Z256" s="355"/>
      <c r="AA256" s="355">
        <f t="shared" ref="AA256:AA258" si="184">Z256*W256</f>
        <v>0</v>
      </c>
      <c r="AB256" s="43" t="str">
        <f>IF($W$10="","",VLOOKUP($W$10,PERSONAL,2,FALSE))</f>
        <v/>
      </c>
    </row>
    <row r="257" spans="1:28" ht="34.5" customHeight="1" x14ac:dyDescent="0.2">
      <c r="A257" s="41">
        <v>9</v>
      </c>
      <c r="B257" s="457"/>
      <c r="C257" s="456"/>
      <c r="D257" s="212"/>
      <c r="E257" s="212" t="str">
        <f t="shared" si="182"/>
        <v/>
      </c>
      <c r="F257" s="41"/>
      <c r="G257" s="42"/>
      <c r="H257" s="107"/>
      <c r="I257" s="89"/>
      <c r="J257" s="107"/>
      <c r="K257" s="107"/>
      <c r="L257" s="43" t="str">
        <f>IF(E257="","",VLOOKUP(E257,SBN,2,FALSE))</f>
        <v/>
      </c>
      <c r="M257" s="43"/>
      <c r="N257" s="125"/>
      <c r="O257" s="125"/>
      <c r="P257" s="125"/>
      <c r="Q257" s="76"/>
      <c r="R257" s="76"/>
      <c r="S257" s="110"/>
      <c r="T257" s="134"/>
      <c r="U257" s="75" t="str">
        <f>IF(E257="","",VLOOKUP(E257,SBN,3,FALSE))</f>
        <v/>
      </c>
      <c r="V257" s="75"/>
      <c r="W257" s="76" t="s">
        <v>9606</v>
      </c>
      <c r="X257" s="355"/>
      <c r="Y257" s="355">
        <f t="shared" si="183"/>
        <v>0</v>
      </c>
      <c r="Z257" s="355"/>
      <c r="AA257" s="355">
        <f t="shared" si="184"/>
        <v>0</v>
      </c>
      <c r="AB257" s="43" t="str">
        <f>IF($W$10="","",VLOOKUP($W$10,PERSONAL,2,FALSE))</f>
        <v/>
      </c>
    </row>
    <row r="258" spans="1:28" ht="34.5" customHeight="1" x14ac:dyDescent="0.2">
      <c r="A258" s="41">
        <v>10</v>
      </c>
      <c r="B258" s="457"/>
      <c r="C258" s="456"/>
      <c r="D258" s="212"/>
      <c r="E258" s="212" t="str">
        <f t="shared" si="182"/>
        <v/>
      </c>
      <c r="F258" s="41"/>
      <c r="G258" s="42"/>
      <c r="H258" s="107"/>
      <c r="I258" s="89"/>
      <c r="J258" s="107"/>
      <c r="K258" s="107"/>
      <c r="L258" s="43" t="str">
        <f>IF(E258="","",VLOOKUP(E258,SBN,2,FALSE))</f>
        <v/>
      </c>
      <c r="M258" s="43"/>
      <c r="N258" s="125"/>
      <c r="O258" s="125"/>
      <c r="P258" s="125"/>
      <c r="Q258" s="76"/>
      <c r="R258" s="76"/>
      <c r="S258" s="110"/>
      <c r="T258" s="111"/>
      <c r="U258" s="75" t="str">
        <f>IF(E258="","",VLOOKUP(E258,SBN,3,FALSE))</f>
        <v/>
      </c>
      <c r="V258" s="75"/>
      <c r="W258" s="76" t="s">
        <v>9606</v>
      </c>
      <c r="X258" s="355"/>
      <c r="Y258" s="355">
        <f t="shared" si="183"/>
        <v>0</v>
      </c>
      <c r="Z258" s="355"/>
      <c r="AA258" s="355">
        <f t="shared" si="184"/>
        <v>0</v>
      </c>
      <c r="AB258" s="43" t="str">
        <f>IF($W$10="","",VLOOKUP($W$10,PERSONAL,2,FALSE))</f>
        <v/>
      </c>
    </row>
    <row r="259" spans="1:28" ht="29.25" customHeight="1" x14ac:dyDescent="0.2">
      <c r="A259" s="71"/>
      <c r="B259" s="74"/>
      <c r="C259" s="74"/>
      <c r="D259" s="100"/>
      <c r="E259" s="70"/>
      <c r="F259" s="71"/>
      <c r="G259" s="71"/>
      <c r="H259" s="109"/>
      <c r="I259" s="91"/>
      <c r="J259" s="109"/>
      <c r="K259" s="109"/>
      <c r="L259" s="71"/>
      <c r="M259" s="71"/>
      <c r="N259" s="126"/>
      <c r="O259" s="178" t="s">
        <v>9667</v>
      </c>
      <c r="P259" s="126"/>
      <c r="Q259" s="113"/>
      <c r="R259" s="113"/>
      <c r="S259" s="78"/>
      <c r="T259" s="78"/>
      <c r="U259" s="71"/>
      <c r="V259" s="71"/>
      <c r="W259" s="78"/>
      <c r="X259" s="330"/>
      <c r="Y259" s="330"/>
      <c r="Z259" s="330"/>
      <c r="AA259" s="330"/>
      <c r="AB259" s="136"/>
    </row>
    <row r="260" spans="1:28" ht="31.5" customHeight="1" x14ac:dyDescent="0.2">
      <c r="A260" s="41">
        <v>11</v>
      </c>
      <c r="B260" s="455"/>
      <c r="C260" s="471"/>
      <c r="D260" s="212"/>
      <c r="E260" s="212" t="str">
        <f t="shared" ref="E260:E262" si="185">CONCATENATE(D260)</f>
        <v/>
      </c>
      <c r="F260" s="41"/>
      <c r="G260" s="42"/>
      <c r="H260" s="107"/>
      <c r="I260" s="89"/>
      <c r="J260" s="107"/>
      <c r="K260" s="107"/>
      <c r="L260" s="43" t="str">
        <f>IF(E260="","",VLOOKUP(E260,SBN,2,FALSE))</f>
        <v/>
      </c>
      <c r="M260" s="43"/>
      <c r="N260" s="125"/>
      <c r="O260" s="125"/>
      <c r="P260" s="125"/>
      <c r="Q260" s="76"/>
      <c r="R260" s="76"/>
      <c r="S260" s="110"/>
      <c r="T260" s="134"/>
      <c r="U260" s="75" t="str">
        <f>IF(E260="","",VLOOKUP(E260,SBN,3,FALSE))</f>
        <v/>
      </c>
      <c r="V260" s="75"/>
      <c r="W260" s="76" t="s">
        <v>9606</v>
      </c>
      <c r="X260" s="355"/>
      <c r="Y260" s="355">
        <f t="shared" ref="Y260:Y262" si="186">X260*W260</f>
        <v>0</v>
      </c>
      <c r="Z260" s="355"/>
      <c r="AA260" s="355">
        <f t="shared" ref="AA260:AA262" si="187">Z260*W260</f>
        <v>0</v>
      </c>
      <c r="AB260" s="43" t="str">
        <f>IF($W$10="","",VLOOKUP($W$10,PERSONAL,2,FALSE))</f>
        <v/>
      </c>
    </row>
    <row r="261" spans="1:28" ht="31.5" customHeight="1" x14ac:dyDescent="0.2">
      <c r="A261" s="41">
        <v>12</v>
      </c>
      <c r="B261" s="455"/>
      <c r="C261" s="471"/>
      <c r="D261" s="212"/>
      <c r="E261" s="212" t="str">
        <f t="shared" si="185"/>
        <v/>
      </c>
      <c r="F261" s="41"/>
      <c r="G261" s="42"/>
      <c r="H261" s="107"/>
      <c r="I261" s="89"/>
      <c r="J261" s="107"/>
      <c r="K261" s="107"/>
      <c r="L261" s="43" t="str">
        <f>IF(E261="","",VLOOKUP(E261,SBN,2,FALSE))</f>
        <v/>
      </c>
      <c r="M261" s="43"/>
      <c r="N261" s="125"/>
      <c r="O261" s="125"/>
      <c r="P261" s="125"/>
      <c r="Q261" s="76"/>
      <c r="R261" s="76"/>
      <c r="S261" s="110"/>
      <c r="T261" s="134"/>
      <c r="U261" s="75" t="str">
        <f>IF(E261="","",VLOOKUP(E261,SBN,3,FALSE))</f>
        <v/>
      </c>
      <c r="V261" s="75"/>
      <c r="W261" s="76" t="s">
        <v>9606</v>
      </c>
      <c r="X261" s="355"/>
      <c r="Y261" s="355">
        <f t="shared" si="186"/>
        <v>0</v>
      </c>
      <c r="Z261" s="355"/>
      <c r="AA261" s="355">
        <f t="shared" si="187"/>
        <v>0</v>
      </c>
      <c r="AB261" s="43" t="str">
        <f>IF($W$10="","",VLOOKUP($W$10,PERSONAL,2,FALSE))</f>
        <v/>
      </c>
    </row>
    <row r="262" spans="1:28" ht="31.5" customHeight="1" x14ac:dyDescent="0.2">
      <c r="A262" s="41">
        <v>13</v>
      </c>
      <c r="B262" s="455"/>
      <c r="C262" s="471"/>
      <c r="D262" s="212"/>
      <c r="E262" s="212" t="str">
        <f t="shared" si="185"/>
        <v/>
      </c>
      <c r="F262" s="41"/>
      <c r="G262" s="42"/>
      <c r="H262" s="107"/>
      <c r="I262" s="89"/>
      <c r="J262" s="107"/>
      <c r="K262" s="107"/>
      <c r="L262" s="43" t="str">
        <f>IF(E262="","",VLOOKUP(E262,SBN,2,FALSE))</f>
        <v/>
      </c>
      <c r="M262" s="43"/>
      <c r="N262" s="125"/>
      <c r="O262" s="125"/>
      <c r="P262" s="125"/>
      <c r="Q262" s="76"/>
      <c r="R262" s="76"/>
      <c r="S262" s="110"/>
      <c r="T262" s="134"/>
      <c r="U262" s="75" t="str">
        <f>IF(E262="","",VLOOKUP(E262,SBN,3,FALSE))</f>
        <v/>
      </c>
      <c r="V262" s="75"/>
      <c r="W262" s="76" t="s">
        <v>9606</v>
      </c>
      <c r="X262" s="355"/>
      <c r="Y262" s="355">
        <f t="shared" si="186"/>
        <v>0</v>
      </c>
      <c r="Z262" s="355"/>
      <c r="AA262" s="355">
        <f t="shared" si="187"/>
        <v>0</v>
      </c>
      <c r="AB262" s="43" t="str">
        <f>IF($W$10="","",VLOOKUP($W$10,PERSONAL,2,FALSE))</f>
        <v/>
      </c>
    </row>
    <row r="263" spans="1:28" ht="29.25" customHeight="1" x14ac:dyDescent="0.2">
      <c r="A263" s="71"/>
      <c r="B263" s="74"/>
      <c r="C263" s="74"/>
      <c r="D263" s="100"/>
      <c r="E263" s="70"/>
      <c r="F263" s="71"/>
      <c r="G263" s="71"/>
      <c r="H263" s="109"/>
      <c r="I263" s="91"/>
      <c r="J263" s="109"/>
      <c r="K263" s="109"/>
      <c r="L263" s="71"/>
      <c r="M263" s="71"/>
      <c r="N263" s="126"/>
      <c r="O263" s="178" t="s">
        <v>135</v>
      </c>
      <c r="P263" s="126"/>
      <c r="Q263" s="113"/>
      <c r="R263" s="113"/>
      <c r="S263" s="78"/>
      <c r="T263" s="78"/>
      <c r="U263" s="71"/>
      <c r="V263" s="71"/>
      <c r="W263" s="78"/>
      <c r="X263" s="330"/>
      <c r="Y263" s="330"/>
      <c r="Z263" s="330"/>
      <c r="AA263" s="330"/>
      <c r="AB263" s="136"/>
    </row>
    <row r="264" spans="1:28" ht="33.75" customHeight="1" x14ac:dyDescent="0.2">
      <c r="A264" s="41">
        <v>14</v>
      </c>
      <c r="B264" s="455" t="s">
        <v>201</v>
      </c>
      <c r="C264" s="471"/>
      <c r="D264" s="212"/>
      <c r="E264" s="212" t="str">
        <f t="shared" ref="E264:E265" si="188">CONCATENATE(D264)</f>
        <v/>
      </c>
      <c r="F264" s="41"/>
      <c r="G264" s="42"/>
      <c r="H264" s="107"/>
      <c r="I264" s="89"/>
      <c r="J264" s="107"/>
      <c r="K264" s="107"/>
      <c r="L264" s="43" t="str">
        <f>IF(E264="","",VLOOKUP(E264,SBN,2,FALSE))</f>
        <v/>
      </c>
      <c r="M264" s="43"/>
      <c r="N264" s="125"/>
      <c r="O264" s="125"/>
      <c r="P264" s="125"/>
      <c r="Q264" s="76"/>
      <c r="R264" s="76"/>
      <c r="S264" s="110"/>
      <c r="T264" s="134"/>
      <c r="U264" s="75" t="s">
        <v>202</v>
      </c>
      <c r="V264" s="75"/>
      <c r="W264" s="76" t="s">
        <v>9606</v>
      </c>
      <c r="X264" s="355"/>
      <c r="Y264" s="355">
        <f t="shared" ref="Y264:Y265" si="189">X264*W264</f>
        <v>0</v>
      </c>
      <c r="Z264" s="355"/>
      <c r="AA264" s="355">
        <f t="shared" ref="AA264:AA265" si="190">Z264*W264</f>
        <v>0</v>
      </c>
      <c r="AB264" s="43" t="str">
        <f>IF($W$10="","",VLOOKUP($W$10,PERSONAL,2,FALSE))</f>
        <v/>
      </c>
    </row>
    <row r="265" spans="1:28" ht="33.75" customHeight="1" x14ac:dyDescent="0.2">
      <c r="A265" s="41">
        <v>15</v>
      </c>
      <c r="B265" s="455" t="s">
        <v>201</v>
      </c>
      <c r="C265" s="471"/>
      <c r="D265" s="212"/>
      <c r="E265" s="212" t="str">
        <f t="shared" si="188"/>
        <v/>
      </c>
      <c r="F265" s="41"/>
      <c r="G265" s="42"/>
      <c r="H265" s="107"/>
      <c r="I265" s="89"/>
      <c r="J265" s="107"/>
      <c r="K265" s="107"/>
      <c r="L265" s="43" t="str">
        <f>IF(E265="","",VLOOKUP(E265,SBN,2,FALSE))</f>
        <v/>
      </c>
      <c r="M265" s="43"/>
      <c r="N265" s="125"/>
      <c r="O265" s="125"/>
      <c r="P265" s="125"/>
      <c r="Q265" s="76"/>
      <c r="R265" s="76"/>
      <c r="S265" s="110"/>
      <c r="T265" s="134"/>
      <c r="U265" s="75" t="s">
        <v>202</v>
      </c>
      <c r="V265" s="75"/>
      <c r="W265" s="76" t="s">
        <v>9606</v>
      </c>
      <c r="X265" s="355"/>
      <c r="Y265" s="355">
        <f t="shared" si="189"/>
        <v>0</v>
      </c>
      <c r="Z265" s="355"/>
      <c r="AA265" s="355">
        <f t="shared" si="190"/>
        <v>0</v>
      </c>
      <c r="AB265" s="43" t="str">
        <f>IF($W$10="","",VLOOKUP($W$10,PERSONAL,2,FALSE))</f>
        <v/>
      </c>
    </row>
    <row r="266" spans="1:28" ht="33.75" customHeight="1" x14ac:dyDescent="0.2">
      <c r="A266" s="69"/>
      <c r="B266" s="73"/>
      <c r="C266" s="73"/>
      <c r="D266" s="100"/>
      <c r="E266" s="70"/>
      <c r="F266" s="70"/>
      <c r="G266" s="70"/>
      <c r="H266" s="108"/>
      <c r="I266" s="90"/>
      <c r="J266" s="108"/>
      <c r="K266" s="108"/>
      <c r="L266" s="70"/>
      <c r="M266" s="70"/>
      <c r="N266" s="123"/>
      <c r="O266" s="178" t="s">
        <v>9607</v>
      </c>
      <c r="P266" s="123"/>
      <c r="Q266" s="112"/>
      <c r="R266" s="112"/>
      <c r="S266" s="77"/>
      <c r="T266" s="77"/>
      <c r="U266" s="70"/>
      <c r="V266" s="70"/>
      <c r="W266" s="77"/>
      <c r="X266" s="329"/>
      <c r="Y266" s="329"/>
      <c r="Z266" s="329"/>
      <c r="AA266" s="329"/>
      <c r="AB266" s="135"/>
    </row>
    <row r="267" spans="1:28" ht="33.75" customHeight="1" x14ac:dyDescent="0.2">
      <c r="A267" s="41">
        <v>16</v>
      </c>
      <c r="B267" s="455" t="s">
        <v>201</v>
      </c>
      <c r="C267" s="471"/>
      <c r="D267" s="212"/>
      <c r="E267" s="212" t="str">
        <f t="shared" ref="E267:E269" si="191">CONCATENATE(D267)</f>
        <v/>
      </c>
      <c r="F267" s="41"/>
      <c r="G267" s="42"/>
      <c r="H267" s="107"/>
      <c r="I267" s="89"/>
      <c r="J267" s="107"/>
      <c r="K267" s="107"/>
      <c r="L267" s="43" t="str">
        <f>IF(E267="","",VLOOKUP(E267,SBN,2,FALSE))</f>
        <v/>
      </c>
      <c r="M267" s="43"/>
      <c r="N267" s="125"/>
      <c r="O267" s="125"/>
      <c r="P267" s="125"/>
      <c r="Q267" s="76"/>
      <c r="R267" s="76"/>
      <c r="S267" s="110"/>
      <c r="T267" s="134"/>
      <c r="U267" s="75" t="s">
        <v>202</v>
      </c>
      <c r="V267" s="75"/>
      <c r="W267" s="76" t="s">
        <v>9606</v>
      </c>
      <c r="X267" s="355"/>
      <c r="Y267" s="355">
        <f t="shared" ref="Y267:Y269" si="192">X267*W267</f>
        <v>0</v>
      </c>
      <c r="Z267" s="355"/>
      <c r="AA267" s="355">
        <f t="shared" ref="AA267:AA269" si="193">Z267*W267</f>
        <v>0</v>
      </c>
      <c r="AB267" s="43" t="str">
        <f>IF($W$10="","",VLOOKUP($W$10,PERSONAL,2,FALSE))</f>
        <v/>
      </c>
    </row>
    <row r="268" spans="1:28" ht="33.75" customHeight="1" x14ac:dyDescent="0.2">
      <c r="A268" s="41">
        <v>17</v>
      </c>
      <c r="B268" s="455" t="s">
        <v>201</v>
      </c>
      <c r="C268" s="471"/>
      <c r="D268" s="212"/>
      <c r="E268" s="212" t="str">
        <f t="shared" si="191"/>
        <v/>
      </c>
      <c r="F268" s="41"/>
      <c r="G268" s="42"/>
      <c r="H268" s="107"/>
      <c r="I268" s="89"/>
      <c r="J268" s="107"/>
      <c r="K268" s="107"/>
      <c r="L268" s="43" t="str">
        <f>IF(E268="","",VLOOKUP(E268,SBN,2,FALSE))</f>
        <v/>
      </c>
      <c r="M268" s="43"/>
      <c r="N268" s="125"/>
      <c r="O268" s="125"/>
      <c r="P268" s="125"/>
      <c r="Q268" s="76"/>
      <c r="R268" s="76"/>
      <c r="S268" s="110"/>
      <c r="T268" s="134"/>
      <c r="U268" s="75" t="s">
        <v>202</v>
      </c>
      <c r="V268" s="75"/>
      <c r="W268" s="76" t="s">
        <v>9606</v>
      </c>
      <c r="X268" s="355"/>
      <c r="Y268" s="355">
        <f t="shared" si="192"/>
        <v>0</v>
      </c>
      <c r="Z268" s="355"/>
      <c r="AA268" s="355">
        <f t="shared" si="193"/>
        <v>0</v>
      </c>
      <c r="AB268" s="43" t="str">
        <f>IF($W$10="","",VLOOKUP($W$10,PERSONAL,2,FALSE))</f>
        <v/>
      </c>
    </row>
    <row r="269" spans="1:28" ht="33.75" customHeight="1" x14ac:dyDescent="0.2">
      <c r="A269" s="41">
        <v>18</v>
      </c>
      <c r="B269" s="455" t="s">
        <v>201</v>
      </c>
      <c r="C269" s="471"/>
      <c r="D269" s="212"/>
      <c r="E269" s="212" t="str">
        <f t="shared" si="191"/>
        <v/>
      </c>
      <c r="F269" s="41"/>
      <c r="G269" s="42"/>
      <c r="H269" s="107"/>
      <c r="I269" s="89"/>
      <c r="J269" s="107"/>
      <c r="K269" s="107"/>
      <c r="L269" s="43" t="str">
        <f>IF(E269="","",VLOOKUP(E269,SBN,2,FALSE))</f>
        <v/>
      </c>
      <c r="M269" s="43"/>
      <c r="N269" s="125"/>
      <c r="O269" s="125"/>
      <c r="P269" s="125"/>
      <c r="Q269" s="76"/>
      <c r="R269" s="76"/>
      <c r="S269" s="110"/>
      <c r="T269" s="134"/>
      <c r="U269" s="75" t="s">
        <v>202</v>
      </c>
      <c r="V269" s="75"/>
      <c r="W269" s="76" t="s">
        <v>9606</v>
      </c>
      <c r="X269" s="355"/>
      <c r="Y269" s="355">
        <f t="shared" si="192"/>
        <v>0</v>
      </c>
      <c r="Z269" s="355"/>
      <c r="AA269" s="355">
        <f t="shared" si="193"/>
        <v>0</v>
      </c>
      <c r="AB269" s="43" t="str">
        <f>IF($W$10="","",VLOOKUP($W$10,PERSONAL,2,FALSE))</f>
        <v/>
      </c>
    </row>
    <row r="270" spans="1:28" x14ac:dyDescent="0.2">
      <c r="A270" s="45"/>
      <c r="B270" s="50" t="s">
        <v>124</v>
      </c>
      <c r="C270" s="50"/>
      <c r="D270" s="102"/>
      <c r="E270" s="45"/>
      <c r="F270" s="45"/>
      <c r="G270" s="46"/>
      <c r="H270" s="47"/>
      <c r="I270" s="47"/>
      <c r="J270" s="47"/>
      <c r="K270" s="48"/>
      <c r="L270" s="49"/>
      <c r="M270" s="49"/>
      <c r="N270" s="127"/>
      <c r="O270" s="127"/>
      <c r="P270" s="127"/>
      <c r="Q270" s="114"/>
      <c r="R270" s="114"/>
      <c r="S270" s="115"/>
      <c r="T270" s="116"/>
      <c r="U270" s="48"/>
      <c r="V270" s="48"/>
      <c r="W270" s="45"/>
      <c r="X270" s="14"/>
      <c r="Y270" s="14"/>
      <c r="Z270" s="14"/>
      <c r="AA270" s="14"/>
      <c r="AB270" s="137"/>
    </row>
    <row r="271" spans="1:28" x14ac:dyDescent="0.2">
      <c r="A271" s="6" t="s">
        <v>9660</v>
      </c>
      <c r="B271" s="93" t="s">
        <v>9661</v>
      </c>
      <c r="C271" s="7"/>
      <c r="D271" s="219"/>
      <c r="E271" s="213"/>
      <c r="F271" s="8"/>
      <c r="G271" s="34"/>
      <c r="H271" s="34"/>
      <c r="I271" s="34"/>
      <c r="J271" s="34"/>
      <c r="K271" s="8"/>
      <c r="L271" s="35"/>
      <c r="M271" s="35"/>
      <c r="N271" s="30"/>
      <c r="O271" s="30"/>
      <c r="P271" s="30"/>
      <c r="Q271" s="9"/>
      <c r="R271" s="9"/>
      <c r="S271" s="9"/>
      <c r="T271" s="117"/>
      <c r="U271" s="36"/>
      <c r="V271" s="30"/>
      <c r="W271" s="9"/>
      <c r="X271" s="14"/>
      <c r="Y271" s="14"/>
      <c r="Z271" s="14"/>
      <c r="AA271" s="14"/>
    </row>
    <row r="272" spans="1:28" x14ac:dyDescent="0.2">
      <c r="A272" s="6"/>
      <c r="B272" s="44" t="s">
        <v>9658</v>
      </c>
      <c r="C272" s="44"/>
      <c r="D272" s="214"/>
      <c r="E272" s="214"/>
      <c r="F272" s="37"/>
      <c r="G272" s="34"/>
      <c r="H272" s="34"/>
      <c r="I272" s="34"/>
      <c r="J272" s="34"/>
      <c r="K272" s="8"/>
      <c r="L272" s="35"/>
      <c r="M272" s="35"/>
      <c r="N272" s="30"/>
      <c r="O272" s="30"/>
      <c r="P272" s="30"/>
      <c r="Q272" s="9"/>
      <c r="R272" s="9"/>
      <c r="S272" s="9"/>
      <c r="T272" s="117"/>
      <c r="U272" s="36"/>
      <c r="V272" s="30"/>
      <c r="W272" s="9"/>
      <c r="X272" s="14"/>
      <c r="Y272" s="14"/>
      <c r="Z272" s="14"/>
      <c r="AA272" s="14"/>
    </row>
    <row r="273" spans="1:28" x14ac:dyDescent="0.2">
      <c r="A273" s="6"/>
      <c r="B273" s="44" t="s">
        <v>123</v>
      </c>
      <c r="C273" s="44"/>
      <c r="D273" s="214"/>
      <c r="E273" s="214"/>
      <c r="F273" s="37"/>
      <c r="G273" s="34"/>
      <c r="H273" s="34"/>
      <c r="I273" s="34"/>
      <c r="J273" s="34"/>
      <c r="K273" s="8"/>
      <c r="L273" s="35"/>
      <c r="M273" s="35"/>
      <c r="N273" s="30"/>
      <c r="O273" s="30"/>
      <c r="P273" s="30"/>
      <c r="Q273" s="9"/>
      <c r="R273" s="9"/>
      <c r="S273" s="9"/>
      <c r="T273" s="117"/>
      <c r="U273" s="36"/>
      <c r="V273" s="30"/>
      <c r="W273" s="9"/>
      <c r="X273" s="14"/>
      <c r="Y273" s="14"/>
      <c r="Z273" s="14"/>
      <c r="AA273" s="14"/>
    </row>
    <row r="274" spans="1:28" x14ac:dyDescent="0.2">
      <c r="A274" s="7"/>
      <c r="B274" s="44" t="s">
        <v>9659</v>
      </c>
      <c r="C274" s="44"/>
      <c r="D274" s="219"/>
      <c r="E274" s="213"/>
      <c r="F274" s="8"/>
      <c r="G274" s="1"/>
      <c r="H274" s="1"/>
      <c r="I274" s="1"/>
      <c r="J274" s="1"/>
      <c r="K274" s="38"/>
      <c r="L274" s="39"/>
      <c r="M274" s="39"/>
      <c r="N274" s="128"/>
      <c r="O274" s="129"/>
      <c r="P274" s="129"/>
      <c r="Q274" s="9"/>
      <c r="R274" s="9"/>
      <c r="S274" s="117"/>
      <c r="T274" s="118"/>
      <c r="U274" s="32"/>
      <c r="V274" s="32"/>
      <c r="W274" s="32"/>
      <c r="X274" s="14"/>
      <c r="Y274" s="14"/>
      <c r="Z274" s="14"/>
      <c r="AA274" s="14"/>
    </row>
    <row r="275" spans="1:28" ht="24" customHeight="1" x14ac:dyDescent="0.2">
      <c r="A275" s="69"/>
      <c r="B275" s="70"/>
      <c r="C275" s="70"/>
      <c r="D275" s="100"/>
      <c r="E275" s="70"/>
      <c r="F275" s="70"/>
      <c r="G275" s="70"/>
      <c r="H275" s="70"/>
      <c r="I275" s="70"/>
      <c r="J275" s="70"/>
      <c r="K275" s="70"/>
      <c r="L275" s="70"/>
      <c r="M275" s="70"/>
      <c r="N275" s="123"/>
      <c r="O275" s="178" t="s">
        <v>134</v>
      </c>
      <c r="P275" s="123"/>
      <c r="Q275" s="112"/>
      <c r="R275" s="112"/>
      <c r="S275" s="77"/>
      <c r="T275" s="77"/>
      <c r="U275" s="70"/>
      <c r="V275" s="70"/>
      <c r="W275" s="70"/>
      <c r="X275" s="329"/>
      <c r="Y275" s="329"/>
      <c r="Z275" s="329"/>
      <c r="AA275" s="329"/>
      <c r="AB275" s="135"/>
    </row>
    <row r="276" spans="1:28" ht="36.75" customHeight="1" x14ac:dyDescent="0.2">
      <c r="A276" s="41">
        <v>1</v>
      </c>
      <c r="B276" s="457"/>
      <c r="C276" s="456"/>
      <c r="D276" s="212"/>
      <c r="E276" s="212" t="str">
        <f t="shared" ref="E276:E278" si="194">CONCATENATE(D276)</f>
        <v/>
      </c>
      <c r="F276" s="41"/>
      <c r="G276" s="42"/>
      <c r="H276" s="107"/>
      <c r="I276" s="89"/>
      <c r="J276" s="107"/>
      <c r="K276" s="107"/>
      <c r="L276" s="43" t="str">
        <f>IF(E276="","",VLOOKUP(E276,SBN,2,FALSE))</f>
        <v/>
      </c>
      <c r="M276" s="95"/>
      <c r="N276" s="125"/>
      <c r="O276" s="125"/>
      <c r="P276" s="125"/>
      <c r="Q276" s="76"/>
      <c r="R276" s="76"/>
      <c r="S276" s="110"/>
      <c r="T276" s="107"/>
      <c r="U276" s="75" t="str">
        <f>IF(E276="","",VLOOKUP(E276,SBN,3,FALSE))</f>
        <v/>
      </c>
      <c r="V276" s="75"/>
      <c r="W276" s="76" t="s">
        <v>9606</v>
      </c>
      <c r="X276" s="355"/>
      <c r="Y276" s="355">
        <f>X276*W276</f>
        <v>0</v>
      </c>
      <c r="Z276" s="355"/>
      <c r="AA276" s="355">
        <f>Z276*W276</f>
        <v>0</v>
      </c>
      <c r="AB276" s="43" t="str">
        <f t="shared" ref="AB276:AB278" si="195">IF($W$10="","",VLOOKUP($W$10,PERSONAL,2,FALSE))</f>
        <v/>
      </c>
    </row>
    <row r="277" spans="1:28" ht="36" customHeight="1" x14ac:dyDescent="0.2">
      <c r="A277" s="41">
        <v>2</v>
      </c>
      <c r="B277" s="457"/>
      <c r="C277" s="456"/>
      <c r="D277" s="212"/>
      <c r="E277" s="212" t="str">
        <f t="shared" si="194"/>
        <v/>
      </c>
      <c r="F277" s="41"/>
      <c r="G277" s="42"/>
      <c r="H277" s="107"/>
      <c r="I277" s="89"/>
      <c r="J277" s="107"/>
      <c r="K277" s="107"/>
      <c r="L277" s="43" t="str">
        <f>IF(E277="","",VLOOKUP(E277,SBN,2,FALSE))</f>
        <v/>
      </c>
      <c r="M277" s="43"/>
      <c r="N277" s="125"/>
      <c r="O277" s="125"/>
      <c r="P277" s="125"/>
      <c r="Q277" s="76"/>
      <c r="R277" s="76"/>
      <c r="S277" s="110"/>
      <c r="T277" s="107"/>
      <c r="U277" s="75" t="str">
        <f>IF(E277="","",VLOOKUP(E277,SBN,3,FALSE))</f>
        <v/>
      </c>
      <c r="V277" s="75"/>
      <c r="W277" s="76" t="s">
        <v>9606</v>
      </c>
      <c r="X277" s="355"/>
      <c r="Y277" s="355">
        <f t="shared" ref="Y277:Y278" si="196">X277*W277</f>
        <v>0</v>
      </c>
      <c r="Z277" s="355"/>
      <c r="AA277" s="355">
        <f t="shared" ref="AA277:AA278" si="197">Z277*W277</f>
        <v>0</v>
      </c>
      <c r="AB277" s="43" t="str">
        <f t="shared" si="195"/>
        <v/>
      </c>
    </row>
    <row r="278" spans="1:28" ht="36" customHeight="1" x14ac:dyDescent="0.2">
      <c r="A278" s="41">
        <v>3</v>
      </c>
      <c r="B278" s="457"/>
      <c r="C278" s="456"/>
      <c r="D278" s="212"/>
      <c r="E278" s="212" t="str">
        <f t="shared" si="194"/>
        <v/>
      </c>
      <c r="F278" s="41"/>
      <c r="G278" s="42"/>
      <c r="H278" s="107"/>
      <c r="I278" s="89"/>
      <c r="J278" s="107"/>
      <c r="K278" s="107"/>
      <c r="L278" s="43" t="str">
        <f>IF(E278="","",VLOOKUP(E278,SBN,2,FALSE))</f>
        <v/>
      </c>
      <c r="M278" s="43"/>
      <c r="N278" s="125"/>
      <c r="O278" s="125"/>
      <c r="P278" s="125"/>
      <c r="Q278" s="76"/>
      <c r="R278" s="76"/>
      <c r="S278" s="110"/>
      <c r="T278" s="107"/>
      <c r="U278" s="75" t="str">
        <f>IF(E278="","",VLOOKUP(E278,SBN,3,FALSE))</f>
        <v/>
      </c>
      <c r="V278" s="75"/>
      <c r="W278" s="76" t="s">
        <v>9606</v>
      </c>
      <c r="X278" s="355"/>
      <c r="Y278" s="355">
        <f t="shared" si="196"/>
        <v>0</v>
      </c>
      <c r="Z278" s="355"/>
      <c r="AA278" s="355">
        <f t="shared" si="197"/>
        <v>0</v>
      </c>
      <c r="AB278" s="43" t="str">
        <f t="shared" si="195"/>
        <v/>
      </c>
    </row>
    <row r="279" spans="1:28" ht="29.25" customHeight="1" x14ac:dyDescent="0.2">
      <c r="A279" s="69"/>
      <c r="B279" s="73"/>
      <c r="C279" s="73"/>
      <c r="D279" s="100"/>
      <c r="E279" s="70"/>
      <c r="F279" s="70"/>
      <c r="G279" s="70"/>
      <c r="H279" s="108"/>
      <c r="I279" s="90"/>
      <c r="J279" s="108"/>
      <c r="K279" s="108"/>
      <c r="L279" s="70"/>
      <c r="M279" s="70"/>
      <c r="N279" s="123"/>
      <c r="O279" s="178" t="s">
        <v>200</v>
      </c>
      <c r="P279" s="123"/>
      <c r="Q279" s="112"/>
      <c r="R279" s="112"/>
      <c r="S279" s="77"/>
      <c r="T279" s="77"/>
      <c r="U279" s="70"/>
      <c r="V279" s="70"/>
      <c r="W279" s="77"/>
      <c r="X279" s="329"/>
      <c r="Y279" s="329"/>
      <c r="Z279" s="329"/>
      <c r="AA279" s="329"/>
      <c r="AB279" s="135"/>
    </row>
    <row r="280" spans="1:28" ht="35.25" customHeight="1" x14ac:dyDescent="0.2">
      <c r="A280" s="41">
        <v>4</v>
      </c>
      <c r="B280" s="458">
        <v>9105.0303000000004</v>
      </c>
      <c r="C280" s="459"/>
      <c r="D280" s="212"/>
      <c r="E280" s="212" t="str">
        <f t="shared" ref="E280:E283" si="198">CONCATENATE(D280)</f>
        <v/>
      </c>
      <c r="F280" s="41"/>
      <c r="G280" s="42"/>
      <c r="H280" s="107"/>
      <c r="I280" s="89"/>
      <c r="J280" s="107"/>
      <c r="K280" s="107"/>
      <c r="L280" s="43" t="str">
        <f>IF(E280="","",VLOOKUP(E280,SBN,2,FALSE))</f>
        <v/>
      </c>
      <c r="M280" s="43"/>
      <c r="N280" s="125"/>
      <c r="O280" s="125"/>
      <c r="P280" s="125"/>
      <c r="Q280" s="76"/>
      <c r="R280" s="76"/>
      <c r="S280" s="110"/>
      <c r="T280" s="134"/>
      <c r="U280" s="75" t="str">
        <f>IF(E280="","",VLOOKUP(E280,SBN,3,FALSE))</f>
        <v/>
      </c>
      <c r="V280" s="75"/>
      <c r="W280" s="76" t="s">
        <v>9606</v>
      </c>
      <c r="X280" s="355"/>
      <c r="Y280" s="355">
        <f t="shared" ref="Y280:Y283" si="199">X280*W280</f>
        <v>0</v>
      </c>
      <c r="Z280" s="355"/>
      <c r="AA280" s="355">
        <f>Z280*W280</f>
        <v>0</v>
      </c>
      <c r="AB280" s="43" t="str">
        <f t="shared" ref="AB280:AB283" si="200">IF($W$10="","",VLOOKUP($W$10,PERSONAL,2,FALSE))</f>
        <v/>
      </c>
    </row>
    <row r="281" spans="1:28" ht="35.25" customHeight="1" x14ac:dyDescent="0.2">
      <c r="A281" s="41">
        <v>5</v>
      </c>
      <c r="B281" s="458">
        <v>9105.0303000000004</v>
      </c>
      <c r="C281" s="459"/>
      <c r="D281" s="212"/>
      <c r="E281" s="212" t="str">
        <f t="shared" si="198"/>
        <v/>
      </c>
      <c r="F281" s="41"/>
      <c r="G281" s="42"/>
      <c r="H281" s="107"/>
      <c r="I281" s="89"/>
      <c r="J281" s="107"/>
      <c r="K281" s="107"/>
      <c r="L281" s="43" t="str">
        <f>IF(E281="","",VLOOKUP(E281,SBN,2,FALSE))</f>
        <v/>
      </c>
      <c r="M281" s="43"/>
      <c r="N281" s="125"/>
      <c r="O281" s="125"/>
      <c r="P281" s="125"/>
      <c r="Q281" s="76"/>
      <c r="R281" s="76"/>
      <c r="S281" s="110"/>
      <c r="T281" s="134"/>
      <c r="U281" s="75" t="str">
        <f>IF(E281="","",VLOOKUP(E281,SBN,3,FALSE))</f>
        <v/>
      </c>
      <c r="V281" s="75"/>
      <c r="W281" s="76" t="s">
        <v>9606</v>
      </c>
      <c r="X281" s="355"/>
      <c r="Y281" s="355">
        <f t="shared" si="199"/>
        <v>0</v>
      </c>
      <c r="Z281" s="355"/>
      <c r="AA281" s="355">
        <f t="shared" ref="AA281:AA283" si="201">Z281*W281</f>
        <v>0</v>
      </c>
      <c r="AB281" s="43" t="str">
        <f t="shared" si="200"/>
        <v/>
      </c>
    </row>
    <row r="282" spans="1:28" ht="35.25" customHeight="1" x14ac:dyDescent="0.2">
      <c r="A282" s="41">
        <v>6</v>
      </c>
      <c r="B282" s="458">
        <v>9105.0303000000004</v>
      </c>
      <c r="C282" s="459"/>
      <c r="D282" s="212"/>
      <c r="E282" s="212" t="str">
        <f t="shared" si="198"/>
        <v/>
      </c>
      <c r="F282" s="41"/>
      <c r="G282" s="42"/>
      <c r="H282" s="107"/>
      <c r="I282" s="89"/>
      <c r="J282" s="107"/>
      <c r="K282" s="107"/>
      <c r="L282" s="43" t="str">
        <f>IF(E282="","",VLOOKUP(E282,SBN,2,FALSE))</f>
        <v/>
      </c>
      <c r="M282" s="43"/>
      <c r="N282" s="125"/>
      <c r="O282" s="125"/>
      <c r="P282" s="125"/>
      <c r="Q282" s="76"/>
      <c r="R282" s="76"/>
      <c r="S282" s="110"/>
      <c r="T282" s="134"/>
      <c r="U282" s="75" t="str">
        <f>IF(E282="","",VLOOKUP(E282,SBN,3,FALSE))</f>
        <v/>
      </c>
      <c r="V282" s="75"/>
      <c r="W282" s="76" t="s">
        <v>9606</v>
      </c>
      <c r="X282" s="355"/>
      <c r="Y282" s="355">
        <f t="shared" si="199"/>
        <v>0</v>
      </c>
      <c r="Z282" s="355"/>
      <c r="AA282" s="355">
        <f t="shared" si="201"/>
        <v>0</v>
      </c>
      <c r="AB282" s="43" t="str">
        <f t="shared" si="200"/>
        <v/>
      </c>
    </row>
    <row r="283" spans="1:28" ht="35.25" customHeight="1" x14ac:dyDescent="0.2">
      <c r="A283" s="41">
        <v>7</v>
      </c>
      <c r="B283" s="458">
        <v>9105.0303000000004</v>
      </c>
      <c r="C283" s="459"/>
      <c r="D283" s="212"/>
      <c r="E283" s="212" t="str">
        <f t="shared" si="198"/>
        <v/>
      </c>
      <c r="F283" s="41"/>
      <c r="G283" s="42"/>
      <c r="H283" s="107"/>
      <c r="I283" s="89"/>
      <c r="J283" s="107"/>
      <c r="K283" s="107"/>
      <c r="L283" s="43" t="str">
        <f>IF(E283="","",VLOOKUP(E283,SBN,2,FALSE))</f>
        <v/>
      </c>
      <c r="M283" s="43"/>
      <c r="N283" s="125"/>
      <c r="O283" s="125"/>
      <c r="P283" s="125"/>
      <c r="Q283" s="76"/>
      <c r="R283" s="76"/>
      <c r="S283" s="110"/>
      <c r="T283" s="134"/>
      <c r="U283" s="75" t="str">
        <f>IF(E283="","",VLOOKUP(E283,SBN,3,FALSE))</f>
        <v/>
      </c>
      <c r="V283" s="75"/>
      <c r="W283" s="76" t="s">
        <v>9606</v>
      </c>
      <c r="X283" s="355"/>
      <c r="Y283" s="355">
        <f t="shared" si="199"/>
        <v>0</v>
      </c>
      <c r="Z283" s="355"/>
      <c r="AA283" s="355">
        <f t="shared" si="201"/>
        <v>0</v>
      </c>
      <c r="AB283" s="43" t="str">
        <f t="shared" si="200"/>
        <v/>
      </c>
    </row>
    <row r="284" spans="1:28" ht="29.25" customHeight="1" x14ac:dyDescent="0.2">
      <c r="A284" s="72"/>
      <c r="B284" s="74"/>
      <c r="C284" s="74"/>
      <c r="D284" s="100"/>
      <c r="E284" s="70"/>
      <c r="F284" s="71"/>
      <c r="G284" s="71"/>
      <c r="H284" s="109"/>
      <c r="I284" s="91"/>
      <c r="J284" s="109"/>
      <c r="K284" s="109"/>
      <c r="L284" s="71"/>
      <c r="M284" s="71"/>
      <c r="N284" s="126"/>
      <c r="O284" s="178" t="s">
        <v>136</v>
      </c>
      <c r="P284" s="126"/>
      <c r="Q284" s="113"/>
      <c r="R284" s="113"/>
      <c r="S284" s="78"/>
      <c r="T284" s="78"/>
      <c r="U284" s="71"/>
      <c r="V284" s="71"/>
      <c r="W284" s="78"/>
      <c r="X284" s="330"/>
      <c r="Y284" s="330"/>
      <c r="Z284" s="330"/>
      <c r="AA284" s="330"/>
      <c r="AB284" s="136"/>
    </row>
    <row r="285" spans="1:28" ht="34.5" customHeight="1" x14ac:dyDescent="0.2">
      <c r="A285" s="41">
        <v>8</v>
      </c>
      <c r="B285" s="457"/>
      <c r="C285" s="456"/>
      <c r="D285" s="212"/>
      <c r="E285" s="212" t="str">
        <f t="shared" ref="E285:E287" si="202">CONCATENATE(D285)</f>
        <v/>
      </c>
      <c r="F285" s="41"/>
      <c r="G285" s="42"/>
      <c r="H285" s="107"/>
      <c r="I285" s="89"/>
      <c r="J285" s="107"/>
      <c r="K285" s="107"/>
      <c r="L285" s="43" t="str">
        <f>IF(E285="","",VLOOKUP(E285,SBN,2,FALSE))</f>
        <v/>
      </c>
      <c r="M285" s="43"/>
      <c r="N285" s="125"/>
      <c r="O285" s="125"/>
      <c r="P285" s="125"/>
      <c r="Q285" s="76"/>
      <c r="R285" s="76"/>
      <c r="S285" s="110"/>
      <c r="T285" s="134"/>
      <c r="U285" s="75" t="str">
        <f>IF(E285="","",VLOOKUP(E285,SBN,3,FALSE))</f>
        <v/>
      </c>
      <c r="V285" s="75"/>
      <c r="W285" s="76" t="s">
        <v>9606</v>
      </c>
      <c r="X285" s="355"/>
      <c r="Y285" s="355">
        <f t="shared" ref="Y285:Y287" si="203">X285*W285</f>
        <v>0</v>
      </c>
      <c r="Z285" s="355"/>
      <c r="AA285" s="355">
        <f t="shared" ref="AA285:AA287" si="204">Z285*W285</f>
        <v>0</v>
      </c>
      <c r="AB285" s="43" t="str">
        <f>IF($W$10="","",VLOOKUP($W$10,PERSONAL,2,FALSE))</f>
        <v/>
      </c>
    </row>
    <row r="286" spans="1:28" ht="34.5" customHeight="1" x14ac:dyDescent="0.2">
      <c r="A286" s="41">
        <v>9</v>
      </c>
      <c r="B286" s="457"/>
      <c r="C286" s="456"/>
      <c r="D286" s="212"/>
      <c r="E286" s="212" t="str">
        <f t="shared" si="202"/>
        <v/>
      </c>
      <c r="F286" s="41"/>
      <c r="G286" s="42"/>
      <c r="H286" s="107"/>
      <c r="I286" s="89"/>
      <c r="J286" s="107"/>
      <c r="K286" s="107"/>
      <c r="L286" s="43" t="str">
        <f>IF(E286="","",VLOOKUP(E286,SBN,2,FALSE))</f>
        <v/>
      </c>
      <c r="M286" s="43"/>
      <c r="N286" s="125"/>
      <c r="O286" s="125"/>
      <c r="P286" s="125"/>
      <c r="Q286" s="76"/>
      <c r="R286" s="76"/>
      <c r="S286" s="110"/>
      <c r="T286" s="134"/>
      <c r="U286" s="75" t="str">
        <f>IF(E286="","",VLOOKUP(E286,SBN,3,FALSE))</f>
        <v/>
      </c>
      <c r="V286" s="75"/>
      <c r="W286" s="76" t="s">
        <v>9606</v>
      </c>
      <c r="X286" s="355"/>
      <c r="Y286" s="355">
        <f t="shared" si="203"/>
        <v>0</v>
      </c>
      <c r="Z286" s="355"/>
      <c r="AA286" s="355">
        <f t="shared" si="204"/>
        <v>0</v>
      </c>
      <c r="AB286" s="43" t="str">
        <f>IF($W$10="","",VLOOKUP($W$10,PERSONAL,2,FALSE))</f>
        <v/>
      </c>
    </row>
    <row r="287" spans="1:28" ht="34.5" customHeight="1" x14ac:dyDescent="0.2">
      <c r="A287" s="41">
        <v>10</v>
      </c>
      <c r="B287" s="457"/>
      <c r="C287" s="456"/>
      <c r="D287" s="212"/>
      <c r="E287" s="212" t="str">
        <f t="shared" si="202"/>
        <v/>
      </c>
      <c r="F287" s="41"/>
      <c r="G287" s="42"/>
      <c r="H287" s="107"/>
      <c r="I287" s="89"/>
      <c r="J287" s="107"/>
      <c r="K287" s="107"/>
      <c r="L287" s="43" t="str">
        <f>IF(E287="","",VLOOKUP(E287,SBN,2,FALSE))</f>
        <v/>
      </c>
      <c r="M287" s="43"/>
      <c r="N287" s="125"/>
      <c r="O287" s="125"/>
      <c r="P287" s="125"/>
      <c r="Q287" s="76"/>
      <c r="R287" s="76"/>
      <c r="S287" s="110"/>
      <c r="T287" s="111"/>
      <c r="U287" s="75" t="str">
        <f>IF(E287="","",VLOOKUP(E287,SBN,3,FALSE))</f>
        <v/>
      </c>
      <c r="V287" s="75"/>
      <c r="W287" s="76" t="s">
        <v>9606</v>
      </c>
      <c r="X287" s="355"/>
      <c r="Y287" s="355">
        <f t="shared" si="203"/>
        <v>0</v>
      </c>
      <c r="Z287" s="355"/>
      <c r="AA287" s="355">
        <f t="shared" si="204"/>
        <v>0</v>
      </c>
      <c r="AB287" s="43" t="str">
        <f>IF($W$10="","",VLOOKUP($W$10,PERSONAL,2,FALSE))</f>
        <v/>
      </c>
    </row>
    <row r="288" spans="1:28" ht="29.25" customHeight="1" x14ac:dyDescent="0.2">
      <c r="A288" s="71"/>
      <c r="B288" s="74"/>
      <c r="C288" s="74"/>
      <c r="D288" s="100"/>
      <c r="E288" s="70"/>
      <c r="F288" s="71"/>
      <c r="G288" s="71"/>
      <c r="H288" s="109"/>
      <c r="I288" s="91"/>
      <c r="J288" s="109"/>
      <c r="K288" s="109"/>
      <c r="L288" s="71"/>
      <c r="M288" s="71"/>
      <c r="N288" s="126"/>
      <c r="O288" s="178" t="s">
        <v>9667</v>
      </c>
      <c r="P288" s="126"/>
      <c r="Q288" s="113"/>
      <c r="R288" s="113"/>
      <c r="S288" s="78"/>
      <c r="T288" s="78"/>
      <c r="U288" s="71"/>
      <c r="V288" s="71"/>
      <c r="W288" s="78"/>
      <c r="X288" s="330"/>
      <c r="Y288" s="330"/>
      <c r="Z288" s="330"/>
      <c r="AA288" s="330"/>
      <c r="AB288" s="136"/>
    </row>
    <row r="289" spans="1:28" ht="31.5" customHeight="1" x14ac:dyDescent="0.2">
      <c r="A289" s="41">
        <v>11</v>
      </c>
      <c r="B289" s="455"/>
      <c r="C289" s="471"/>
      <c r="D289" s="212"/>
      <c r="E289" s="212" t="str">
        <f t="shared" ref="E289:E291" si="205">CONCATENATE(D289)</f>
        <v/>
      </c>
      <c r="F289" s="41"/>
      <c r="G289" s="42"/>
      <c r="H289" s="107"/>
      <c r="I289" s="89"/>
      <c r="J289" s="107"/>
      <c r="K289" s="107"/>
      <c r="L289" s="43" t="str">
        <f>IF(E289="","",VLOOKUP(E289,SBN,2,FALSE))</f>
        <v/>
      </c>
      <c r="M289" s="43"/>
      <c r="N289" s="125"/>
      <c r="O289" s="125"/>
      <c r="P289" s="125"/>
      <c r="Q289" s="76"/>
      <c r="R289" s="76"/>
      <c r="S289" s="110"/>
      <c r="T289" s="134"/>
      <c r="U289" s="75" t="str">
        <f>IF(E289="","",VLOOKUP(E289,SBN,3,FALSE))</f>
        <v/>
      </c>
      <c r="V289" s="75"/>
      <c r="W289" s="76" t="s">
        <v>9606</v>
      </c>
      <c r="X289" s="355"/>
      <c r="Y289" s="355">
        <f t="shared" ref="Y289:Y291" si="206">X289*W289</f>
        <v>0</v>
      </c>
      <c r="Z289" s="355"/>
      <c r="AA289" s="355">
        <f t="shared" ref="AA289:AA291" si="207">Z289*W289</f>
        <v>0</v>
      </c>
      <c r="AB289" s="43" t="str">
        <f>IF($W$10="","",VLOOKUP($W$10,PERSONAL,2,FALSE))</f>
        <v/>
      </c>
    </row>
    <row r="290" spans="1:28" ht="31.5" customHeight="1" x14ac:dyDescent="0.2">
      <c r="A290" s="41">
        <v>12</v>
      </c>
      <c r="B290" s="455"/>
      <c r="C290" s="471"/>
      <c r="D290" s="212"/>
      <c r="E290" s="212" t="str">
        <f t="shared" si="205"/>
        <v/>
      </c>
      <c r="F290" s="41"/>
      <c r="G290" s="42"/>
      <c r="H290" s="107"/>
      <c r="I290" s="89"/>
      <c r="J290" s="107"/>
      <c r="K290" s="107"/>
      <c r="L290" s="43" t="str">
        <f>IF(E290="","",VLOOKUP(E290,SBN,2,FALSE))</f>
        <v/>
      </c>
      <c r="M290" s="43"/>
      <c r="N290" s="125"/>
      <c r="O290" s="125"/>
      <c r="P290" s="125"/>
      <c r="Q290" s="76"/>
      <c r="R290" s="76"/>
      <c r="S290" s="110"/>
      <c r="T290" s="134"/>
      <c r="U290" s="75" t="str">
        <f>IF(E290="","",VLOOKUP(E290,SBN,3,FALSE))</f>
        <v/>
      </c>
      <c r="V290" s="75"/>
      <c r="W290" s="76" t="s">
        <v>9606</v>
      </c>
      <c r="X290" s="355"/>
      <c r="Y290" s="355">
        <f t="shared" si="206"/>
        <v>0</v>
      </c>
      <c r="Z290" s="355"/>
      <c r="AA290" s="355">
        <f t="shared" si="207"/>
        <v>0</v>
      </c>
      <c r="AB290" s="43" t="str">
        <f>IF($W$10="","",VLOOKUP($W$10,PERSONAL,2,FALSE))</f>
        <v/>
      </c>
    </row>
    <row r="291" spans="1:28" ht="31.5" customHeight="1" x14ac:dyDescent="0.2">
      <c r="A291" s="41">
        <v>13</v>
      </c>
      <c r="B291" s="455"/>
      <c r="C291" s="471"/>
      <c r="D291" s="212"/>
      <c r="E291" s="212" t="str">
        <f t="shared" si="205"/>
        <v/>
      </c>
      <c r="F291" s="41"/>
      <c r="G291" s="42"/>
      <c r="H291" s="107"/>
      <c r="I291" s="89"/>
      <c r="J291" s="107"/>
      <c r="K291" s="107"/>
      <c r="L291" s="43" t="str">
        <f>IF(E291="","",VLOOKUP(E291,SBN,2,FALSE))</f>
        <v/>
      </c>
      <c r="M291" s="43"/>
      <c r="N291" s="125"/>
      <c r="O291" s="125"/>
      <c r="P291" s="125"/>
      <c r="Q291" s="76"/>
      <c r="R291" s="76"/>
      <c r="S291" s="110"/>
      <c r="T291" s="134"/>
      <c r="U291" s="75" t="str">
        <f>IF(E291="","",VLOOKUP(E291,SBN,3,FALSE))</f>
        <v/>
      </c>
      <c r="V291" s="75"/>
      <c r="W291" s="76" t="s">
        <v>9606</v>
      </c>
      <c r="X291" s="355"/>
      <c r="Y291" s="355">
        <f t="shared" si="206"/>
        <v>0</v>
      </c>
      <c r="Z291" s="355"/>
      <c r="AA291" s="355">
        <f t="shared" si="207"/>
        <v>0</v>
      </c>
      <c r="AB291" s="43" t="str">
        <f>IF($W$10="","",VLOOKUP($W$10,PERSONAL,2,FALSE))</f>
        <v/>
      </c>
    </row>
    <row r="292" spans="1:28" ht="29.25" customHeight="1" x14ac:dyDescent="0.2">
      <c r="A292" s="71"/>
      <c r="B292" s="74"/>
      <c r="C292" s="74"/>
      <c r="D292" s="100"/>
      <c r="E292" s="70"/>
      <c r="F292" s="71"/>
      <c r="G292" s="71"/>
      <c r="H292" s="109"/>
      <c r="I292" s="91"/>
      <c r="J292" s="109"/>
      <c r="K292" s="109"/>
      <c r="L292" s="71"/>
      <c r="M292" s="71"/>
      <c r="N292" s="126"/>
      <c r="O292" s="178" t="s">
        <v>135</v>
      </c>
      <c r="P292" s="126"/>
      <c r="Q292" s="113"/>
      <c r="R292" s="113"/>
      <c r="S292" s="78"/>
      <c r="T292" s="78"/>
      <c r="U292" s="71"/>
      <c r="V292" s="71"/>
      <c r="W292" s="78"/>
      <c r="X292" s="330"/>
      <c r="Y292" s="330"/>
      <c r="Z292" s="330"/>
      <c r="AA292" s="330"/>
      <c r="AB292" s="136"/>
    </row>
    <row r="293" spans="1:28" ht="33.75" customHeight="1" x14ac:dyDescent="0.2">
      <c r="A293" s="41">
        <v>14</v>
      </c>
      <c r="B293" s="455" t="s">
        <v>201</v>
      </c>
      <c r="C293" s="471"/>
      <c r="D293" s="212"/>
      <c r="E293" s="212" t="str">
        <f t="shared" ref="E293:E294" si="208">CONCATENATE(D293)</f>
        <v/>
      </c>
      <c r="F293" s="41"/>
      <c r="G293" s="42"/>
      <c r="H293" s="107"/>
      <c r="I293" s="89"/>
      <c r="J293" s="107"/>
      <c r="K293" s="107"/>
      <c r="L293" s="43" t="str">
        <f>IF(E293="","",VLOOKUP(E293,SBN,2,FALSE))</f>
        <v/>
      </c>
      <c r="M293" s="43"/>
      <c r="N293" s="125"/>
      <c r="O293" s="125"/>
      <c r="P293" s="125"/>
      <c r="Q293" s="76"/>
      <c r="R293" s="76"/>
      <c r="S293" s="110"/>
      <c r="T293" s="134"/>
      <c r="U293" s="75" t="s">
        <v>202</v>
      </c>
      <c r="V293" s="75"/>
      <c r="W293" s="76" t="s">
        <v>9606</v>
      </c>
      <c r="X293" s="355"/>
      <c r="Y293" s="355">
        <f t="shared" ref="Y293:Y294" si="209">X293*W293</f>
        <v>0</v>
      </c>
      <c r="Z293" s="355"/>
      <c r="AA293" s="355">
        <f t="shared" ref="AA293:AA294" si="210">Z293*W293</f>
        <v>0</v>
      </c>
      <c r="AB293" s="43" t="str">
        <f>IF($W$10="","",VLOOKUP($W$10,PERSONAL,2,FALSE))</f>
        <v/>
      </c>
    </row>
    <row r="294" spans="1:28" ht="33.75" customHeight="1" x14ac:dyDescent="0.2">
      <c r="A294" s="41">
        <v>15</v>
      </c>
      <c r="B294" s="455" t="s">
        <v>201</v>
      </c>
      <c r="C294" s="471"/>
      <c r="D294" s="212"/>
      <c r="E294" s="212" t="str">
        <f t="shared" si="208"/>
        <v/>
      </c>
      <c r="F294" s="41"/>
      <c r="G294" s="42"/>
      <c r="H294" s="107"/>
      <c r="I294" s="89"/>
      <c r="J294" s="107"/>
      <c r="K294" s="107"/>
      <c r="L294" s="43" t="str">
        <f>IF(E294="","",VLOOKUP(E294,SBN,2,FALSE))</f>
        <v/>
      </c>
      <c r="M294" s="43"/>
      <c r="N294" s="125"/>
      <c r="O294" s="125"/>
      <c r="P294" s="125"/>
      <c r="Q294" s="76"/>
      <c r="R294" s="76"/>
      <c r="S294" s="110"/>
      <c r="T294" s="134"/>
      <c r="U294" s="75" t="s">
        <v>202</v>
      </c>
      <c r="V294" s="75"/>
      <c r="W294" s="76" t="s">
        <v>9606</v>
      </c>
      <c r="X294" s="355"/>
      <c r="Y294" s="355">
        <f t="shared" si="209"/>
        <v>0</v>
      </c>
      <c r="Z294" s="355"/>
      <c r="AA294" s="355">
        <f t="shared" si="210"/>
        <v>0</v>
      </c>
      <c r="AB294" s="43" t="str">
        <f>IF($W$10="","",VLOOKUP($W$10,PERSONAL,2,FALSE))</f>
        <v/>
      </c>
    </row>
    <row r="295" spans="1:28" ht="33.75" customHeight="1" x14ac:dyDescent="0.2">
      <c r="A295" s="69"/>
      <c r="B295" s="73"/>
      <c r="C295" s="73"/>
      <c r="D295" s="100"/>
      <c r="E295" s="70"/>
      <c r="F295" s="70"/>
      <c r="G295" s="70"/>
      <c r="H295" s="108"/>
      <c r="I295" s="90"/>
      <c r="J295" s="108"/>
      <c r="K295" s="108"/>
      <c r="L295" s="70"/>
      <c r="M295" s="70"/>
      <c r="N295" s="123"/>
      <c r="O295" s="178" t="s">
        <v>9607</v>
      </c>
      <c r="P295" s="123"/>
      <c r="Q295" s="112"/>
      <c r="R295" s="112"/>
      <c r="S295" s="77"/>
      <c r="T295" s="77"/>
      <c r="U295" s="70"/>
      <c r="V295" s="70"/>
      <c r="W295" s="77"/>
      <c r="X295" s="329"/>
      <c r="Y295" s="329"/>
      <c r="Z295" s="329"/>
      <c r="AA295" s="329"/>
      <c r="AB295" s="135"/>
    </row>
    <row r="296" spans="1:28" ht="33.75" customHeight="1" x14ac:dyDescent="0.2">
      <c r="A296" s="41">
        <v>16</v>
      </c>
      <c r="B296" s="455" t="s">
        <v>201</v>
      </c>
      <c r="C296" s="471"/>
      <c r="D296" s="212"/>
      <c r="E296" s="212" t="str">
        <f t="shared" ref="E296:E298" si="211">CONCATENATE(D296)</f>
        <v/>
      </c>
      <c r="F296" s="41"/>
      <c r="G296" s="42"/>
      <c r="H296" s="107"/>
      <c r="I296" s="89"/>
      <c r="J296" s="107"/>
      <c r="K296" s="107"/>
      <c r="L296" s="43" t="str">
        <f>IF(E296="","",VLOOKUP(E296,SBN,2,FALSE))</f>
        <v/>
      </c>
      <c r="M296" s="43"/>
      <c r="N296" s="125"/>
      <c r="O296" s="125"/>
      <c r="P296" s="125"/>
      <c r="Q296" s="76"/>
      <c r="R296" s="76"/>
      <c r="S296" s="110"/>
      <c r="T296" s="134"/>
      <c r="U296" s="75" t="s">
        <v>202</v>
      </c>
      <c r="V296" s="75"/>
      <c r="W296" s="76" t="s">
        <v>9606</v>
      </c>
      <c r="X296" s="355"/>
      <c r="Y296" s="355">
        <f t="shared" ref="Y296:Y298" si="212">X296*W296</f>
        <v>0</v>
      </c>
      <c r="Z296" s="355"/>
      <c r="AA296" s="355">
        <f t="shared" ref="AA296:AA298" si="213">Z296*W296</f>
        <v>0</v>
      </c>
      <c r="AB296" s="43" t="str">
        <f>IF($W$10="","",VLOOKUP($W$10,PERSONAL,2,FALSE))</f>
        <v/>
      </c>
    </row>
    <row r="297" spans="1:28" ht="33.75" customHeight="1" x14ac:dyDescent="0.2">
      <c r="A297" s="41">
        <v>17</v>
      </c>
      <c r="B297" s="455" t="s">
        <v>201</v>
      </c>
      <c r="C297" s="471"/>
      <c r="D297" s="212"/>
      <c r="E297" s="212" t="str">
        <f t="shared" si="211"/>
        <v/>
      </c>
      <c r="F297" s="41"/>
      <c r="G297" s="42"/>
      <c r="H297" s="107"/>
      <c r="I297" s="89"/>
      <c r="J297" s="107"/>
      <c r="K297" s="107"/>
      <c r="L297" s="43" t="str">
        <f>IF(E297="","",VLOOKUP(E297,SBN,2,FALSE))</f>
        <v/>
      </c>
      <c r="M297" s="43"/>
      <c r="N297" s="125"/>
      <c r="O297" s="125"/>
      <c r="P297" s="125"/>
      <c r="Q297" s="76"/>
      <c r="R297" s="76"/>
      <c r="S297" s="110"/>
      <c r="T297" s="134"/>
      <c r="U297" s="75" t="s">
        <v>202</v>
      </c>
      <c r="V297" s="75"/>
      <c r="W297" s="76" t="s">
        <v>9606</v>
      </c>
      <c r="X297" s="355"/>
      <c r="Y297" s="355">
        <f t="shared" si="212"/>
        <v>0</v>
      </c>
      <c r="Z297" s="355"/>
      <c r="AA297" s="355">
        <f t="shared" si="213"/>
        <v>0</v>
      </c>
      <c r="AB297" s="43" t="str">
        <f>IF($W$10="","",VLOOKUP($W$10,PERSONAL,2,FALSE))</f>
        <v/>
      </c>
    </row>
    <row r="298" spans="1:28" ht="33.75" customHeight="1" x14ac:dyDescent="0.2">
      <c r="A298" s="41">
        <v>18</v>
      </c>
      <c r="B298" s="455" t="s">
        <v>201</v>
      </c>
      <c r="C298" s="471"/>
      <c r="D298" s="212"/>
      <c r="E298" s="212" t="str">
        <f t="shared" si="211"/>
        <v/>
      </c>
      <c r="F298" s="41"/>
      <c r="G298" s="42"/>
      <c r="H298" s="107"/>
      <c r="I298" s="89"/>
      <c r="J298" s="107"/>
      <c r="K298" s="107"/>
      <c r="L298" s="43" t="str">
        <f>IF(E298="","",VLOOKUP(E298,SBN,2,FALSE))</f>
        <v/>
      </c>
      <c r="M298" s="43"/>
      <c r="N298" s="125"/>
      <c r="O298" s="125"/>
      <c r="P298" s="125"/>
      <c r="Q298" s="76"/>
      <c r="R298" s="76"/>
      <c r="S298" s="110"/>
      <c r="T298" s="134"/>
      <c r="U298" s="75" t="s">
        <v>202</v>
      </c>
      <c r="V298" s="75"/>
      <c r="W298" s="76" t="s">
        <v>9606</v>
      </c>
      <c r="X298" s="355"/>
      <c r="Y298" s="355">
        <f t="shared" si="212"/>
        <v>0</v>
      </c>
      <c r="Z298" s="355"/>
      <c r="AA298" s="355">
        <f t="shared" si="213"/>
        <v>0</v>
      </c>
      <c r="AB298" s="43" t="str">
        <f>IF($W$10="","",VLOOKUP($W$10,PERSONAL,2,FALSE))</f>
        <v/>
      </c>
    </row>
    <row r="299" spans="1:28" x14ac:dyDescent="0.2">
      <c r="A299" s="45"/>
      <c r="B299" s="50" t="s">
        <v>124</v>
      </c>
      <c r="C299" s="50"/>
      <c r="D299" s="102"/>
      <c r="E299" s="45"/>
      <c r="F299" s="45"/>
      <c r="G299" s="46"/>
      <c r="H299" s="47"/>
      <c r="I299" s="47"/>
      <c r="J299" s="47"/>
      <c r="K299" s="48"/>
      <c r="L299" s="49"/>
      <c r="M299" s="49"/>
      <c r="N299" s="127"/>
      <c r="O299" s="127"/>
      <c r="P299" s="127"/>
      <c r="Q299" s="114"/>
      <c r="R299" s="114"/>
      <c r="S299" s="115"/>
      <c r="T299" s="116"/>
      <c r="U299" s="48"/>
      <c r="V299" s="48"/>
      <c r="W299" s="45"/>
      <c r="X299" s="14"/>
      <c r="Y299" s="14"/>
      <c r="Z299" s="14"/>
      <c r="AA299" s="14"/>
      <c r="AB299" s="137"/>
    </row>
    <row r="300" spans="1:28" x14ac:dyDescent="0.2">
      <c r="A300" s="6" t="s">
        <v>9660</v>
      </c>
      <c r="B300" s="93" t="s">
        <v>9661</v>
      </c>
      <c r="C300" s="7"/>
      <c r="D300" s="219"/>
      <c r="E300" s="213"/>
      <c r="F300" s="8"/>
      <c r="G300" s="34"/>
      <c r="H300" s="34"/>
      <c r="I300" s="34"/>
      <c r="J300" s="34"/>
      <c r="K300" s="8"/>
      <c r="L300" s="35"/>
      <c r="M300" s="35"/>
      <c r="N300" s="30"/>
      <c r="O300" s="30"/>
      <c r="P300" s="30"/>
      <c r="Q300" s="9"/>
      <c r="R300" s="9"/>
      <c r="S300" s="9"/>
      <c r="T300" s="117"/>
      <c r="U300" s="36"/>
      <c r="V300" s="30"/>
      <c r="W300" s="9"/>
      <c r="X300" s="14"/>
      <c r="Y300" s="14"/>
      <c r="Z300" s="14"/>
      <c r="AA300" s="14"/>
    </row>
    <row r="301" spans="1:28" x14ac:dyDescent="0.2">
      <c r="A301" s="6"/>
      <c r="B301" s="44" t="s">
        <v>9658</v>
      </c>
      <c r="C301" s="44"/>
      <c r="D301" s="214"/>
      <c r="E301" s="214"/>
      <c r="F301" s="37"/>
      <c r="G301" s="34"/>
      <c r="H301" s="34"/>
      <c r="I301" s="34"/>
      <c r="J301" s="34"/>
      <c r="K301" s="8"/>
      <c r="L301" s="35"/>
      <c r="M301" s="35"/>
      <c r="N301" s="30"/>
      <c r="O301" s="30"/>
      <c r="P301" s="30"/>
      <c r="Q301" s="9"/>
      <c r="R301" s="9"/>
      <c r="S301" s="9"/>
      <c r="T301" s="117"/>
      <c r="U301" s="36"/>
      <c r="V301" s="30"/>
      <c r="W301" s="9"/>
      <c r="X301" s="14"/>
      <c r="Y301" s="14"/>
      <c r="Z301" s="14"/>
      <c r="AA301" s="14"/>
    </row>
    <row r="302" spans="1:28" x14ac:dyDescent="0.2">
      <c r="A302" s="6"/>
      <c r="B302" s="44" t="s">
        <v>123</v>
      </c>
      <c r="C302" s="44"/>
      <c r="D302" s="214"/>
      <c r="E302" s="214"/>
      <c r="F302" s="37"/>
      <c r="G302" s="34"/>
      <c r="H302" s="34"/>
      <c r="I302" s="34"/>
      <c r="J302" s="34"/>
      <c r="K302" s="8"/>
      <c r="L302" s="35"/>
      <c r="M302" s="35"/>
      <c r="N302" s="30"/>
      <c r="O302" s="30"/>
      <c r="P302" s="30"/>
      <c r="Q302" s="9"/>
      <c r="R302" s="9"/>
      <c r="S302" s="9"/>
      <c r="T302" s="117"/>
      <c r="U302" s="36"/>
      <c r="V302" s="30"/>
      <c r="W302" s="9"/>
      <c r="X302" s="14"/>
      <c r="Y302" s="14"/>
      <c r="Z302" s="14"/>
      <c r="AA302" s="14"/>
    </row>
    <row r="303" spans="1:28" x14ac:dyDescent="0.2">
      <c r="A303" s="7"/>
      <c r="B303" s="44" t="s">
        <v>9659</v>
      </c>
      <c r="C303" s="44"/>
      <c r="D303" s="219"/>
      <c r="E303" s="213"/>
      <c r="F303" s="8"/>
      <c r="G303" s="1"/>
      <c r="H303" s="1"/>
      <c r="I303" s="1"/>
      <c r="J303" s="1"/>
      <c r="K303" s="38"/>
      <c r="L303" s="39"/>
      <c r="M303" s="39"/>
      <c r="N303" s="128"/>
      <c r="O303" s="129"/>
      <c r="P303" s="129"/>
      <c r="Q303" s="9"/>
      <c r="R303" s="9"/>
      <c r="S303" s="117"/>
      <c r="T303" s="118"/>
      <c r="U303" s="32"/>
      <c r="V303" s="32"/>
      <c r="W303" s="32"/>
      <c r="X303" s="14"/>
      <c r="Y303" s="14"/>
      <c r="Z303" s="14"/>
      <c r="AA303" s="14"/>
    </row>
    <row r="304" spans="1:28" ht="24" customHeight="1" x14ac:dyDescent="0.2">
      <c r="A304" s="69"/>
      <c r="B304" s="70"/>
      <c r="C304" s="70"/>
      <c r="D304" s="100"/>
      <c r="E304" s="70"/>
      <c r="F304" s="70"/>
      <c r="G304" s="70"/>
      <c r="H304" s="70"/>
      <c r="I304" s="70"/>
      <c r="J304" s="70"/>
      <c r="K304" s="70"/>
      <c r="L304" s="70"/>
      <c r="M304" s="70"/>
      <c r="N304" s="123"/>
      <c r="O304" s="178" t="s">
        <v>134</v>
      </c>
      <c r="P304" s="123"/>
      <c r="Q304" s="112"/>
      <c r="R304" s="112"/>
      <c r="S304" s="77"/>
      <c r="T304" s="77"/>
      <c r="U304" s="70"/>
      <c r="V304" s="70"/>
      <c r="W304" s="70"/>
      <c r="X304" s="329"/>
      <c r="Y304" s="329"/>
      <c r="Z304" s="329"/>
      <c r="AA304" s="329"/>
      <c r="AB304" s="135"/>
    </row>
    <row r="305" spans="1:28" ht="36.75" customHeight="1" x14ac:dyDescent="0.2">
      <c r="A305" s="41">
        <v>1</v>
      </c>
      <c r="B305" s="457"/>
      <c r="C305" s="456"/>
      <c r="D305" s="212"/>
      <c r="E305" s="212" t="str">
        <f t="shared" ref="E305:E307" si="214">CONCATENATE(D305)</f>
        <v/>
      </c>
      <c r="F305" s="41"/>
      <c r="G305" s="42"/>
      <c r="H305" s="107"/>
      <c r="I305" s="89"/>
      <c r="J305" s="107"/>
      <c r="K305" s="107"/>
      <c r="L305" s="43" t="str">
        <f>IF(E305="","",VLOOKUP(E305,SBN,2,FALSE))</f>
        <v/>
      </c>
      <c r="M305" s="95"/>
      <c r="N305" s="125"/>
      <c r="O305" s="125"/>
      <c r="P305" s="125"/>
      <c r="Q305" s="76"/>
      <c r="R305" s="76"/>
      <c r="S305" s="110"/>
      <c r="T305" s="107"/>
      <c r="U305" s="75" t="str">
        <f>IF(E305="","",VLOOKUP(E305,SBN,3,FALSE))</f>
        <v/>
      </c>
      <c r="V305" s="75"/>
      <c r="W305" s="76" t="s">
        <v>9606</v>
      </c>
      <c r="X305" s="355"/>
      <c r="Y305" s="355">
        <f>X305*W305</f>
        <v>0</v>
      </c>
      <c r="Z305" s="355"/>
      <c r="AA305" s="355">
        <f>Z305*W305</f>
        <v>0</v>
      </c>
      <c r="AB305" s="43" t="str">
        <f t="shared" ref="AB305:AB307" si="215">IF($W$10="","",VLOOKUP($W$10,PERSONAL,2,FALSE))</f>
        <v/>
      </c>
    </row>
    <row r="306" spans="1:28" ht="36" customHeight="1" x14ac:dyDescent="0.2">
      <c r="A306" s="41">
        <v>2</v>
      </c>
      <c r="B306" s="457"/>
      <c r="C306" s="456"/>
      <c r="D306" s="212"/>
      <c r="E306" s="212" t="str">
        <f t="shared" si="214"/>
        <v/>
      </c>
      <c r="F306" s="41"/>
      <c r="G306" s="42"/>
      <c r="H306" s="107"/>
      <c r="I306" s="89"/>
      <c r="J306" s="107"/>
      <c r="K306" s="107"/>
      <c r="L306" s="43" t="str">
        <f>IF(E306="","",VLOOKUP(E306,SBN,2,FALSE))</f>
        <v/>
      </c>
      <c r="M306" s="43"/>
      <c r="N306" s="125"/>
      <c r="O306" s="125"/>
      <c r="P306" s="125"/>
      <c r="Q306" s="76"/>
      <c r="R306" s="76"/>
      <c r="S306" s="110"/>
      <c r="T306" s="107"/>
      <c r="U306" s="75" t="str">
        <f>IF(E306="","",VLOOKUP(E306,SBN,3,FALSE))</f>
        <v/>
      </c>
      <c r="V306" s="75"/>
      <c r="W306" s="76" t="s">
        <v>9606</v>
      </c>
      <c r="X306" s="355"/>
      <c r="Y306" s="355">
        <f t="shared" ref="Y306:Y307" si="216">X306*W306</f>
        <v>0</v>
      </c>
      <c r="Z306" s="355"/>
      <c r="AA306" s="355">
        <f t="shared" ref="AA306:AA307" si="217">Z306*W306</f>
        <v>0</v>
      </c>
      <c r="AB306" s="43" t="str">
        <f t="shared" si="215"/>
        <v/>
      </c>
    </row>
    <row r="307" spans="1:28" ht="36" customHeight="1" x14ac:dyDescent="0.2">
      <c r="A307" s="41">
        <v>3</v>
      </c>
      <c r="B307" s="457"/>
      <c r="C307" s="456"/>
      <c r="D307" s="212"/>
      <c r="E307" s="212" t="str">
        <f t="shared" si="214"/>
        <v/>
      </c>
      <c r="F307" s="41"/>
      <c r="G307" s="42"/>
      <c r="H307" s="107"/>
      <c r="I307" s="89"/>
      <c r="J307" s="107"/>
      <c r="K307" s="107"/>
      <c r="L307" s="43" t="str">
        <f>IF(E307="","",VLOOKUP(E307,SBN,2,FALSE))</f>
        <v/>
      </c>
      <c r="M307" s="43"/>
      <c r="N307" s="125"/>
      <c r="O307" s="125"/>
      <c r="P307" s="125"/>
      <c r="Q307" s="76"/>
      <c r="R307" s="76"/>
      <c r="S307" s="110"/>
      <c r="T307" s="107"/>
      <c r="U307" s="75" t="str">
        <f>IF(E307="","",VLOOKUP(E307,SBN,3,FALSE))</f>
        <v/>
      </c>
      <c r="V307" s="75"/>
      <c r="W307" s="76" t="s">
        <v>9606</v>
      </c>
      <c r="X307" s="355"/>
      <c r="Y307" s="355">
        <f t="shared" si="216"/>
        <v>0</v>
      </c>
      <c r="Z307" s="355"/>
      <c r="AA307" s="355">
        <f t="shared" si="217"/>
        <v>0</v>
      </c>
      <c r="AB307" s="43" t="str">
        <f t="shared" si="215"/>
        <v/>
      </c>
    </row>
    <row r="308" spans="1:28" ht="29.25" customHeight="1" x14ac:dyDescent="0.2">
      <c r="A308" s="69"/>
      <c r="B308" s="73"/>
      <c r="C308" s="73"/>
      <c r="D308" s="100"/>
      <c r="E308" s="70"/>
      <c r="F308" s="70"/>
      <c r="G308" s="70"/>
      <c r="H308" s="108"/>
      <c r="I308" s="90"/>
      <c r="J308" s="108"/>
      <c r="K308" s="108"/>
      <c r="L308" s="70"/>
      <c r="M308" s="70"/>
      <c r="N308" s="123"/>
      <c r="O308" s="178" t="s">
        <v>200</v>
      </c>
      <c r="P308" s="123"/>
      <c r="Q308" s="112"/>
      <c r="R308" s="112"/>
      <c r="S308" s="77"/>
      <c r="T308" s="77"/>
      <c r="U308" s="70"/>
      <c r="V308" s="70"/>
      <c r="W308" s="77"/>
      <c r="X308" s="329"/>
      <c r="Y308" s="329"/>
      <c r="Z308" s="329"/>
      <c r="AA308" s="329"/>
      <c r="AB308" s="135"/>
    </row>
    <row r="309" spans="1:28" ht="35.25" customHeight="1" x14ac:dyDescent="0.2">
      <c r="A309" s="41">
        <v>4</v>
      </c>
      <c r="B309" s="458">
        <v>9105.0303000000004</v>
      </c>
      <c r="C309" s="459"/>
      <c r="D309" s="212"/>
      <c r="E309" s="212" t="str">
        <f t="shared" ref="E309:E312" si="218">CONCATENATE(D309)</f>
        <v/>
      </c>
      <c r="F309" s="41"/>
      <c r="G309" s="42"/>
      <c r="H309" s="107"/>
      <c r="I309" s="89"/>
      <c r="J309" s="107"/>
      <c r="K309" s="107"/>
      <c r="L309" s="43" t="str">
        <f>IF(E309="","",VLOOKUP(E309,SBN,2,FALSE))</f>
        <v/>
      </c>
      <c r="M309" s="43"/>
      <c r="N309" s="125"/>
      <c r="O309" s="125"/>
      <c r="P309" s="125"/>
      <c r="Q309" s="76"/>
      <c r="R309" s="76"/>
      <c r="S309" s="110"/>
      <c r="T309" s="134"/>
      <c r="U309" s="75" t="str">
        <f>IF(E309="","",VLOOKUP(E309,SBN,3,FALSE))</f>
        <v/>
      </c>
      <c r="V309" s="75"/>
      <c r="W309" s="76" t="s">
        <v>9606</v>
      </c>
      <c r="X309" s="355"/>
      <c r="Y309" s="355">
        <f t="shared" ref="Y309:Y312" si="219">X309*W309</f>
        <v>0</v>
      </c>
      <c r="Z309" s="355"/>
      <c r="AA309" s="355">
        <f>Z309*W309</f>
        <v>0</v>
      </c>
      <c r="AB309" s="43" t="str">
        <f t="shared" ref="AB309:AB312" si="220">IF($W$10="","",VLOOKUP($W$10,PERSONAL,2,FALSE))</f>
        <v/>
      </c>
    </row>
    <row r="310" spans="1:28" ht="35.25" customHeight="1" x14ac:dyDescent="0.2">
      <c r="A310" s="41">
        <v>5</v>
      </c>
      <c r="B310" s="458">
        <v>9105.0303000000004</v>
      </c>
      <c r="C310" s="459"/>
      <c r="D310" s="212"/>
      <c r="E310" s="212" t="str">
        <f t="shared" si="218"/>
        <v/>
      </c>
      <c r="F310" s="41"/>
      <c r="G310" s="42"/>
      <c r="H310" s="107"/>
      <c r="I310" s="89"/>
      <c r="J310" s="107"/>
      <c r="K310" s="107"/>
      <c r="L310" s="43" t="str">
        <f>IF(E310="","",VLOOKUP(E310,SBN,2,FALSE))</f>
        <v/>
      </c>
      <c r="M310" s="43"/>
      <c r="N310" s="125"/>
      <c r="O310" s="125"/>
      <c r="P310" s="125"/>
      <c r="Q310" s="76"/>
      <c r="R310" s="76"/>
      <c r="S310" s="110"/>
      <c r="T310" s="134"/>
      <c r="U310" s="75" t="str">
        <f>IF(E310="","",VLOOKUP(E310,SBN,3,FALSE))</f>
        <v/>
      </c>
      <c r="V310" s="75"/>
      <c r="W310" s="76" t="s">
        <v>9606</v>
      </c>
      <c r="X310" s="355"/>
      <c r="Y310" s="355">
        <f t="shared" si="219"/>
        <v>0</v>
      </c>
      <c r="Z310" s="355"/>
      <c r="AA310" s="355">
        <f t="shared" ref="AA310:AA312" si="221">Z310*W310</f>
        <v>0</v>
      </c>
      <c r="AB310" s="43" t="str">
        <f t="shared" si="220"/>
        <v/>
      </c>
    </row>
    <row r="311" spans="1:28" ht="35.25" customHeight="1" x14ac:dyDescent="0.2">
      <c r="A311" s="41">
        <v>6</v>
      </c>
      <c r="B311" s="458">
        <v>9105.0303000000004</v>
      </c>
      <c r="C311" s="459"/>
      <c r="D311" s="212"/>
      <c r="E311" s="212" t="str">
        <f t="shared" si="218"/>
        <v/>
      </c>
      <c r="F311" s="41"/>
      <c r="G311" s="42"/>
      <c r="H311" s="107"/>
      <c r="I311" s="89"/>
      <c r="J311" s="107"/>
      <c r="K311" s="107"/>
      <c r="L311" s="43" t="str">
        <f>IF(E311="","",VLOOKUP(E311,SBN,2,FALSE))</f>
        <v/>
      </c>
      <c r="M311" s="43"/>
      <c r="N311" s="125"/>
      <c r="O311" s="125"/>
      <c r="P311" s="125"/>
      <c r="Q311" s="76"/>
      <c r="R311" s="76"/>
      <c r="S311" s="110"/>
      <c r="T311" s="134"/>
      <c r="U311" s="75" t="str">
        <f>IF(E311="","",VLOOKUP(E311,SBN,3,FALSE))</f>
        <v/>
      </c>
      <c r="V311" s="75"/>
      <c r="W311" s="76" t="s">
        <v>9606</v>
      </c>
      <c r="X311" s="355"/>
      <c r="Y311" s="355">
        <f t="shared" si="219"/>
        <v>0</v>
      </c>
      <c r="Z311" s="355"/>
      <c r="AA311" s="355">
        <f t="shared" si="221"/>
        <v>0</v>
      </c>
      <c r="AB311" s="43" t="str">
        <f t="shared" si="220"/>
        <v/>
      </c>
    </row>
    <row r="312" spans="1:28" ht="35.25" customHeight="1" x14ac:dyDescent="0.2">
      <c r="A312" s="41">
        <v>7</v>
      </c>
      <c r="B312" s="458">
        <v>9105.0303000000004</v>
      </c>
      <c r="C312" s="459"/>
      <c r="D312" s="212"/>
      <c r="E312" s="212" t="str">
        <f t="shared" si="218"/>
        <v/>
      </c>
      <c r="F312" s="41"/>
      <c r="G312" s="42"/>
      <c r="H312" s="107"/>
      <c r="I312" s="89"/>
      <c r="J312" s="107"/>
      <c r="K312" s="107"/>
      <c r="L312" s="43" t="str">
        <f>IF(E312="","",VLOOKUP(E312,SBN,2,FALSE))</f>
        <v/>
      </c>
      <c r="M312" s="43"/>
      <c r="N312" s="125"/>
      <c r="O312" s="125"/>
      <c r="P312" s="125"/>
      <c r="Q312" s="76"/>
      <c r="R312" s="76"/>
      <c r="S312" s="110"/>
      <c r="T312" s="134"/>
      <c r="U312" s="75" t="str">
        <f>IF(E312="","",VLOOKUP(E312,SBN,3,FALSE))</f>
        <v/>
      </c>
      <c r="V312" s="75"/>
      <c r="W312" s="76" t="s">
        <v>9606</v>
      </c>
      <c r="X312" s="355"/>
      <c r="Y312" s="355">
        <f t="shared" si="219"/>
        <v>0</v>
      </c>
      <c r="Z312" s="355"/>
      <c r="AA312" s="355">
        <f t="shared" si="221"/>
        <v>0</v>
      </c>
      <c r="AB312" s="43" t="str">
        <f t="shared" si="220"/>
        <v/>
      </c>
    </row>
    <row r="313" spans="1:28" ht="29.25" customHeight="1" x14ac:dyDescent="0.2">
      <c r="A313" s="72"/>
      <c r="B313" s="74"/>
      <c r="C313" s="74"/>
      <c r="D313" s="100"/>
      <c r="E313" s="70"/>
      <c r="F313" s="71"/>
      <c r="G313" s="71"/>
      <c r="H313" s="109"/>
      <c r="I313" s="91"/>
      <c r="J313" s="109"/>
      <c r="K313" s="109"/>
      <c r="L313" s="71"/>
      <c r="M313" s="71"/>
      <c r="N313" s="126"/>
      <c r="O313" s="178" t="s">
        <v>136</v>
      </c>
      <c r="P313" s="126"/>
      <c r="Q313" s="113"/>
      <c r="R313" s="113"/>
      <c r="S313" s="78"/>
      <c r="T313" s="78"/>
      <c r="U313" s="71"/>
      <c r="V313" s="71"/>
      <c r="W313" s="78"/>
      <c r="X313" s="330"/>
      <c r="Y313" s="330"/>
      <c r="Z313" s="330"/>
      <c r="AA313" s="330"/>
      <c r="AB313" s="136"/>
    </row>
    <row r="314" spans="1:28" ht="34.5" customHeight="1" x14ac:dyDescent="0.2">
      <c r="A314" s="41">
        <v>8</v>
      </c>
      <c r="B314" s="457"/>
      <c r="C314" s="456"/>
      <c r="D314" s="212"/>
      <c r="E314" s="212" t="str">
        <f t="shared" ref="E314:E316" si="222">CONCATENATE(D314)</f>
        <v/>
      </c>
      <c r="F314" s="41"/>
      <c r="G314" s="42"/>
      <c r="H314" s="107"/>
      <c r="I314" s="89"/>
      <c r="J314" s="107"/>
      <c r="K314" s="107"/>
      <c r="L314" s="43" t="str">
        <f>IF(E314="","",VLOOKUP(E314,SBN,2,FALSE))</f>
        <v/>
      </c>
      <c r="M314" s="43"/>
      <c r="N314" s="125"/>
      <c r="O314" s="125"/>
      <c r="P314" s="125"/>
      <c r="Q314" s="76"/>
      <c r="R314" s="76"/>
      <c r="S314" s="110"/>
      <c r="T314" s="134"/>
      <c r="U314" s="75" t="str">
        <f>IF(E314="","",VLOOKUP(E314,SBN,3,FALSE))</f>
        <v/>
      </c>
      <c r="V314" s="75"/>
      <c r="W314" s="76" t="s">
        <v>9606</v>
      </c>
      <c r="X314" s="355"/>
      <c r="Y314" s="355">
        <f t="shared" ref="Y314:Y316" si="223">X314*W314</f>
        <v>0</v>
      </c>
      <c r="Z314" s="355"/>
      <c r="AA314" s="355">
        <f t="shared" ref="AA314:AA316" si="224">Z314*W314</f>
        <v>0</v>
      </c>
      <c r="AB314" s="43" t="str">
        <f>IF($W$10="","",VLOOKUP($W$10,PERSONAL,2,FALSE))</f>
        <v/>
      </c>
    </row>
    <row r="315" spans="1:28" ht="34.5" customHeight="1" x14ac:dyDescent="0.2">
      <c r="A315" s="41">
        <v>9</v>
      </c>
      <c r="B315" s="457"/>
      <c r="C315" s="456"/>
      <c r="D315" s="212"/>
      <c r="E315" s="212" t="str">
        <f t="shared" si="222"/>
        <v/>
      </c>
      <c r="F315" s="41"/>
      <c r="G315" s="42"/>
      <c r="H315" s="107"/>
      <c r="I315" s="89"/>
      <c r="J315" s="107"/>
      <c r="K315" s="107"/>
      <c r="L315" s="43" t="str">
        <f>IF(E315="","",VLOOKUP(E315,SBN,2,FALSE))</f>
        <v/>
      </c>
      <c r="M315" s="43"/>
      <c r="N315" s="125"/>
      <c r="O315" s="125"/>
      <c r="P315" s="125"/>
      <c r="Q315" s="76"/>
      <c r="R315" s="76"/>
      <c r="S315" s="110"/>
      <c r="T315" s="134"/>
      <c r="U315" s="75" t="str">
        <f>IF(E315="","",VLOOKUP(E315,SBN,3,FALSE))</f>
        <v/>
      </c>
      <c r="V315" s="75"/>
      <c r="W315" s="76" t="s">
        <v>9606</v>
      </c>
      <c r="X315" s="355"/>
      <c r="Y315" s="355">
        <f t="shared" si="223"/>
        <v>0</v>
      </c>
      <c r="Z315" s="355"/>
      <c r="AA315" s="355">
        <f t="shared" si="224"/>
        <v>0</v>
      </c>
      <c r="AB315" s="43" t="str">
        <f>IF($W$10="","",VLOOKUP($W$10,PERSONAL,2,FALSE))</f>
        <v/>
      </c>
    </row>
    <row r="316" spans="1:28" ht="34.5" customHeight="1" x14ac:dyDescent="0.2">
      <c r="A316" s="41">
        <v>10</v>
      </c>
      <c r="B316" s="457"/>
      <c r="C316" s="456"/>
      <c r="D316" s="212"/>
      <c r="E316" s="212" t="str">
        <f t="shared" si="222"/>
        <v/>
      </c>
      <c r="F316" s="41"/>
      <c r="G316" s="42"/>
      <c r="H316" s="107"/>
      <c r="I316" s="89"/>
      <c r="J316" s="107"/>
      <c r="K316" s="107"/>
      <c r="L316" s="43" t="str">
        <f>IF(E316="","",VLOOKUP(E316,SBN,2,FALSE))</f>
        <v/>
      </c>
      <c r="M316" s="43"/>
      <c r="N316" s="125"/>
      <c r="O316" s="125"/>
      <c r="P316" s="125"/>
      <c r="Q316" s="76"/>
      <c r="R316" s="76"/>
      <c r="S316" s="110"/>
      <c r="T316" s="111"/>
      <c r="U316" s="75" t="str">
        <f>IF(E316="","",VLOOKUP(E316,SBN,3,FALSE))</f>
        <v/>
      </c>
      <c r="V316" s="75"/>
      <c r="W316" s="76" t="s">
        <v>9606</v>
      </c>
      <c r="X316" s="355"/>
      <c r="Y316" s="355">
        <f t="shared" si="223"/>
        <v>0</v>
      </c>
      <c r="Z316" s="355"/>
      <c r="AA316" s="355">
        <f t="shared" si="224"/>
        <v>0</v>
      </c>
      <c r="AB316" s="43" t="str">
        <f>IF($W$10="","",VLOOKUP($W$10,PERSONAL,2,FALSE))</f>
        <v/>
      </c>
    </row>
    <row r="317" spans="1:28" ht="29.25" customHeight="1" x14ac:dyDescent="0.2">
      <c r="A317" s="71"/>
      <c r="B317" s="74"/>
      <c r="C317" s="74"/>
      <c r="D317" s="100"/>
      <c r="E317" s="70"/>
      <c r="F317" s="71"/>
      <c r="G317" s="71"/>
      <c r="H317" s="109"/>
      <c r="I317" s="91"/>
      <c r="J317" s="109"/>
      <c r="K317" s="109"/>
      <c r="L317" s="71"/>
      <c r="M317" s="71"/>
      <c r="N317" s="126"/>
      <c r="O317" s="178" t="s">
        <v>9667</v>
      </c>
      <c r="P317" s="126"/>
      <c r="Q317" s="113"/>
      <c r="R317" s="113"/>
      <c r="S317" s="78"/>
      <c r="T317" s="78"/>
      <c r="U317" s="71"/>
      <c r="V317" s="71"/>
      <c r="W317" s="78"/>
      <c r="X317" s="330"/>
      <c r="Y317" s="330"/>
      <c r="Z317" s="330"/>
      <c r="AA317" s="330"/>
      <c r="AB317" s="136"/>
    </row>
    <row r="318" spans="1:28" ht="31.5" customHeight="1" x14ac:dyDescent="0.2">
      <c r="A318" s="41">
        <v>11</v>
      </c>
      <c r="B318" s="455"/>
      <c r="C318" s="471"/>
      <c r="D318" s="212"/>
      <c r="E318" s="212" t="str">
        <f t="shared" ref="E318:E320" si="225">CONCATENATE(D318)</f>
        <v/>
      </c>
      <c r="F318" s="41"/>
      <c r="G318" s="42"/>
      <c r="H318" s="107"/>
      <c r="I318" s="89"/>
      <c r="J318" s="107"/>
      <c r="K318" s="107"/>
      <c r="L318" s="43" t="str">
        <f>IF(E318="","",VLOOKUP(E318,SBN,2,FALSE))</f>
        <v/>
      </c>
      <c r="M318" s="43"/>
      <c r="N318" s="125"/>
      <c r="O318" s="125"/>
      <c r="P318" s="125"/>
      <c r="Q318" s="76"/>
      <c r="R318" s="76"/>
      <c r="S318" s="110"/>
      <c r="T318" s="134"/>
      <c r="U318" s="75" t="str">
        <f>IF(E318="","",VLOOKUP(E318,SBN,3,FALSE))</f>
        <v/>
      </c>
      <c r="V318" s="75"/>
      <c r="W318" s="76" t="s">
        <v>9606</v>
      </c>
      <c r="X318" s="355"/>
      <c r="Y318" s="355">
        <f t="shared" ref="Y318:Y320" si="226">X318*W318</f>
        <v>0</v>
      </c>
      <c r="Z318" s="355"/>
      <c r="AA318" s="355">
        <f t="shared" ref="AA318:AA320" si="227">Z318*W318</f>
        <v>0</v>
      </c>
      <c r="AB318" s="43" t="str">
        <f>IF($W$10="","",VLOOKUP($W$10,PERSONAL,2,FALSE))</f>
        <v/>
      </c>
    </row>
    <row r="319" spans="1:28" ht="31.5" customHeight="1" x14ac:dyDescent="0.2">
      <c r="A319" s="41">
        <v>12</v>
      </c>
      <c r="B319" s="455"/>
      <c r="C319" s="471"/>
      <c r="D319" s="212"/>
      <c r="E319" s="212" t="str">
        <f t="shared" si="225"/>
        <v/>
      </c>
      <c r="F319" s="41"/>
      <c r="G319" s="42"/>
      <c r="H319" s="107"/>
      <c r="I319" s="89"/>
      <c r="J319" s="107"/>
      <c r="K319" s="107"/>
      <c r="L319" s="43" t="str">
        <f>IF(E319="","",VLOOKUP(E319,SBN,2,FALSE))</f>
        <v/>
      </c>
      <c r="M319" s="43"/>
      <c r="N319" s="125"/>
      <c r="O319" s="125"/>
      <c r="P319" s="125"/>
      <c r="Q319" s="76"/>
      <c r="R319" s="76"/>
      <c r="S319" s="110"/>
      <c r="T319" s="134"/>
      <c r="U319" s="75" t="str">
        <f>IF(E319="","",VLOOKUP(E319,SBN,3,FALSE))</f>
        <v/>
      </c>
      <c r="V319" s="75"/>
      <c r="W319" s="76" t="s">
        <v>9606</v>
      </c>
      <c r="X319" s="355"/>
      <c r="Y319" s="355">
        <f t="shared" si="226"/>
        <v>0</v>
      </c>
      <c r="Z319" s="355"/>
      <c r="AA319" s="355">
        <f t="shared" si="227"/>
        <v>0</v>
      </c>
      <c r="AB319" s="43" t="str">
        <f>IF($W$10="","",VLOOKUP($W$10,PERSONAL,2,FALSE))</f>
        <v/>
      </c>
    </row>
    <row r="320" spans="1:28" ht="31.5" customHeight="1" x14ac:dyDescent="0.2">
      <c r="A320" s="41">
        <v>13</v>
      </c>
      <c r="B320" s="455"/>
      <c r="C320" s="471"/>
      <c r="D320" s="212"/>
      <c r="E320" s="212" t="str">
        <f t="shared" si="225"/>
        <v/>
      </c>
      <c r="F320" s="41"/>
      <c r="G320" s="42"/>
      <c r="H320" s="107"/>
      <c r="I320" s="89"/>
      <c r="J320" s="107"/>
      <c r="K320" s="107"/>
      <c r="L320" s="43" t="str">
        <f>IF(E320="","",VLOOKUP(E320,SBN,2,FALSE))</f>
        <v/>
      </c>
      <c r="M320" s="43"/>
      <c r="N320" s="125"/>
      <c r="O320" s="125"/>
      <c r="P320" s="125"/>
      <c r="Q320" s="76"/>
      <c r="R320" s="76"/>
      <c r="S320" s="110"/>
      <c r="T320" s="134"/>
      <c r="U320" s="75" t="str">
        <f>IF(E320="","",VLOOKUP(E320,SBN,3,FALSE))</f>
        <v/>
      </c>
      <c r="V320" s="75"/>
      <c r="W320" s="76" t="s">
        <v>9606</v>
      </c>
      <c r="X320" s="355"/>
      <c r="Y320" s="355">
        <f t="shared" si="226"/>
        <v>0</v>
      </c>
      <c r="Z320" s="355"/>
      <c r="AA320" s="355">
        <f t="shared" si="227"/>
        <v>0</v>
      </c>
      <c r="AB320" s="43" t="str">
        <f>IF($W$10="","",VLOOKUP($W$10,PERSONAL,2,FALSE))</f>
        <v/>
      </c>
    </row>
    <row r="321" spans="1:28" ht="29.25" customHeight="1" x14ac:dyDescent="0.2">
      <c r="A321" s="71"/>
      <c r="B321" s="74"/>
      <c r="C321" s="74"/>
      <c r="D321" s="100"/>
      <c r="E321" s="70"/>
      <c r="F321" s="71"/>
      <c r="G321" s="71"/>
      <c r="H321" s="109"/>
      <c r="I321" s="91"/>
      <c r="J321" s="109"/>
      <c r="K321" s="109"/>
      <c r="L321" s="71"/>
      <c r="M321" s="71"/>
      <c r="N321" s="126"/>
      <c r="O321" s="178" t="s">
        <v>135</v>
      </c>
      <c r="P321" s="126"/>
      <c r="Q321" s="113"/>
      <c r="R321" s="113"/>
      <c r="S321" s="78"/>
      <c r="T321" s="78"/>
      <c r="U321" s="71"/>
      <c r="V321" s="71"/>
      <c r="W321" s="78"/>
      <c r="X321" s="330"/>
      <c r="Y321" s="330"/>
      <c r="Z321" s="330"/>
      <c r="AA321" s="330"/>
      <c r="AB321" s="136"/>
    </row>
    <row r="322" spans="1:28" ht="33.75" customHeight="1" x14ac:dyDescent="0.2">
      <c r="A322" s="41">
        <v>14</v>
      </c>
      <c r="B322" s="455" t="s">
        <v>201</v>
      </c>
      <c r="C322" s="471"/>
      <c r="D322" s="212"/>
      <c r="E322" s="212" t="str">
        <f t="shared" ref="E322:E323" si="228">CONCATENATE(D322)</f>
        <v/>
      </c>
      <c r="F322" s="41"/>
      <c r="G322" s="42"/>
      <c r="H322" s="107"/>
      <c r="I322" s="89"/>
      <c r="J322" s="107"/>
      <c r="K322" s="107"/>
      <c r="L322" s="43" t="str">
        <f>IF(E322="","",VLOOKUP(E322,SBN,2,FALSE))</f>
        <v/>
      </c>
      <c r="M322" s="43"/>
      <c r="N322" s="125"/>
      <c r="O322" s="125"/>
      <c r="P322" s="125"/>
      <c r="Q322" s="76"/>
      <c r="R322" s="76"/>
      <c r="S322" s="110"/>
      <c r="T322" s="134"/>
      <c r="U322" s="75" t="s">
        <v>202</v>
      </c>
      <c r="V322" s="75"/>
      <c r="W322" s="76" t="s">
        <v>9606</v>
      </c>
      <c r="X322" s="355"/>
      <c r="Y322" s="355">
        <f t="shared" ref="Y322:Y323" si="229">X322*W322</f>
        <v>0</v>
      </c>
      <c r="Z322" s="355"/>
      <c r="AA322" s="355">
        <f t="shared" ref="AA322:AA323" si="230">Z322*W322</f>
        <v>0</v>
      </c>
      <c r="AB322" s="43" t="str">
        <f>IF($W$10="","",VLOOKUP($W$10,PERSONAL,2,FALSE))</f>
        <v/>
      </c>
    </row>
    <row r="323" spans="1:28" ht="33.75" customHeight="1" x14ac:dyDescent="0.2">
      <c r="A323" s="41">
        <v>15</v>
      </c>
      <c r="B323" s="455" t="s">
        <v>201</v>
      </c>
      <c r="C323" s="471"/>
      <c r="D323" s="212"/>
      <c r="E323" s="212" t="str">
        <f t="shared" si="228"/>
        <v/>
      </c>
      <c r="F323" s="41"/>
      <c r="G323" s="42"/>
      <c r="H323" s="107"/>
      <c r="I323" s="89"/>
      <c r="J323" s="107"/>
      <c r="K323" s="107"/>
      <c r="L323" s="43" t="str">
        <f>IF(E323="","",VLOOKUP(E323,SBN,2,FALSE))</f>
        <v/>
      </c>
      <c r="M323" s="43"/>
      <c r="N323" s="125"/>
      <c r="O323" s="125"/>
      <c r="P323" s="125"/>
      <c r="Q323" s="76"/>
      <c r="R323" s="76"/>
      <c r="S323" s="110"/>
      <c r="T323" s="134"/>
      <c r="U323" s="75" t="s">
        <v>202</v>
      </c>
      <c r="V323" s="75"/>
      <c r="W323" s="76" t="s">
        <v>9606</v>
      </c>
      <c r="X323" s="355"/>
      <c r="Y323" s="355">
        <f t="shared" si="229"/>
        <v>0</v>
      </c>
      <c r="Z323" s="355"/>
      <c r="AA323" s="355">
        <f t="shared" si="230"/>
        <v>0</v>
      </c>
      <c r="AB323" s="43" t="str">
        <f>IF($W$10="","",VLOOKUP($W$10,PERSONAL,2,FALSE))</f>
        <v/>
      </c>
    </row>
    <row r="324" spans="1:28" ht="33.75" customHeight="1" x14ac:dyDescent="0.2">
      <c r="A324" s="69"/>
      <c r="B324" s="73"/>
      <c r="C324" s="73"/>
      <c r="D324" s="100"/>
      <c r="E324" s="70"/>
      <c r="F324" s="70"/>
      <c r="G324" s="70"/>
      <c r="H324" s="108"/>
      <c r="I324" s="90"/>
      <c r="J324" s="108"/>
      <c r="K324" s="108"/>
      <c r="L324" s="70"/>
      <c r="M324" s="70"/>
      <c r="N324" s="123"/>
      <c r="O324" s="178" t="s">
        <v>9607</v>
      </c>
      <c r="P324" s="123"/>
      <c r="Q324" s="112"/>
      <c r="R324" s="112"/>
      <c r="S324" s="77"/>
      <c r="T324" s="77"/>
      <c r="U324" s="70"/>
      <c r="V324" s="70"/>
      <c r="W324" s="77"/>
      <c r="X324" s="329"/>
      <c r="Y324" s="329"/>
      <c r="Z324" s="329"/>
      <c r="AA324" s="329"/>
      <c r="AB324" s="135"/>
    </row>
    <row r="325" spans="1:28" ht="33.75" customHeight="1" x14ac:dyDescent="0.2">
      <c r="A325" s="41">
        <v>16</v>
      </c>
      <c r="B325" s="455" t="s">
        <v>201</v>
      </c>
      <c r="C325" s="471"/>
      <c r="D325" s="212"/>
      <c r="E325" s="212" t="str">
        <f t="shared" ref="E325:E327" si="231">CONCATENATE(D325)</f>
        <v/>
      </c>
      <c r="F325" s="41"/>
      <c r="G325" s="42"/>
      <c r="H325" s="107"/>
      <c r="I325" s="89"/>
      <c r="J325" s="107"/>
      <c r="K325" s="107"/>
      <c r="L325" s="43" t="str">
        <f>IF(E325="","",VLOOKUP(E325,SBN,2,FALSE))</f>
        <v/>
      </c>
      <c r="M325" s="43"/>
      <c r="N325" s="125"/>
      <c r="O325" s="125"/>
      <c r="P325" s="125"/>
      <c r="Q325" s="76"/>
      <c r="R325" s="76"/>
      <c r="S325" s="110"/>
      <c r="T325" s="134"/>
      <c r="U325" s="75" t="s">
        <v>202</v>
      </c>
      <c r="V325" s="75"/>
      <c r="W325" s="76" t="s">
        <v>9606</v>
      </c>
      <c r="X325" s="355"/>
      <c r="Y325" s="355">
        <f t="shared" ref="Y325:Y327" si="232">X325*W325</f>
        <v>0</v>
      </c>
      <c r="Z325" s="355"/>
      <c r="AA325" s="355">
        <f t="shared" ref="AA325:AA327" si="233">Z325*W325</f>
        <v>0</v>
      </c>
      <c r="AB325" s="43" t="str">
        <f>IF($W$10="","",VLOOKUP($W$10,PERSONAL,2,FALSE))</f>
        <v/>
      </c>
    </row>
    <row r="326" spans="1:28" ht="33.75" customHeight="1" x14ac:dyDescent="0.2">
      <c r="A326" s="41">
        <v>17</v>
      </c>
      <c r="B326" s="455" t="s">
        <v>201</v>
      </c>
      <c r="C326" s="471"/>
      <c r="D326" s="212"/>
      <c r="E326" s="212" t="str">
        <f t="shared" si="231"/>
        <v/>
      </c>
      <c r="F326" s="41"/>
      <c r="G326" s="42"/>
      <c r="H326" s="107"/>
      <c r="I326" s="89"/>
      <c r="J326" s="107"/>
      <c r="K326" s="107"/>
      <c r="L326" s="43" t="str">
        <f>IF(E326="","",VLOOKUP(E326,SBN,2,FALSE))</f>
        <v/>
      </c>
      <c r="M326" s="43"/>
      <c r="N326" s="125"/>
      <c r="O326" s="125"/>
      <c r="P326" s="125"/>
      <c r="Q326" s="76"/>
      <c r="R326" s="76"/>
      <c r="S326" s="110"/>
      <c r="T326" s="134"/>
      <c r="U326" s="75" t="s">
        <v>202</v>
      </c>
      <c r="V326" s="75"/>
      <c r="W326" s="76" t="s">
        <v>9606</v>
      </c>
      <c r="X326" s="355"/>
      <c r="Y326" s="355">
        <f t="shared" si="232"/>
        <v>0</v>
      </c>
      <c r="Z326" s="355"/>
      <c r="AA326" s="355">
        <f t="shared" si="233"/>
        <v>0</v>
      </c>
      <c r="AB326" s="43" t="str">
        <f>IF($W$10="","",VLOOKUP($W$10,PERSONAL,2,FALSE))</f>
        <v/>
      </c>
    </row>
    <row r="327" spans="1:28" ht="33.75" customHeight="1" x14ac:dyDescent="0.2">
      <c r="A327" s="41">
        <v>18</v>
      </c>
      <c r="B327" s="455" t="s">
        <v>201</v>
      </c>
      <c r="C327" s="471"/>
      <c r="D327" s="212"/>
      <c r="E327" s="212" t="str">
        <f t="shared" si="231"/>
        <v/>
      </c>
      <c r="F327" s="41"/>
      <c r="G327" s="42"/>
      <c r="H327" s="107"/>
      <c r="I327" s="89"/>
      <c r="J327" s="107"/>
      <c r="K327" s="107"/>
      <c r="L327" s="43" t="str">
        <f>IF(E327="","",VLOOKUP(E327,SBN,2,FALSE))</f>
        <v/>
      </c>
      <c r="M327" s="43"/>
      <c r="N327" s="125"/>
      <c r="O327" s="125"/>
      <c r="P327" s="125"/>
      <c r="Q327" s="76"/>
      <c r="R327" s="76"/>
      <c r="S327" s="110"/>
      <c r="T327" s="134"/>
      <c r="U327" s="75" t="s">
        <v>202</v>
      </c>
      <c r="V327" s="75"/>
      <c r="W327" s="76" t="s">
        <v>9606</v>
      </c>
      <c r="X327" s="355"/>
      <c r="Y327" s="355">
        <f t="shared" si="232"/>
        <v>0</v>
      </c>
      <c r="Z327" s="355"/>
      <c r="AA327" s="355">
        <f t="shared" si="233"/>
        <v>0</v>
      </c>
      <c r="AB327" s="43" t="str">
        <f>IF($W$10="","",VLOOKUP($W$10,PERSONAL,2,FALSE))</f>
        <v/>
      </c>
    </row>
    <row r="328" spans="1:28" x14ac:dyDescent="0.2">
      <c r="A328" s="45"/>
      <c r="B328" s="50" t="s">
        <v>124</v>
      </c>
      <c r="C328" s="50"/>
      <c r="D328" s="102"/>
      <c r="E328" s="45"/>
      <c r="F328" s="45"/>
      <c r="G328" s="46"/>
      <c r="H328" s="47"/>
      <c r="I328" s="47"/>
      <c r="J328" s="47"/>
      <c r="K328" s="48"/>
      <c r="L328" s="49"/>
      <c r="M328" s="49"/>
      <c r="N328" s="127"/>
      <c r="O328" s="127"/>
      <c r="P328" s="127"/>
      <c r="Q328" s="114"/>
      <c r="R328" s="114"/>
      <c r="S328" s="115"/>
      <c r="T328" s="116"/>
      <c r="U328" s="48"/>
      <c r="V328" s="48"/>
      <c r="W328" s="45"/>
      <c r="X328" s="14"/>
      <c r="Y328" s="14"/>
      <c r="Z328" s="14"/>
      <c r="AA328" s="14"/>
      <c r="AB328" s="137"/>
    </row>
    <row r="329" spans="1:28" x14ac:dyDescent="0.2">
      <c r="A329" s="6" t="s">
        <v>9660</v>
      </c>
      <c r="B329" s="93" t="s">
        <v>9661</v>
      </c>
      <c r="C329" s="7"/>
      <c r="D329" s="219"/>
      <c r="E329" s="213"/>
      <c r="F329" s="8"/>
      <c r="G329" s="34"/>
      <c r="H329" s="34"/>
      <c r="I329" s="34"/>
      <c r="J329" s="34"/>
      <c r="K329" s="8"/>
      <c r="L329" s="35"/>
      <c r="M329" s="35"/>
      <c r="N329" s="30"/>
      <c r="O329" s="30"/>
      <c r="P329" s="30"/>
      <c r="Q329" s="9"/>
      <c r="R329" s="9"/>
      <c r="S329" s="9"/>
      <c r="T329" s="117"/>
      <c r="U329" s="36"/>
      <c r="V329" s="30"/>
      <c r="W329" s="9"/>
      <c r="X329" s="14"/>
      <c r="Y329" s="14"/>
      <c r="Z329" s="14"/>
      <c r="AA329" s="14"/>
    </row>
    <row r="330" spans="1:28" x14ac:dyDescent="0.2">
      <c r="A330" s="6"/>
      <c r="B330" s="44" t="s">
        <v>9658</v>
      </c>
      <c r="C330" s="44"/>
      <c r="D330" s="214"/>
      <c r="E330" s="214"/>
      <c r="F330" s="37"/>
      <c r="G330" s="34"/>
      <c r="H330" s="34"/>
      <c r="I330" s="34"/>
      <c r="J330" s="34"/>
      <c r="K330" s="8"/>
      <c r="L330" s="35"/>
      <c r="M330" s="35"/>
      <c r="N330" s="30"/>
      <c r="O330" s="30"/>
      <c r="P330" s="30"/>
      <c r="Q330" s="9"/>
      <c r="R330" s="9"/>
      <c r="S330" s="9"/>
      <c r="T330" s="117"/>
      <c r="U330" s="36"/>
      <c r="V330" s="30"/>
      <c r="W330" s="9"/>
      <c r="X330" s="14"/>
      <c r="Y330" s="14"/>
      <c r="Z330" s="14"/>
      <c r="AA330" s="14"/>
    </row>
    <row r="331" spans="1:28" x14ac:dyDescent="0.2">
      <c r="A331" s="6"/>
      <c r="B331" s="44" t="s">
        <v>123</v>
      </c>
      <c r="C331" s="44"/>
      <c r="D331" s="214"/>
      <c r="E331" s="214"/>
      <c r="F331" s="37"/>
      <c r="G331" s="34"/>
      <c r="H331" s="34"/>
      <c r="I331" s="34"/>
      <c r="J331" s="34"/>
      <c r="K331" s="8"/>
      <c r="L331" s="35"/>
      <c r="M331" s="35"/>
      <c r="N331" s="30"/>
      <c r="O331" s="30"/>
      <c r="P331" s="30"/>
      <c r="Q331" s="9"/>
      <c r="R331" s="9"/>
      <c r="S331" s="9"/>
      <c r="T331" s="117"/>
      <c r="U331" s="36"/>
      <c r="V331" s="30"/>
      <c r="W331" s="9"/>
      <c r="X331" s="14"/>
      <c r="Y331" s="14"/>
      <c r="Z331" s="14"/>
      <c r="AA331" s="14"/>
    </row>
    <row r="332" spans="1:28" x14ac:dyDescent="0.2">
      <c r="A332" s="7"/>
      <c r="B332" s="44" t="s">
        <v>9659</v>
      </c>
      <c r="C332" s="44"/>
      <c r="D332" s="219"/>
      <c r="E332" s="213"/>
      <c r="F332" s="8"/>
      <c r="G332" s="1"/>
      <c r="H332" s="1"/>
      <c r="I332" s="1"/>
      <c r="J332" s="1"/>
      <c r="K332" s="38"/>
      <c r="L332" s="39"/>
      <c r="M332" s="39"/>
      <c r="N332" s="128"/>
      <c r="O332" s="129"/>
      <c r="P332" s="129"/>
      <c r="Q332" s="9"/>
      <c r="R332" s="9"/>
      <c r="S332" s="117"/>
      <c r="T332" s="118"/>
      <c r="U332" s="32"/>
      <c r="V332" s="32"/>
      <c r="W332" s="32"/>
      <c r="X332" s="14"/>
      <c r="Y332" s="14"/>
      <c r="Z332" s="14"/>
      <c r="AA332" s="14"/>
    </row>
    <row r="333" spans="1:28" ht="24" customHeight="1" x14ac:dyDescent="0.2">
      <c r="A333" s="69"/>
      <c r="B333" s="70"/>
      <c r="C333" s="70"/>
      <c r="D333" s="100"/>
      <c r="E333" s="70"/>
      <c r="F333" s="70"/>
      <c r="G333" s="70"/>
      <c r="H333" s="70"/>
      <c r="I333" s="70"/>
      <c r="J333" s="70"/>
      <c r="K333" s="70"/>
      <c r="L333" s="70"/>
      <c r="M333" s="70"/>
      <c r="N333" s="123"/>
      <c r="O333" s="178" t="s">
        <v>134</v>
      </c>
      <c r="P333" s="123"/>
      <c r="Q333" s="112"/>
      <c r="R333" s="112"/>
      <c r="S333" s="77"/>
      <c r="T333" s="77"/>
      <c r="U333" s="70"/>
      <c r="V333" s="70"/>
      <c r="W333" s="70"/>
      <c r="X333" s="329"/>
      <c r="Y333" s="329"/>
      <c r="Z333" s="329"/>
      <c r="AA333" s="329"/>
      <c r="AB333" s="135"/>
    </row>
    <row r="334" spans="1:28" ht="36.75" customHeight="1" x14ac:dyDescent="0.2">
      <c r="A334" s="41">
        <v>1</v>
      </c>
      <c r="B334" s="457"/>
      <c r="C334" s="456"/>
      <c r="D334" s="212"/>
      <c r="E334" s="212" t="str">
        <f t="shared" ref="E334:E336" si="234">CONCATENATE(D334)</f>
        <v/>
      </c>
      <c r="F334" s="41"/>
      <c r="G334" s="42"/>
      <c r="H334" s="107"/>
      <c r="I334" s="89"/>
      <c r="J334" s="107"/>
      <c r="K334" s="107"/>
      <c r="L334" s="43" t="str">
        <f>IF(E334="","",VLOOKUP(E334,SBN,2,FALSE))</f>
        <v/>
      </c>
      <c r="M334" s="95"/>
      <c r="N334" s="125"/>
      <c r="O334" s="125"/>
      <c r="P334" s="125"/>
      <c r="Q334" s="76"/>
      <c r="R334" s="76"/>
      <c r="S334" s="110"/>
      <c r="T334" s="107"/>
      <c r="U334" s="75" t="str">
        <f>IF(E334="","",VLOOKUP(E334,SBN,3,FALSE))</f>
        <v/>
      </c>
      <c r="V334" s="75"/>
      <c r="W334" s="76" t="s">
        <v>9606</v>
      </c>
      <c r="X334" s="355"/>
      <c r="Y334" s="355">
        <f>X334*W334</f>
        <v>0</v>
      </c>
      <c r="Z334" s="355"/>
      <c r="AA334" s="355">
        <f>Z334*W334</f>
        <v>0</v>
      </c>
      <c r="AB334" s="43" t="str">
        <f t="shared" ref="AB334:AB336" si="235">IF($W$10="","",VLOOKUP($W$10,PERSONAL,2,FALSE))</f>
        <v/>
      </c>
    </row>
    <row r="335" spans="1:28" ht="36" customHeight="1" x14ac:dyDescent="0.2">
      <c r="A335" s="41">
        <v>2</v>
      </c>
      <c r="B335" s="457"/>
      <c r="C335" s="456"/>
      <c r="D335" s="212"/>
      <c r="E335" s="212" t="str">
        <f t="shared" si="234"/>
        <v/>
      </c>
      <c r="F335" s="41"/>
      <c r="G335" s="42"/>
      <c r="H335" s="107"/>
      <c r="I335" s="89"/>
      <c r="J335" s="107"/>
      <c r="K335" s="107"/>
      <c r="L335" s="43" t="str">
        <f>IF(E335="","",VLOOKUP(E335,SBN,2,FALSE))</f>
        <v/>
      </c>
      <c r="M335" s="43"/>
      <c r="N335" s="125"/>
      <c r="O335" s="125"/>
      <c r="P335" s="125"/>
      <c r="Q335" s="76"/>
      <c r="R335" s="76"/>
      <c r="S335" s="110"/>
      <c r="T335" s="107"/>
      <c r="U335" s="75" t="str">
        <f>IF(E335="","",VLOOKUP(E335,SBN,3,FALSE))</f>
        <v/>
      </c>
      <c r="V335" s="75"/>
      <c r="W335" s="76" t="s">
        <v>9606</v>
      </c>
      <c r="X335" s="355"/>
      <c r="Y335" s="355">
        <f t="shared" ref="Y335:Y336" si="236">X335*W335</f>
        <v>0</v>
      </c>
      <c r="Z335" s="355"/>
      <c r="AA335" s="355">
        <f t="shared" ref="AA335:AA336" si="237">Z335*W335</f>
        <v>0</v>
      </c>
      <c r="AB335" s="43" t="str">
        <f t="shared" si="235"/>
        <v/>
      </c>
    </row>
    <row r="336" spans="1:28" ht="36" customHeight="1" x14ac:dyDescent="0.2">
      <c r="A336" s="41">
        <v>3</v>
      </c>
      <c r="B336" s="457"/>
      <c r="C336" s="456"/>
      <c r="D336" s="212"/>
      <c r="E336" s="212" t="str">
        <f t="shared" si="234"/>
        <v/>
      </c>
      <c r="F336" s="41"/>
      <c r="G336" s="42"/>
      <c r="H336" s="107"/>
      <c r="I336" s="89"/>
      <c r="J336" s="107"/>
      <c r="K336" s="107"/>
      <c r="L336" s="43" t="str">
        <f>IF(E336="","",VLOOKUP(E336,SBN,2,FALSE))</f>
        <v/>
      </c>
      <c r="M336" s="43"/>
      <c r="N336" s="125"/>
      <c r="O336" s="125"/>
      <c r="P336" s="125"/>
      <c r="Q336" s="76"/>
      <c r="R336" s="76"/>
      <c r="S336" s="110"/>
      <c r="T336" s="107"/>
      <c r="U336" s="75" t="str">
        <f>IF(E336="","",VLOOKUP(E336,SBN,3,FALSE))</f>
        <v/>
      </c>
      <c r="V336" s="75"/>
      <c r="W336" s="76" t="s">
        <v>9606</v>
      </c>
      <c r="X336" s="355"/>
      <c r="Y336" s="355">
        <f t="shared" si="236"/>
        <v>0</v>
      </c>
      <c r="Z336" s="355"/>
      <c r="AA336" s="355">
        <f t="shared" si="237"/>
        <v>0</v>
      </c>
      <c r="AB336" s="43" t="str">
        <f t="shared" si="235"/>
        <v/>
      </c>
    </row>
    <row r="337" spans="1:28" ht="29.25" customHeight="1" x14ac:dyDescent="0.2">
      <c r="A337" s="69"/>
      <c r="B337" s="73"/>
      <c r="C337" s="73"/>
      <c r="D337" s="100"/>
      <c r="E337" s="70"/>
      <c r="F337" s="70"/>
      <c r="G337" s="70"/>
      <c r="H337" s="108"/>
      <c r="I337" s="90"/>
      <c r="J337" s="108"/>
      <c r="K337" s="108"/>
      <c r="L337" s="70"/>
      <c r="M337" s="70"/>
      <c r="N337" s="123"/>
      <c r="O337" s="178" t="s">
        <v>200</v>
      </c>
      <c r="P337" s="123"/>
      <c r="Q337" s="112"/>
      <c r="R337" s="112"/>
      <c r="S337" s="77"/>
      <c r="T337" s="77"/>
      <c r="U337" s="70"/>
      <c r="V337" s="70"/>
      <c r="W337" s="77"/>
      <c r="X337" s="329"/>
      <c r="Y337" s="329"/>
      <c r="Z337" s="329"/>
      <c r="AA337" s="329"/>
      <c r="AB337" s="135"/>
    </row>
    <row r="338" spans="1:28" ht="35.25" customHeight="1" x14ac:dyDescent="0.2">
      <c r="A338" s="41">
        <v>4</v>
      </c>
      <c r="B338" s="458">
        <v>9105.0303000000004</v>
      </c>
      <c r="C338" s="459"/>
      <c r="D338" s="212"/>
      <c r="E338" s="212" t="str">
        <f t="shared" ref="E338:E341" si="238">CONCATENATE(D338)</f>
        <v/>
      </c>
      <c r="F338" s="41"/>
      <c r="G338" s="42"/>
      <c r="H338" s="107"/>
      <c r="I338" s="89"/>
      <c r="J338" s="107"/>
      <c r="K338" s="107"/>
      <c r="L338" s="43" t="str">
        <f>IF(E338="","",VLOOKUP(E338,SBN,2,FALSE))</f>
        <v/>
      </c>
      <c r="M338" s="43"/>
      <c r="N338" s="125"/>
      <c r="O338" s="125"/>
      <c r="P338" s="125"/>
      <c r="Q338" s="76"/>
      <c r="R338" s="76"/>
      <c r="S338" s="110"/>
      <c r="T338" s="134"/>
      <c r="U338" s="75" t="str">
        <f>IF(E338="","",VLOOKUP(E338,SBN,3,FALSE))</f>
        <v/>
      </c>
      <c r="V338" s="75"/>
      <c r="W338" s="76" t="s">
        <v>9606</v>
      </c>
      <c r="X338" s="355"/>
      <c r="Y338" s="355">
        <f t="shared" ref="Y338:Y341" si="239">X338*W338</f>
        <v>0</v>
      </c>
      <c r="Z338" s="355"/>
      <c r="AA338" s="355">
        <f>Z338*W338</f>
        <v>0</v>
      </c>
      <c r="AB338" s="43" t="str">
        <f t="shared" ref="AB338:AB341" si="240">IF($W$10="","",VLOOKUP($W$10,PERSONAL,2,FALSE))</f>
        <v/>
      </c>
    </row>
    <row r="339" spans="1:28" ht="35.25" customHeight="1" x14ac:dyDescent="0.2">
      <c r="A339" s="41">
        <v>5</v>
      </c>
      <c r="B339" s="458">
        <v>9105.0303000000004</v>
      </c>
      <c r="C339" s="459"/>
      <c r="D339" s="212"/>
      <c r="E339" s="212" t="str">
        <f t="shared" si="238"/>
        <v/>
      </c>
      <c r="F339" s="41"/>
      <c r="G339" s="42"/>
      <c r="H339" s="107"/>
      <c r="I339" s="89"/>
      <c r="J339" s="107"/>
      <c r="K339" s="107"/>
      <c r="L339" s="43" t="str">
        <f>IF(E339="","",VLOOKUP(E339,SBN,2,FALSE))</f>
        <v/>
      </c>
      <c r="M339" s="43"/>
      <c r="N339" s="125"/>
      <c r="O339" s="125"/>
      <c r="P339" s="125"/>
      <c r="Q339" s="76"/>
      <c r="R339" s="76"/>
      <c r="S339" s="110"/>
      <c r="T339" s="134"/>
      <c r="U339" s="75" t="str">
        <f>IF(E339="","",VLOOKUP(E339,SBN,3,FALSE))</f>
        <v/>
      </c>
      <c r="V339" s="75"/>
      <c r="W339" s="76" t="s">
        <v>9606</v>
      </c>
      <c r="X339" s="355"/>
      <c r="Y339" s="355">
        <f t="shared" si="239"/>
        <v>0</v>
      </c>
      <c r="Z339" s="355"/>
      <c r="AA339" s="355">
        <f t="shared" ref="AA339:AA341" si="241">Z339*W339</f>
        <v>0</v>
      </c>
      <c r="AB339" s="43" t="str">
        <f t="shared" si="240"/>
        <v/>
      </c>
    </row>
    <row r="340" spans="1:28" ht="35.25" customHeight="1" x14ac:dyDescent="0.2">
      <c r="A340" s="41">
        <v>6</v>
      </c>
      <c r="B340" s="458">
        <v>9105.0303000000004</v>
      </c>
      <c r="C340" s="459"/>
      <c r="D340" s="212"/>
      <c r="E340" s="212" t="str">
        <f t="shared" si="238"/>
        <v/>
      </c>
      <c r="F340" s="41"/>
      <c r="G340" s="42"/>
      <c r="H340" s="107"/>
      <c r="I340" s="89"/>
      <c r="J340" s="107"/>
      <c r="K340" s="107"/>
      <c r="L340" s="43" t="str">
        <f>IF(E340="","",VLOOKUP(E340,SBN,2,FALSE))</f>
        <v/>
      </c>
      <c r="M340" s="43"/>
      <c r="N340" s="125"/>
      <c r="O340" s="125"/>
      <c r="P340" s="125"/>
      <c r="Q340" s="76"/>
      <c r="R340" s="76"/>
      <c r="S340" s="110"/>
      <c r="T340" s="134"/>
      <c r="U340" s="75" t="str">
        <f>IF(E340="","",VLOOKUP(E340,SBN,3,FALSE))</f>
        <v/>
      </c>
      <c r="V340" s="75"/>
      <c r="W340" s="76" t="s">
        <v>9606</v>
      </c>
      <c r="X340" s="355"/>
      <c r="Y340" s="355">
        <f t="shared" si="239"/>
        <v>0</v>
      </c>
      <c r="Z340" s="355"/>
      <c r="AA340" s="355">
        <f t="shared" si="241"/>
        <v>0</v>
      </c>
      <c r="AB340" s="43" t="str">
        <f t="shared" si="240"/>
        <v/>
      </c>
    </row>
    <row r="341" spans="1:28" ht="35.25" customHeight="1" x14ac:dyDescent="0.2">
      <c r="A341" s="41">
        <v>7</v>
      </c>
      <c r="B341" s="458">
        <v>9105.0303000000004</v>
      </c>
      <c r="C341" s="459"/>
      <c r="D341" s="212"/>
      <c r="E341" s="212" t="str">
        <f t="shared" si="238"/>
        <v/>
      </c>
      <c r="F341" s="41"/>
      <c r="G341" s="42"/>
      <c r="H341" s="107"/>
      <c r="I341" s="89"/>
      <c r="J341" s="107"/>
      <c r="K341" s="107"/>
      <c r="L341" s="43" t="str">
        <f>IF(E341="","",VLOOKUP(E341,SBN,2,FALSE))</f>
        <v/>
      </c>
      <c r="M341" s="43"/>
      <c r="N341" s="125"/>
      <c r="O341" s="125"/>
      <c r="P341" s="125"/>
      <c r="Q341" s="76"/>
      <c r="R341" s="76"/>
      <c r="S341" s="110"/>
      <c r="T341" s="134"/>
      <c r="U341" s="75" t="str">
        <f>IF(E341="","",VLOOKUP(E341,SBN,3,FALSE))</f>
        <v/>
      </c>
      <c r="V341" s="75"/>
      <c r="W341" s="76" t="s">
        <v>9606</v>
      </c>
      <c r="X341" s="355"/>
      <c r="Y341" s="355">
        <f t="shared" si="239"/>
        <v>0</v>
      </c>
      <c r="Z341" s="355"/>
      <c r="AA341" s="355">
        <f t="shared" si="241"/>
        <v>0</v>
      </c>
      <c r="AB341" s="43" t="str">
        <f t="shared" si="240"/>
        <v/>
      </c>
    </row>
    <row r="342" spans="1:28" ht="29.25" customHeight="1" x14ac:dyDescent="0.2">
      <c r="A342" s="72"/>
      <c r="B342" s="74"/>
      <c r="C342" s="74"/>
      <c r="D342" s="100"/>
      <c r="E342" s="70"/>
      <c r="F342" s="71"/>
      <c r="G342" s="71"/>
      <c r="H342" s="109"/>
      <c r="I342" s="91"/>
      <c r="J342" s="109"/>
      <c r="K342" s="109"/>
      <c r="L342" s="71"/>
      <c r="M342" s="71"/>
      <c r="N342" s="126"/>
      <c r="O342" s="178" t="s">
        <v>136</v>
      </c>
      <c r="P342" s="126"/>
      <c r="Q342" s="113"/>
      <c r="R342" s="113"/>
      <c r="S342" s="78"/>
      <c r="T342" s="78"/>
      <c r="U342" s="71"/>
      <c r="V342" s="71"/>
      <c r="W342" s="78"/>
      <c r="X342" s="330"/>
      <c r="Y342" s="330"/>
      <c r="Z342" s="330"/>
      <c r="AA342" s="330"/>
      <c r="AB342" s="136"/>
    </row>
    <row r="343" spans="1:28" ht="34.5" customHeight="1" x14ac:dyDescent="0.2">
      <c r="A343" s="41">
        <v>8</v>
      </c>
      <c r="B343" s="457"/>
      <c r="C343" s="456"/>
      <c r="D343" s="212"/>
      <c r="E343" s="212" t="str">
        <f t="shared" ref="E343:E345" si="242">CONCATENATE(D343)</f>
        <v/>
      </c>
      <c r="F343" s="41"/>
      <c r="G343" s="42"/>
      <c r="H343" s="107"/>
      <c r="I343" s="89"/>
      <c r="J343" s="107"/>
      <c r="K343" s="107"/>
      <c r="L343" s="43" t="str">
        <f>IF(E343="","",VLOOKUP(E343,SBN,2,FALSE))</f>
        <v/>
      </c>
      <c r="M343" s="43"/>
      <c r="N343" s="125"/>
      <c r="O343" s="125"/>
      <c r="P343" s="125"/>
      <c r="Q343" s="76"/>
      <c r="R343" s="76"/>
      <c r="S343" s="110"/>
      <c r="T343" s="134"/>
      <c r="U343" s="75" t="str">
        <f>IF(E343="","",VLOOKUP(E343,SBN,3,FALSE))</f>
        <v/>
      </c>
      <c r="V343" s="75"/>
      <c r="W343" s="76" t="s">
        <v>9606</v>
      </c>
      <c r="X343" s="355"/>
      <c r="Y343" s="355">
        <f t="shared" ref="Y343:Y345" si="243">X343*W343</f>
        <v>0</v>
      </c>
      <c r="Z343" s="355"/>
      <c r="AA343" s="355">
        <f t="shared" ref="AA343:AA345" si="244">Z343*W343</f>
        <v>0</v>
      </c>
      <c r="AB343" s="43" t="str">
        <f>IF($W$10="","",VLOOKUP($W$10,PERSONAL,2,FALSE))</f>
        <v/>
      </c>
    </row>
    <row r="344" spans="1:28" ht="34.5" customHeight="1" x14ac:dyDescent="0.2">
      <c r="A344" s="41">
        <v>9</v>
      </c>
      <c r="B344" s="457"/>
      <c r="C344" s="456"/>
      <c r="D344" s="212"/>
      <c r="E344" s="212" t="str">
        <f t="shared" si="242"/>
        <v/>
      </c>
      <c r="F344" s="41"/>
      <c r="G344" s="42"/>
      <c r="H344" s="107"/>
      <c r="I344" s="89"/>
      <c r="J344" s="107"/>
      <c r="K344" s="107"/>
      <c r="L344" s="43" t="str">
        <f>IF(E344="","",VLOOKUP(E344,SBN,2,FALSE))</f>
        <v/>
      </c>
      <c r="M344" s="43"/>
      <c r="N344" s="125"/>
      <c r="O344" s="125"/>
      <c r="P344" s="125"/>
      <c r="Q344" s="76"/>
      <c r="R344" s="76"/>
      <c r="S344" s="110"/>
      <c r="T344" s="134"/>
      <c r="U344" s="75" t="str">
        <f>IF(E344="","",VLOOKUP(E344,SBN,3,FALSE))</f>
        <v/>
      </c>
      <c r="V344" s="75"/>
      <c r="W344" s="76" t="s">
        <v>9606</v>
      </c>
      <c r="X344" s="355"/>
      <c r="Y344" s="355">
        <f t="shared" si="243"/>
        <v>0</v>
      </c>
      <c r="Z344" s="355"/>
      <c r="AA344" s="355">
        <f t="shared" si="244"/>
        <v>0</v>
      </c>
      <c r="AB344" s="43" t="str">
        <f>IF($W$10="","",VLOOKUP($W$10,PERSONAL,2,FALSE))</f>
        <v/>
      </c>
    </row>
    <row r="345" spans="1:28" ht="34.5" customHeight="1" x14ac:dyDescent="0.2">
      <c r="A345" s="41">
        <v>10</v>
      </c>
      <c r="B345" s="457"/>
      <c r="C345" s="456"/>
      <c r="D345" s="212"/>
      <c r="E345" s="212" t="str">
        <f t="shared" si="242"/>
        <v/>
      </c>
      <c r="F345" s="41"/>
      <c r="G345" s="42"/>
      <c r="H345" s="107"/>
      <c r="I345" s="89"/>
      <c r="J345" s="107"/>
      <c r="K345" s="107"/>
      <c r="L345" s="43" t="str">
        <f>IF(E345="","",VLOOKUP(E345,SBN,2,FALSE))</f>
        <v/>
      </c>
      <c r="M345" s="43"/>
      <c r="N345" s="125"/>
      <c r="O345" s="125"/>
      <c r="P345" s="125"/>
      <c r="Q345" s="76"/>
      <c r="R345" s="76"/>
      <c r="S345" s="110"/>
      <c r="T345" s="111"/>
      <c r="U345" s="75" t="str">
        <f>IF(E345="","",VLOOKUP(E345,SBN,3,FALSE))</f>
        <v/>
      </c>
      <c r="V345" s="75"/>
      <c r="W345" s="76" t="s">
        <v>9606</v>
      </c>
      <c r="X345" s="355"/>
      <c r="Y345" s="355">
        <f t="shared" si="243"/>
        <v>0</v>
      </c>
      <c r="Z345" s="355"/>
      <c r="AA345" s="355">
        <f t="shared" si="244"/>
        <v>0</v>
      </c>
      <c r="AB345" s="43" t="str">
        <f>IF($W$10="","",VLOOKUP($W$10,PERSONAL,2,FALSE))</f>
        <v/>
      </c>
    </row>
    <row r="346" spans="1:28" ht="29.25" customHeight="1" x14ac:dyDescent="0.2">
      <c r="A346" s="71"/>
      <c r="B346" s="74"/>
      <c r="C346" s="74"/>
      <c r="D346" s="100"/>
      <c r="E346" s="70"/>
      <c r="F346" s="71"/>
      <c r="G346" s="71"/>
      <c r="H346" s="109"/>
      <c r="I346" s="91"/>
      <c r="J346" s="109"/>
      <c r="K346" s="109"/>
      <c r="L346" s="71"/>
      <c r="M346" s="71"/>
      <c r="N346" s="126"/>
      <c r="O346" s="178" t="s">
        <v>9667</v>
      </c>
      <c r="P346" s="126"/>
      <c r="Q346" s="113"/>
      <c r="R346" s="113"/>
      <c r="S346" s="78"/>
      <c r="T346" s="78"/>
      <c r="U346" s="71"/>
      <c r="V346" s="71"/>
      <c r="W346" s="78"/>
      <c r="X346" s="330"/>
      <c r="Y346" s="330"/>
      <c r="Z346" s="330"/>
      <c r="AA346" s="330"/>
      <c r="AB346" s="136"/>
    </row>
    <row r="347" spans="1:28" ht="31.5" customHeight="1" x14ac:dyDescent="0.2">
      <c r="A347" s="41">
        <v>11</v>
      </c>
      <c r="B347" s="455"/>
      <c r="C347" s="471"/>
      <c r="D347" s="212"/>
      <c r="E347" s="212" t="str">
        <f t="shared" ref="E347:E349" si="245">CONCATENATE(D347)</f>
        <v/>
      </c>
      <c r="F347" s="41"/>
      <c r="G347" s="42"/>
      <c r="H347" s="107"/>
      <c r="I347" s="89"/>
      <c r="J347" s="107"/>
      <c r="K347" s="107"/>
      <c r="L347" s="43" t="str">
        <f>IF(E347="","",VLOOKUP(E347,SBN,2,FALSE))</f>
        <v/>
      </c>
      <c r="M347" s="43"/>
      <c r="N347" s="125"/>
      <c r="O347" s="125"/>
      <c r="P347" s="125"/>
      <c r="Q347" s="76"/>
      <c r="R347" s="76"/>
      <c r="S347" s="110"/>
      <c r="T347" s="134"/>
      <c r="U347" s="75" t="str">
        <f>IF(E347="","",VLOOKUP(E347,SBN,3,FALSE))</f>
        <v/>
      </c>
      <c r="V347" s="75"/>
      <c r="W347" s="76" t="s">
        <v>9606</v>
      </c>
      <c r="X347" s="355"/>
      <c r="Y347" s="355">
        <f t="shared" ref="Y347:Y349" si="246">X347*W347</f>
        <v>0</v>
      </c>
      <c r="Z347" s="355"/>
      <c r="AA347" s="355">
        <f t="shared" ref="AA347:AA349" si="247">Z347*W347</f>
        <v>0</v>
      </c>
      <c r="AB347" s="43" t="str">
        <f>IF($W$10="","",VLOOKUP($W$10,PERSONAL,2,FALSE))</f>
        <v/>
      </c>
    </row>
    <row r="348" spans="1:28" ht="31.5" customHeight="1" x14ac:dyDescent="0.2">
      <c r="A348" s="41">
        <v>12</v>
      </c>
      <c r="B348" s="455"/>
      <c r="C348" s="471"/>
      <c r="D348" s="212"/>
      <c r="E348" s="212" t="str">
        <f t="shared" si="245"/>
        <v/>
      </c>
      <c r="F348" s="41"/>
      <c r="G348" s="42"/>
      <c r="H348" s="107"/>
      <c r="I348" s="89"/>
      <c r="J348" s="107"/>
      <c r="K348" s="107"/>
      <c r="L348" s="43" t="str">
        <f>IF(E348="","",VLOOKUP(E348,SBN,2,FALSE))</f>
        <v/>
      </c>
      <c r="M348" s="43"/>
      <c r="N348" s="125"/>
      <c r="O348" s="125"/>
      <c r="P348" s="125"/>
      <c r="Q348" s="76"/>
      <c r="R348" s="76"/>
      <c r="S348" s="110"/>
      <c r="T348" s="134"/>
      <c r="U348" s="75" t="str">
        <f>IF(E348="","",VLOOKUP(E348,SBN,3,FALSE))</f>
        <v/>
      </c>
      <c r="V348" s="75"/>
      <c r="W348" s="76" t="s">
        <v>9606</v>
      </c>
      <c r="X348" s="355"/>
      <c r="Y348" s="355">
        <f t="shared" si="246"/>
        <v>0</v>
      </c>
      <c r="Z348" s="355"/>
      <c r="AA348" s="355">
        <f t="shared" si="247"/>
        <v>0</v>
      </c>
      <c r="AB348" s="43" t="str">
        <f>IF($W$10="","",VLOOKUP($W$10,PERSONAL,2,FALSE))</f>
        <v/>
      </c>
    </row>
    <row r="349" spans="1:28" ht="31.5" customHeight="1" x14ac:dyDescent="0.2">
      <c r="A349" s="41">
        <v>13</v>
      </c>
      <c r="B349" s="455"/>
      <c r="C349" s="471"/>
      <c r="D349" s="212"/>
      <c r="E349" s="212" t="str">
        <f t="shared" si="245"/>
        <v/>
      </c>
      <c r="F349" s="41"/>
      <c r="G349" s="42"/>
      <c r="H349" s="107"/>
      <c r="I349" s="89"/>
      <c r="J349" s="107"/>
      <c r="K349" s="107"/>
      <c r="L349" s="43" t="str">
        <f>IF(E349="","",VLOOKUP(E349,SBN,2,FALSE))</f>
        <v/>
      </c>
      <c r="M349" s="43"/>
      <c r="N349" s="125"/>
      <c r="O349" s="125"/>
      <c r="P349" s="125"/>
      <c r="Q349" s="76"/>
      <c r="R349" s="76"/>
      <c r="S349" s="110"/>
      <c r="T349" s="134"/>
      <c r="U349" s="75" t="str">
        <f>IF(E349="","",VLOOKUP(E349,SBN,3,FALSE))</f>
        <v/>
      </c>
      <c r="V349" s="75"/>
      <c r="W349" s="76" t="s">
        <v>9606</v>
      </c>
      <c r="X349" s="355"/>
      <c r="Y349" s="355">
        <f t="shared" si="246"/>
        <v>0</v>
      </c>
      <c r="Z349" s="355"/>
      <c r="AA349" s="355">
        <f t="shared" si="247"/>
        <v>0</v>
      </c>
      <c r="AB349" s="43" t="str">
        <f>IF($W$10="","",VLOOKUP($W$10,PERSONAL,2,FALSE))</f>
        <v/>
      </c>
    </row>
    <row r="350" spans="1:28" ht="29.25" customHeight="1" x14ac:dyDescent="0.2">
      <c r="A350" s="71"/>
      <c r="B350" s="74"/>
      <c r="C350" s="74"/>
      <c r="D350" s="100"/>
      <c r="E350" s="70"/>
      <c r="F350" s="71"/>
      <c r="G350" s="71"/>
      <c r="H350" s="109"/>
      <c r="I350" s="91"/>
      <c r="J350" s="109"/>
      <c r="K350" s="109"/>
      <c r="L350" s="71"/>
      <c r="M350" s="71"/>
      <c r="N350" s="126"/>
      <c r="O350" s="178" t="s">
        <v>135</v>
      </c>
      <c r="P350" s="126"/>
      <c r="Q350" s="113"/>
      <c r="R350" s="113"/>
      <c r="S350" s="78"/>
      <c r="T350" s="78"/>
      <c r="U350" s="71"/>
      <c r="V350" s="71"/>
      <c r="W350" s="78"/>
      <c r="X350" s="330"/>
      <c r="Y350" s="330"/>
      <c r="Z350" s="330"/>
      <c r="AA350" s="330"/>
      <c r="AB350" s="136"/>
    </row>
    <row r="351" spans="1:28" ht="33.75" customHeight="1" x14ac:dyDescent="0.2">
      <c r="A351" s="41">
        <v>14</v>
      </c>
      <c r="B351" s="455" t="s">
        <v>201</v>
      </c>
      <c r="C351" s="471"/>
      <c r="D351" s="212"/>
      <c r="E351" s="212" t="str">
        <f t="shared" ref="E351:E352" si="248">CONCATENATE(D351)</f>
        <v/>
      </c>
      <c r="F351" s="41"/>
      <c r="G351" s="42"/>
      <c r="H351" s="107"/>
      <c r="I351" s="89"/>
      <c r="J351" s="107"/>
      <c r="K351" s="107"/>
      <c r="L351" s="43" t="str">
        <f>IF(E351="","",VLOOKUP(E351,SBN,2,FALSE))</f>
        <v/>
      </c>
      <c r="M351" s="43"/>
      <c r="N351" s="125"/>
      <c r="O351" s="125"/>
      <c r="P351" s="125"/>
      <c r="Q351" s="76"/>
      <c r="R351" s="76"/>
      <c r="S351" s="110"/>
      <c r="T351" s="134"/>
      <c r="U351" s="75" t="s">
        <v>202</v>
      </c>
      <c r="V351" s="75"/>
      <c r="W351" s="76" t="s">
        <v>9606</v>
      </c>
      <c r="X351" s="355"/>
      <c r="Y351" s="355">
        <f t="shared" ref="Y351:Y352" si="249">X351*W351</f>
        <v>0</v>
      </c>
      <c r="Z351" s="355"/>
      <c r="AA351" s="355">
        <f t="shared" ref="AA351:AA352" si="250">Z351*W351</f>
        <v>0</v>
      </c>
      <c r="AB351" s="43" t="str">
        <f>IF($W$10="","",VLOOKUP($W$10,PERSONAL,2,FALSE))</f>
        <v/>
      </c>
    </row>
    <row r="352" spans="1:28" ht="33.75" customHeight="1" x14ac:dyDescent="0.2">
      <c r="A352" s="41">
        <v>15</v>
      </c>
      <c r="B352" s="455" t="s">
        <v>201</v>
      </c>
      <c r="C352" s="471"/>
      <c r="D352" s="212"/>
      <c r="E352" s="212" t="str">
        <f t="shared" si="248"/>
        <v/>
      </c>
      <c r="F352" s="41"/>
      <c r="G352" s="42"/>
      <c r="H352" s="107"/>
      <c r="I352" s="89"/>
      <c r="J352" s="107"/>
      <c r="K352" s="107"/>
      <c r="L352" s="43" t="str">
        <f>IF(E352="","",VLOOKUP(E352,SBN,2,FALSE))</f>
        <v/>
      </c>
      <c r="M352" s="43"/>
      <c r="N352" s="125"/>
      <c r="O352" s="125"/>
      <c r="P352" s="125"/>
      <c r="Q352" s="76"/>
      <c r="R352" s="76"/>
      <c r="S352" s="110"/>
      <c r="T352" s="134"/>
      <c r="U352" s="75" t="s">
        <v>202</v>
      </c>
      <c r="V352" s="75"/>
      <c r="W352" s="76" t="s">
        <v>9606</v>
      </c>
      <c r="X352" s="355"/>
      <c r="Y352" s="355">
        <f t="shared" si="249"/>
        <v>0</v>
      </c>
      <c r="Z352" s="355"/>
      <c r="AA352" s="355">
        <f t="shared" si="250"/>
        <v>0</v>
      </c>
      <c r="AB352" s="43" t="str">
        <f>IF($W$10="","",VLOOKUP($W$10,PERSONAL,2,FALSE))</f>
        <v/>
      </c>
    </row>
    <row r="353" spans="1:28" ht="33.75" customHeight="1" x14ac:dyDescent="0.2">
      <c r="A353" s="69"/>
      <c r="B353" s="73"/>
      <c r="C353" s="73"/>
      <c r="D353" s="100"/>
      <c r="E353" s="70"/>
      <c r="F353" s="70"/>
      <c r="G353" s="70"/>
      <c r="H353" s="108"/>
      <c r="I353" s="90"/>
      <c r="J353" s="108"/>
      <c r="K353" s="108"/>
      <c r="L353" s="70"/>
      <c r="M353" s="70"/>
      <c r="N353" s="123"/>
      <c r="O353" s="178" t="s">
        <v>9607</v>
      </c>
      <c r="P353" s="123"/>
      <c r="Q353" s="112"/>
      <c r="R353" s="112"/>
      <c r="S353" s="77"/>
      <c r="T353" s="77"/>
      <c r="U353" s="70"/>
      <c r="V353" s="70"/>
      <c r="W353" s="77"/>
      <c r="X353" s="329"/>
      <c r="Y353" s="329"/>
      <c r="Z353" s="329"/>
      <c r="AA353" s="329"/>
      <c r="AB353" s="135"/>
    </row>
    <row r="354" spans="1:28" ht="33.75" customHeight="1" x14ac:dyDescent="0.2">
      <c r="A354" s="41">
        <v>16</v>
      </c>
      <c r="B354" s="455" t="s">
        <v>201</v>
      </c>
      <c r="C354" s="471"/>
      <c r="D354" s="212"/>
      <c r="E354" s="212" t="str">
        <f t="shared" ref="E354:E356" si="251">CONCATENATE(D354)</f>
        <v/>
      </c>
      <c r="F354" s="41"/>
      <c r="G354" s="42"/>
      <c r="H354" s="107"/>
      <c r="I354" s="89"/>
      <c r="J354" s="107"/>
      <c r="K354" s="107"/>
      <c r="L354" s="43" t="str">
        <f>IF(E354="","",VLOOKUP(E354,SBN,2,FALSE))</f>
        <v/>
      </c>
      <c r="M354" s="43"/>
      <c r="N354" s="125"/>
      <c r="O354" s="125"/>
      <c r="P354" s="125"/>
      <c r="Q354" s="76"/>
      <c r="R354" s="76"/>
      <c r="S354" s="110"/>
      <c r="T354" s="134"/>
      <c r="U354" s="75" t="s">
        <v>202</v>
      </c>
      <c r="V354" s="75"/>
      <c r="W354" s="76" t="s">
        <v>9606</v>
      </c>
      <c r="X354" s="355"/>
      <c r="Y354" s="355">
        <f t="shared" ref="Y354:Y356" si="252">X354*W354</f>
        <v>0</v>
      </c>
      <c r="Z354" s="355"/>
      <c r="AA354" s="355">
        <f t="shared" ref="AA354:AA356" si="253">Z354*W354</f>
        <v>0</v>
      </c>
      <c r="AB354" s="43" t="str">
        <f>IF($W$10="","",VLOOKUP($W$10,PERSONAL,2,FALSE))</f>
        <v/>
      </c>
    </row>
    <row r="355" spans="1:28" ht="33.75" customHeight="1" x14ac:dyDescent="0.2">
      <c r="A355" s="41">
        <v>17</v>
      </c>
      <c r="B355" s="455" t="s">
        <v>201</v>
      </c>
      <c r="C355" s="471"/>
      <c r="D355" s="212"/>
      <c r="E355" s="212" t="str">
        <f t="shared" si="251"/>
        <v/>
      </c>
      <c r="F355" s="41"/>
      <c r="G355" s="42"/>
      <c r="H355" s="107"/>
      <c r="I355" s="89"/>
      <c r="J355" s="107"/>
      <c r="K355" s="107"/>
      <c r="L355" s="43" t="str">
        <f>IF(E355="","",VLOOKUP(E355,SBN,2,FALSE))</f>
        <v/>
      </c>
      <c r="M355" s="43"/>
      <c r="N355" s="125"/>
      <c r="O355" s="125"/>
      <c r="P355" s="125"/>
      <c r="Q355" s="76"/>
      <c r="R355" s="76"/>
      <c r="S355" s="110"/>
      <c r="T355" s="134"/>
      <c r="U355" s="75" t="s">
        <v>202</v>
      </c>
      <c r="V355" s="75"/>
      <c r="W355" s="76" t="s">
        <v>9606</v>
      </c>
      <c r="X355" s="355"/>
      <c r="Y355" s="355">
        <f t="shared" si="252"/>
        <v>0</v>
      </c>
      <c r="Z355" s="355"/>
      <c r="AA355" s="355">
        <f t="shared" si="253"/>
        <v>0</v>
      </c>
      <c r="AB355" s="43" t="str">
        <f>IF($W$10="","",VLOOKUP($W$10,PERSONAL,2,FALSE))</f>
        <v/>
      </c>
    </row>
    <row r="356" spans="1:28" ht="33.75" customHeight="1" x14ac:dyDescent="0.2">
      <c r="A356" s="41">
        <v>18</v>
      </c>
      <c r="B356" s="455" t="s">
        <v>201</v>
      </c>
      <c r="C356" s="471"/>
      <c r="D356" s="212"/>
      <c r="E356" s="212" t="str">
        <f t="shared" si="251"/>
        <v/>
      </c>
      <c r="F356" s="41"/>
      <c r="G356" s="42"/>
      <c r="H356" s="107"/>
      <c r="I356" s="89"/>
      <c r="J356" s="107"/>
      <c r="K356" s="107"/>
      <c r="L356" s="43" t="str">
        <f>IF(E356="","",VLOOKUP(E356,SBN,2,FALSE))</f>
        <v/>
      </c>
      <c r="M356" s="43"/>
      <c r="N356" s="125"/>
      <c r="O356" s="125"/>
      <c r="P356" s="125"/>
      <c r="Q356" s="76"/>
      <c r="R356" s="76"/>
      <c r="S356" s="110"/>
      <c r="T356" s="134"/>
      <c r="U356" s="75" t="s">
        <v>202</v>
      </c>
      <c r="V356" s="75"/>
      <c r="W356" s="76" t="s">
        <v>9606</v>
      </c>
      <c r="X356" s="355"/>
      <c r="Y356" s="355">
        <f t="shared" si="252"/>
        <v>0</v>
      </c>
      <c r="Z356" s="355"/>
      <c r="AA356" s="355">
        <f t="shared" si="253"/>
        <v>0</v>
      </c>
      <c r="AB356" s="43" t="str">
        <f>IF($W$10="","",VLOOKUP($W$10,PERSONAL,2,FALSE))</f>
        <v/>
      </c>
    </row>
    <row r="357" spans="1:28" x14ac:dyDescent="0.2">
      <c r="A357" s="45"/>
      <c r="B357" s="50" t="s">
        <v>124</v>
      </c>
      <c r="C357" s="50"/>
      <c r="D357" s="102"/>
      <c r="E357" s="45"/>
      <c r="F357" s="45"/>
      <c r="G357" s="46"/>
      <c r="H357" s="47"/>
      <c r="I357" s="47"/>
      <c r="J357" s="47"/>
      <c r="K357" s="48"/>
      <c r="L357" s="49"/>
      <c r="M357" s="49"/>
      <c r="N357" s="127"/>
      <c r="O357" s="127"/>
      <c r="P357" s="127"/>
      <c r="Q357" s="114"/>
      <c r="R357" s="114"/>
      <c r="S357" s="115"/>
      <c r="T357" s="116"/>
      <c r="U357" s="48"/>
      <c r="V357" s="48"/>
      <c r="W357" s="45"/>
      <c r="X357" s="14"/>
      <c r="Y357" s="14"/>
      <c r="Z357" s="14"/>
      <c r="AA357" s="14"/>
      <c r="AB357" s="137"/>
    </row>
    <row r="358" spans="1:28" x14ac:dyDescent="0.2">
      <c r="A358" s="6" t="s">
        <v>9660</v>
      </c>
      <c r="B358" s="93" t="s">
        <v>9661</v>
      </c>
      <c r="C358" s="7"/>
      <c r="D358" s="219"/>
      <c r="E358" s="213"/>
      <c r="F358" s="8"/>
      <c r="G358" s="34"/>
      <c r="H358" s="34"/>
      <c r="I358" s="34"/>
      <c r="J358" s="34"/>
      <c r="K358" s="8"/>
      <c r="L358" s="35"/>
      <c r="M358" s="35"/>
      <c r="N358" s="30"/>
      <c r="O358" s="30"/>
      <c r="P358" s="30"/>
      <c r="Q358" s="9"/>
      <c r="R358" s="9"/>
      <c r="S358" s="9"/>
      <c r="T358" s="117"/>
      <c r="U358" s="36"/>
      <c r="V358" s="30"/>
      <c r="W358" s="9"/>
      <c r="X358" s="14"/>
      <c r="Y358" s="14"/>
      <c r="Z358" s="14"/>
      <c r="AA358" s="14"/>
    </row>
    <row r="359" spans="1:28" x14ac:dyDescent="0.2">
      <c r="A359" s="6"/>
      <c r="B359" s="44" t="s">
        <v>9658</v>
      </c>
      <c r="C359" s="44"/>
      <c r="D359" s="214"/>
      <c r="E359" s="214"/>
      <c r="F359" s="37"/>
      <c r="G359" s="34"/>
      <c r="H359" s="34"/>
      <c r="I359" s="34"/>
      <c r="J359" s="34"/>
      <c r="K359" s="8"/>
      <c r="L359" s="35"/>
      <c r="M359" s="35"/>
      <c r="N359" s="30"/>
      <c r="O359" s="30"/>
      <c r="P359" s="30"/>
      <c r="Q359" s="9"/>
      <c r="R359" s="9"/>
      <c r="S359" s="9"/>
      <c r="T359" s="117"/>
      <c r="U359" s="36"/>
      <c r="V359" s="30"/>
      <c r="W359" s="9"/>
      <c r="X359" s="14"/>
      <c r="Y359" s="14"/>
      <c r="Z359" s="14"/>
      <c r="AA359" s="14"/>
    </row>
    <row r="360" spans="1:28" x14ac:dyDescent="0.2">
      <c r="A360" s="6"/>
      <c r="B360" s="44" t="s">
        <v>123</v>
      </c>
      <c r="C360" s="44"/>
      <c r="D360" s="214"/>
      <c r="E360" s="214"/>
      <c r="F360" s="37"/>
      <c r="G360" s="34"/>
      <c r="H360" s="34"/>
      <c r="I360" s="34"/>
      <c r="J360" s="34"/>
      <c r="K360" s="8"/>
      <c r="L360" s="35"/>
      <c r="M360" s="35"/>
      <c r="N360" s="30"/>
      <c r="O360" s="30"/>
      <c r="P360" s="30"/>
      <c r="Q360" s="9"/>
      <c r="R360" s="9"/>
      <c r="S360" s="9"/>
      <c r="T360" s="117"/>
      <c r="U360" s="36"/>
      <c r="V360" s="30"/>
      <c r="W360" s="9"/>
      <c r="X360" s="14"/>
      <c r="Y360" s="14"/>
      <c r="Z360" s="14"/>
      <c r="AA360" s="14"/>
    </row>
    <row r="361" spans="1:28" x14ac:dyDescent="0.2">
      <c r="A361" s="7"/>
      <c r="B361" s="44" t="s">
        <v>9659</v>
      </c>
      <c r="C361" s="44"/>
      <c r="D361" s="219"/>
      <c r="E361" s="213"/>
      <c r="F361" s="8"/>
      <c r="G361" s="1"/>
      <c r="H361" s="1"/>
      <c r="I361" s="1"/>
      <c r="J361" s="1"/>
      <c r="K361" s="38"/>
      <c r="L361" s="39"/>
      <c r="M361" s="39"/>
      <c r="N361" s="128"/>
      <c r="O361" s="129"/>
      <c r="P361" s="129"/>
      <c r="Q361" s="9"/>
      <c r="R361" s="9"/>
      <c r="S361" s="117"/>
      <c r="T361" s="118"/>
      <c r="U361" s="32"/>
      <c r="V361" s="32"/>
      <c r="W361" s="32"/>
      <c r="X361" s="14"/>
      <c r="Y361" s="14"/>
      <c r="Z361" s="14"/>
      <c r="AA361" s="14"/>
    </row>
    <row r="362" spans="1:28" ht="24" customHeight="1" x14ac:dyDescent="0.2">
      <c r="A362" s="69"/>
      <c r="B362" s="70"/>
      <c r="C362" s="70"/>
      <c r="D362" s="100"/>
      <c r="E362" s="70"/>
      <c r="F362" s="70"/>
      <c r="G362" s="70"/>
      <c r="H362" s="70"/>
      <c r="I362" s="70"/>
      <c r="J362" s="70"/>
      <c r="K362" s="70"/>
      <c r="L362" s="70"/>
      <c r="M362" s="70"/>
      <c r="N362" s="123"/>
      <c r="O362" s="178" t="s">
        <v>134</v>
      </c>
      <c r="P362" s="123"/>
      <c r="Q362" s="112"/>
      <c r="R362" s="112"/>
      <c r="S362" s="77"/>
      <c r="T362" s="77"/>
      <c r="U362" s="70"/>
      <c r="V362" s="70"/>
      <c r="W362" s="70"/>
      <c r="X362" s="329"/>
      <c r="Y362" s="329"/>
      <c r="Z362" s="329"/>
      <c r="AA362" s="329"/>
      <c r="AB362" s="135"/>
    </row>
    <row r="363" spans="1:28" ht="36.75" customHeight="1" x14ac:dyDescent="0.2">
      <c r="A363" s="41">
        <v>1</v>
      </c>
      <c r="B363" s="457"/>
      <c r="C363" s="456"/>
      <c r="D363" s="212"/>
      <c r="E363" s="212" t="str">
        <f t="shared" ref="E363:E365" si="254">CONCATENATE(D363)</f>
        <v/>
      </c>
      <c r="F363" s="41"/>
      <c r="G363" s="42"/>
      <c r="H363" s="107"/>
      <c r="I363" s="89"/>
      <c r="J363" s="107"/>
      <c r="K363" s="107"/>
      <c r="L363" s="43" t="str">
        <f>IF(E363="","",VLOOKUP(E363,SBN,2,FALSE))</f>
        <v/>
      </c>
      <c r="M363" s="95"/>
      <c r="N363" s="125"/>
      <c r="O363" s="125"/>
      <c r="P363" s="125"/>
      <c r="Q363" s="76"/>
      <c r="R363" s="76"/>
      <c r="S363" s="110"/>
      <c r="T363" s="107"/>
      <c r="U363" s="75" t="str">
        <f>IF(E363="","",VLOOKUP(E363,SBN,3,FALSE))</f>
        <v/>
      </c>
      <c r="V363" s="75"/>
      <c r="W363" s="76" t="s">
        <v>9606</v>
      </c>
      <c r="X363" s="355"/>
      <c r="Y363" s="355">
        <f>X363*W363</f>
        <v>0</v>
      </c>
      <c r="Z363" s="355"/>
      <c r="AA363" s="355">
        <f>Z363*W363</f>
        <v>0</v>
      </c>
      <c r="AB363" s="43" t="str">
        <f t="shared" ref="AB363:AB365" si="255">IF($W$10="","",VLOOKUP($W$10,PERSONAL,2,FALSE))</f>
        <v/>
      </c>
    </row>
    <row r="364" spans="1:28" ht="36" customHeight="1" x14ac:dyDescent="0.2">
      <c r="A364" s="41">
        <v>2</v>
      </c>
      <c r="B364" s="457"/>
      <c r="C364" s="456"/>
      <c r="D364" s="212"/>
      <c r="E364" s="212" t="str">
        <f t="shared" si="254"/>
        <v/>
      </c>
      <c r="F364" s="41"/>
      <c r="G364" s="42"/>
      <c r="H364" s="107"/>
      <c r="I364" s="89"/>
      <c r="J364" s="107"/>
      <c r="K364" s="107"/>
      <c r="L364" s="43" t="str">
        <f>IF(E364="","",VLOOKUP(E364,SBN,2,FALSE))</f>
        <v/>
      </c>
      <c r="M364" s="43"/>
      <c r="N364" s="125"/>
      <c r="O364" s="125"/>
      <c r="P364" s="125"/>
      <c r="Q364" s="76"/>
      <c r="R364" s="76"/>
      <c r="S364" s="110"/>
      <c r="T364" s="107"/>
      <c r="U364" s="75" t="str">
        <f>IF(E364="","",VLOOKUP(E364,SBN,3,FALSE))</f>
        <v/>
      </c>
      <c r="V364" s="75"/>
      <c r="W364" s="76" t="s">
        <v>9606</v>
      </c>
      <c r="X364" s="355"/>
      <c r="Y364" s="355">
        <f t="shared" ref="Y364:Y365" si="256">X364*W364</f>
        <v>0</v>
      </c>
      <c r="Z364" s="355"/>
      <c r="AA364" s="355">
        <f t="shared" ref="AA364:AA365" si="257">Z364*W364</f>
        <v>0</v>
      </c>
      <c r="AB364" s="43" t="str">
        <f t="shared" si="255"/>
        <v/>
      </c>
    </row>
    <row r="365" spans="1:28" ht="36" customHeight="1" x14ac:dyDescent="0.2">
      <c r="A365" s="41">
        <v>3</v>
      </c>
      <c r="B365" s="457"/>
      <c r="C365" s="456"/>
      <c r="D365" s="212"/>
      <c r="E365" s="212" t="str">
        <f t="shared" si="254"/>
        <v/>
      </c>
      <c r="F365" s="41"/>
      <c r="G365" s="42"/>
      <c r="H365" s="107"/>
      <c r="I365" s="89"/>
      <c r="J365" s="107"/>
      <c r="K365" s="107"/>
      <c r="L365" s="43" t="str">
        <f>IF(E365="","",VLOOKUP(E365,SBN,2,FALSE))</f>
        <v/>
      </c>
      <c r="M365" s="43"/>
      <c r="N365" s="125"/>
      <c r="O365" s="125"/>
      <c r="P365" s="125"/>
      <c r="Q365" s="76"/>
      <c r="R365" s="76"/>
      <c r="S365" s="110"/>
      <c r="T365" s="107"/>
      <c r="U365" s="75" t="str">
        <f>IF(E365="","",VLOOKUP(E365,SBN,3,FALSE))</f>
        <v/>
      </c>
      <c r="V365" s="75"/>
      <c r="W365" s="76" t="s">
        <v>9606</v>
      </c>
      <c r="X365" s="355"/>
      <c r="Y365" s="355">
        <f t="shared" si="256"/>
        <v>0</v>
      </c>
      <c r="Z365" s="355"/>
      <c r="AA365" s="355">
        <f t="shared" si="257"/>
        <v>0</v>
      </c>
      <c r="AB365" s="43" t="str">
        <f t="shared" si="255"/>
        <v/>
      </c>
    </row>
    <row r="366" spans="1:28" ht="29.25" customHeight="1" x14ac:dyDescent="0.2">
      <c r="A366" s="69"/>
      <c r="B366" s="73"/>
      <c r="C366" s="73"/>
      <c r="D366" s="100"/>
      <c r="E366" s="70"/>
      <c r="F366" s="70"/>
      <c r="G366" s="70"/>
      <c r="H366" s="108"/>
      <c r="I366" s="90"/>
      <c r="J366" s="108"/>
      <c r="K366" s="108"/>
      <c r="L366" s="70"/>
      <c r="M366" s="70"/>
      <c r="N366" s="123"/>
      <c r="O366" s="178" t="s">
        <v>200</v>
      </c>
      <c r="P366" s="123"/>
      <c r="Q366" s="112"/>
      <c r="R366" s="112"/>
      <c r="S366" s="77"/>
      <c r="T366" s="77"/>
      <c r="U366" s="70"/>
      <c r="V366" s="70"/>
      <c r="W366" s="77"/>
      <c r="X366" s="329"/>
      <c r="Y366" s="329"/>
      <c r="Z366" s="329"/>
      <c r="AA366" s="329"/>
      <c r="AB366" s="135"/>
    </row>
    <row r="367" spans="1:28" ht="35.25" customHeight="1" x14ac:dyDescent="0.2">
      <c r="A367" s="41">
        <v>4</v>
      </c>
      <c r="B367" s="458">
        <v>9105.0303000000004</v>
      </c>
      <c r="C367" s="459"/>
      <c r="D367" s="212"/>
      <c r="E367" s="212" t="str">
        <f t="shared" ref="E367:E370" si="258">CONCATENATE(D367)</f>
        <v/>
      </c>
      <c r="F367" s="41"/>
      <c r="G367" s="42"/>
      <c r="H367" s="107"/>
      <c r="I367" s="89"/>
      <c r="J367" s="107"/>
      <c r="K367" s="107"/>
      <c r="L367" s="43" t="str">
        <f>IF(E367="","",VLOOKUP(E367,SBN,2,FALSE))</f>
        <v/>
      </c>
      <c r="M367" s="43"/>
      <c r="N367" s="125"/>
      <c r="O367" s="125"/>
      <c r="P367" s="125"/>
      <c r="Q367" s="76"/>
      <c r="R367" s="76"/>
      <c r="S367" s="110"/>
      <c r="T367" s="134"/>
      <c r="U367" s="75" t="str">
        <f>IF(E367="","",VLOOKUP(E367,SBN,3,FALSE))</f>
        <v/>
      </c>
      <c r="V367" s="75"/>
      <c r="W367" s="76" t="s">
        <v>9606</v>
      </c>
      <c r="X367" s="355"/>
      <c r="Y367" s="355">
        <f t="shared" ref="Y367:Y370" si="259">X367*W367</f>
        <v>0</v>
      </c>
      <c r="Z367" s="355"/>
      <c r="AA367" s="355">
        <f>Z367*W367</f>
        <v>0</v>
      </c>
      <c r="AB367" s="43" t="str">
        <f t="shared" ref="AB367:AB370" si="260">IF($W$10="","",VLOOKUP($W$10,PERSONAL,2,FALSE))</f>
        <v/>
      </c>
    </row>
    <row r="368" spans="1:28" ht="35.25" customHeight="1" x14ac:dyDescent="0.2">
      <c r="A368" s="41">
        <v>5</v>
      </c>
      <c r="B368" s="458">
        <v>9105.0303000000004</v>
      </c>
      <c r="C368" s="459"/>
      <c r="D368" s="212"/>
      <c r="E368" s="212" t="str">
        <f t="shared" si="258"/>
        <v/>
      </c>
      <c r="F368" s="41"/>
      <c r="G368" s="42"/>
      <c r="H368" s="107"/>
      <c r="I368" s="89"/>
      <c r="J368" s="107"/>
      <c r="K368" s="107"/>
      <c r="L368" s="43" t="str">
        <f>IF(E368="","",VLOOKUP(E368,SBN,2,FALSE))</f>
        <v/>
      </c>
      <c r="M368" s="43"/>
      <c r="N368" s="125"/>
      <c r="O368" s="125"/>
      <c r="P368" s="125"/>
      <c r="Q368" s="76"/>
      <c r="R368" s="76"/>
      <c r="S368" s="110"/>
      <c r="T368" s="134"/>
      <c r="U368" s="75" t="str">
        <f>IF(E368="","",VLOOKUP(E368,SBN,3,FALSE))</f>
        <v/>
      </c>
      <c r="V368" s="75"/>
      <c r="W368" s="76" t="s">
        <v>9606</v>
      </c>
      <c r="X368" s="355"/>
      <c r="Y368" s="355">
        <f t="shared" si="259"/>
        <v>0</v>
      </c>
      <c r="Z368" s="355"/>
      <c r="AA368" s="355">
        <f t="shared" ref="AA368:AA370" si="261">Z368*W368</f>
        <v>0</v>
      </c>
      <c r="AB368" s="43" t="str">
        <f t="shared" si="260"/>
        <v/>
      </c>
    </row>
    <row r="369" spans="1:28" ht="35.25" customHeight="1" x14ac:dyDescent="0.2">
      <c r="A369" s="41">
        <v>6</v>
      </c>
      <c r="B369" s="458">
        <v>9105.0303000000004</v>
      </c>
      <c r="C369" s="459"/>
      <c r="D369" s="212"/>
      <c r="E369" s="212" t="str">
        <f t="shared" si="258"/>
        <v/>
      </c>
      <c r="F369" s="41"/>
      <c r="G369" s="42"/>
      <c r="H369" s="107"/>
      <c r="I369" s="89"/>
      <c r="J369" s="107"/>
      <c r="K369" s="107"/>
      <c r="L369" s="43" t="str">
        <f>IF(E369="","",VLOOKUP(E369,SBN,2,FALSE))</f>
        <v/>
      </c>
      <c r="M369" s="43"/>
      <c r="N369" s="125"/>
      <c r="O369" s="125"/>
      <c r="P369" s="125"/>
      <c r="Q369" s="76"/>
      <c r="R369" s="76"/>
      <c r="S369" s="110"/>
      <c r="T369" s="134"/>
      <c r="U369" s="75" t="str">
        <f>IF(E369="","",VLOOKUP(E369,SBN,3,FALSE))</f>
        <v/>
      </c>
      <c r="V369" s="75"/>
      <c r="W369" s="76" t="s">
        <v>9606</v>
      </c>
      <c r="X369" s="355"/>
      <c r="Y369" s="355">
        <f t="shared" si="259"/>
        <v>0</v>
      </c>
      <c r="Z369" s="355"/>
      <c r="AA369" s="355">
        <f t="shared" si="261"/>
        <v>0</v>
      </c>
      <c r="AB369" s="43" t="str">
        <f t="shared" si="260"/>
        <v/>
      </c>
    </row>
    <row r="370" spans="1:28" ht="35.25" customHeight="1" x14ac:dyDescent="0.2">
      <c r="A370" s="41">
        <v>7</v>
      </c>
      <c r="B370" s="458">
        <v>9105.0303000000004</v>
      </c>
      <c r="C370" s="459"/>
      <c r="D370" s="212"/>
      <c r="E370" s="212" t="str">
        <f t="shared" si="258"/>
        <v/>
      </c>
      <c r="F370" s="41"/>
      <c r="G370" s="42"/>
      <c r="H370" s="107"/>
      <c r="I370" s="89"/>
      <c r="J370" s="107"/>
      <c r="K370" s="107"/>
      <c r="L370" s="43" t="str">
        <f>IF(E370="","",VLOOKUP(E370,SBN,2,FALSE))</f>
        <v/>
      </c>
      <c r="M370" s="43"/>
      <c r="N370" s="125"/>
      <c r="O370" s="125"/>
      <c r="P370" s="125"/>
      <c r="Q370" s="76"/>
      <c r="R370" s="76"/>
      <c r="S370" s="110"/>
      <c r="T370" s="134"/>
      <c r="U370" s="75" t="str">
        <f>IF(E370="","",VLOOKUP(E370,SBN,3,FALSE))</f>
        <v/>
      </c>
      <c r="V370" s="75"/>
      <c r="W370" s="76" t="s">
        <v>9606</v>
      </c>
      <c r="X370" s="355"/>
      <c r="Y370" s="355">
        <f t="shared" si="259"/>
        <v>0</v>
      </c>
      <c r="Z370" s="355"/>
      <c r="AA370" s="355">
        <f t="shared" si="261"/>
        <v>0</v>
      </c>
      <c r="AB370" s="43" t="str">
        <f t="shared" si="260"/>
        <v/>
      </c>
    </row>
    <row r="371" spans="1:28" ht="29.25" customHeight="1" x14ac:dyDescent="0.2">
      <c r="A371" s="72"/>
      <c r="B371" s="74"/>
      <c r="C371" s="74"/>
      <c r="D371" s="100"/>
      <c r="E371" s="70"/>
      <c r="F371" s="71"/>
      <c r="G371" s="71"/>
      <c r="H371" s="109"/>
      <c r="I371" s="91"/>
      <c r="J371" s="109"/>
      <c r="K371" s="109"/>
      <c r="L371" s="71"/>
      <c r="M371" s="71"/>
      <c r="N371" s="126"/>
      <c r="O371" s="178" t="s">
        <v>136</v>
      </c>
      <c r="P371" s="126"/>
      <c r="Q371" s="113"/>
      <c r="R371" s="113"/>
      <c r="S371" s="78"/>
      <c r="T371" s="78"/>
      <c r="U371" s="71"/>
      <c r="V371" s="71"/>
      <c r="W371" s="78"/>
      <c r="X371" s="330"/>
      <c r="Y371" s="330"/>
      <c r="Z371" s="330"/>
      <c r="AA371" s="330"/>
      <c r="AB371" s="136"/>
    </row>
    <row r="372" spans="1:28" ht="34.5" customHeight="1" x14ac:dyDescent="0.2">
      <c r="A372" s="41">
        <v>8</v>
      </c>
      <c r="B372" s="457"/>
      <c r="C372" s="456"/>
      <c r="D372" s="212"/>
      <c r="E372" s="212" t="str">
        <f t="shared" ref="E372:E374" si="262">CONCATENATE(D372)</f>
        <v/>
      </c>
      <c r="F372" s="41"/>
      <c r="G372" s="42"/>
      <c r="H372" s="107"/>
      <c r="I372" s="89"/>
      <c r="J372" s="107"/>
      <c r="K372" s="107"/>
      <c r="L372" s="43" t="str">
        <f>IF(E372="","",VLOOKUP(E372,SBN,2,FALSE))</f>
        <v/>
      </c>
      <c r="M372" s="43"/>
      <c r="N372" s="125"/>
      <c r="O372" s="125"/>
      <c r="P372" s="125"/>
      <c r="Q372" s="76"/>
      <c r="R372" s="76"/>
      <c r="S372" s="110"/>
      <c r="T372" s="134"/>
      <c r="U372" s="75" t="str">
        <f>IF(E372="","",VLOOKUP(E372,SBN,3,FALSE))</f>
        <v/>
      </c>
      <c r="V372" s="75"/>
      <c r="W372" s="76" t="s">
        <v>9606</v>
      </c>
      <c r="X372" s="355"/>
      <c r="Y372" s="355">
        <f t="shared" ref="Y372:Y374" si="263">X372*W372</f>
        <v>0</v>
      </c>
      <c r="Z372" s="355"/>
      <c r="AA372" s="355">
        <f t="shared" ref="AA372:AA374" si="264">Z372*W372</f>
        <v>0</v>
      </c>
      <c r="AB372" s="43" t="str">
        <f>IF($W$10="","",VLOOKUP($W$10,PERSONAL,2,FALSE))</f>
        <v/>
      </c>
    </row>
    <row r="373" spans="1:28" ht="34.5" customHeight="1" x14ac:dyDescent="0.2">
      <c r="A373" s="41">
        <v>9</v>
      </c>
      <c r="B373" s="457"/>
      <c r="C373" s="456"/>
      <c r="D373" s="212"/>
      <c r="E373" s="212" t="str">
        <f t="shared" si="262"/>
        <v/>
      </c>
      <c r="F373" s="41"/>
      <c r="G373" s="42"/>
      <c r="H373" s="107"/>
      <c r="I373" s="89"/>
      <c r="J373" s="107"/>
      <c r="K373" s="107"/>
      <c r="L373" s="43" t="str">
        <f>IF(E373="","",VLOOKUP(E373,SBN,2,FALSE))</f>
        <v/>
      </c>
      <c r="M373" s="43"/>
      <c r="N373" s="125"/>
      <c r="O373" s="125"/>
      <c r="P373" s="125"/>
      <c r="Q373" s="76"/>
      <c r="R373" s="76"/>
      <c r="S373" s="110"/>
      <c r="T373" s="134"/>
      <c r="U373" s="75" t="str">
        <f>IF(E373="","",VLOOKUP(E373,SBN,3,FALSE))</f>
        <v/>
      </c>
      <c r="V373" s="75"/>
      <c r="W373" s="76" t="s">
        <v>9606</v>
      </c>
      <c r="X373" s="355"/>
      <c r="Y373" s="355">
        <f t="shared" si="263"/>
        <v>0</v>
      </c>
      <c r="Z373" s="355"/>
      <c r="AA373" s="355">
        <f t="shared" si="264"/>
        <v>0</v>
      </c>
      <c r="AB373" s="43" t="str">
        <f>IF($W$10="","",VLOOKUP($W$10,PERSONAL,2,FALSE))</f>
        <v/>
      </c>
    </row>
    <row r="374" spans="1:28" ht="34.5" customHeight="1" x14ac:dyDescent="0.2">
      <c r="A374" s="41">
        <v>10</v>
      </c>
      <c r="B374" s="457"/>
      <c r="C374" s="456"/>
      <c r="D374" s="212"/>
      <c r="E374" s="212" t="str">
        <f t="shared" si="262"/>
        <v/>
      </c>
      <c r="F374" s="41"/>
      <c r="G374" s="42"/>
      <c r="H374" s="107"/>
      <c r="I374" s="89"/>
      <c r="J374" s="107"/>
      <c r="K374" s="107"/>
      <c r="L374" s="43" t="str">
        <f>IF(E374="","",VLOOKUP(E374,SBN,2,FALSE))</f>
        <v/>
      </c>
      <c r="M374" s="43"/>
      <c r="N374" s="125"/>
      <c r="O374" s="125"/>
      <c r="P374" s="125"/>
      <c r="Q374" s="76"/>
      <c r="R374" s="76"/>
      <c r="S374" s="110"/>
      <c r="T374" s="111"/>
      <c r="U374" s="75" t="str">
        <f>IF(E374="","",VLOOKUP(E374,SBN,3,FALSE))</f>
        <v/>
      </c>
      <c r="V374" s="75"/>
      <c r="W374" s="76" t="s">
        <v>9606</v>
      </c>
      <c r="X374" s="355"/>
      <c r="Y374" s="355">
        <f t="shared" si="263"/>
        <v>0</v>
      </c>
      <c r="Z374" s="355"/>
      <c r="AA374" s="355">
        <f t="shared" si="264"/>
        <v>0</v>
      </c>
      <c r="AB374" s="43" t="str">
        <f>IF($W$10="","",VLOOKUP($W$10,PERSONAL,2,FALSE))</f>
        <v/>
      </c>
    </row>
    <row r="375" spans="1:28" ht="29.25" customHeight="1" x14ac:dyDescent="0.2">
      <c r="A375" s="71"/>
      <c r="B375" s="74"/>
      <c r="C375" s="74"/>
      <c r="D375" s="100"/>
      <c r="E375" s="70"/>
      <c r="F375" s="71"/>
      <c r="G375" s="71"/>
      <c r="H375" s="109"/>
      <c r="I375" s="91"/>
      <c r="J375" s="109"/>
      <c r="K375" s="109"/>
      <c r="L375" s="71"/>
      <c r="M375" s="71"/>
      <c r="N375" s="126"/>
      <c r="O375" s="178" t="s">
        <v>9667</v>
      </c>
      <c r="P375" s="126"/>
      <c r="Q375" s="113"/>
      <c r="R375" s="113"/>
      <c r="S375" s="78"/>
      <c r="T375" s="78"/>
      <c r="U375" s="71"/>
      <c r="V375" s="71"/>
      <c r="W375" s="78"/>
      <c r="X375" s="330"/>
      <c r="Y375" s="330"/>
      <c r="Z375" s="330"/>
      <c r="AA375" s="330"/>
      <c r="AB375" s="136"/>
    </row>
    <row r="376" spans="1:28" ht="31.5" customHeight="1" x14ac:dyDescent="0.2">
      <c r="A376" s="41">
        <v>11</v>
      </c>
      <c r="B376" s="455"/>
      <c r="C376" s="471"/>
      <c r="D376" s="212"/>
      <c r="E376" s="212" t="str">
        <f t="shared" ref="E376:E378" si="265">CONCATENATE(D376)</f>
        <v/>
      </c>
      <c r="F376" s="41"/>
      <c r="G376" s="42"/>
      <c r="H376" s="107"/>
      <c r="I376" s="89"/>
      <c r="J376" s="107"/>
      <c r="K376" s="107"/>
      <c r="L376" s="43" t="str">
        <f>IF(E376="","",VLOOKUP(E376,SBN,2,FALSE))</f>
        <v/>
      </c>
      <c r="M376" s="43"/>
      <c r="N376" s="125"/>
      <c r="O376" s="125"/>
      <c r="P376" s="125"/>
      <c r="Q376" s="76"/>
      <c r="R376" s="76"/>
      <c r="S376" s="110"/>
      <c r="T376" s="134"/>
      <c r="U376" s="75" t="str">
        <f>IF(E376="","",VLOOKUP(E376,SBN,3,FALSE))</f>
        <v/>
      </c>
      <c r="V376" s="75"/>
      <c r="W376" s="76" t="s">
        <v>9606</v>
      </c>
      <c r="X376" s="355"/>
      <c r="Y376" s="355">
        <f t="shared" ref="Y376:Y378" si="266">X376*W376</f>
        <v>0</v>
      </c>
      <c r="Z376" s="355"/>
      <c r="AA376" s="355">
        <f t="shared" ref="AA376:AA378" si="267">Z376*W376</f>
        <v>0</v>
      </c>
      <c r="AB376" s="43" t="str">
        <f>IF($W$10="","",VLOOKUP($W$10,PERSONAL,2,FALSE))</f>
        <v/>
      </c>
    </row>
    <row r="377" spans="1:28" ht="31.5" customHeight="1" x14ac:dyDescent="0.2">
      <c r="A377" s="41">
        <v>12</v>
      </c>
      <c r="B377" s="455"/>
      <c r="C377" s="471"/>
      <c r="D377" s="212"/>
      <c r="E377" s="212" t="str">
        <f t="shared" si="265"/>
        <v/>
      </c>
      <c r="F377" s="41"/>
      <c r="G377" s="42"/>
      <c r="H377" s="107"/>
      <c r="I377" s="89"/>
      <c r="J377" s="107"/>
      <c r="K377" s="107"/>
      <c r="L377" s="43" t="str">
        <f>IF(E377="","",VLOOKUP(E377,SBN,2,FALSE))</f>
        <v/>
      </c>
      <c r="M377" s="43"/>
      <c r="N377" s="125"/>
      <c r="O377" s="125"/>
      <c r="P377" s="125"/>
      <c r="Q377" s="76"/>
      <c r="R377" s="76"/>
      <c r="S377" s="110"/>
      <c r="T377" s="134"/>
      <c r="U377" s="75" t="str">
        <f>IF(E377="","",VLOOKUP(E377,SBN,3,FALSE))</f>
        <v/>
      </c>
      <c r="V377" s="75"/>
      <c r="W377" s="76" t="s">
        <v>9606</v>
      </c>
      <c r="X377" s="355"/>
      <c r="Y377" s="355">
        <f t="shared" si="266"/>
        <v>0</v>
      </c>
      <c r="Z377" s="355"/>
      <c r="AA377" s="355">
        <f t="shared" si="267"/>
        <v>0</v>
      </c>
      <c r="AB377" s="43" t="str">
        <f>IF($W$10="","",VLOOKUP($W$10,PERSONAL,2,FALSE))</f>
        <v/>
      </c>
    </row>
    <row r="378" spans="1:28" ht="31.5" customHeight="1" x14ac:dyDescent="0.2">
      <c r="A378" s="41">
        <v>13</v>
      </c>
      <c r="B378" s="455"/>
      <c r="C378" s="471"/>
      <c r="D378" s="212"/>
      <c r="E378" s="212" t="str">
        <f t="shared" si="265"/>
        <v/>
      </c>
      <c r="F378" s="41"/>
      <c r="G378" s="42"/>
      <c r="H378" s="107"/>
      <c r="I378" s="89"/>
      <c r="J378" s="107"/>
      <c r="K378" s="107"/>
      <c r="L378" s="43" t="str">
        <f>IF(E378="","",VLOOKUP(E378,SBN,2,FALSE))</f>
        <v/>
      </c>
      <c r="M378" s="43"/>
      <c r="N378" s="125"/>
      <c r="O378" s="125"/>
      <c r="P378" s="125"/>
      <c r="Q378" s="76"/>
      <c r="R378" s="76"/>
      <c r="S378" s="110"/>
      <c r="T378" s="134"/>
      <c r="U378" s="75" t="str">
        <f>IF(E378="","",VLOOKUP(E378,SBN,3,FALSE))</f>
        <v/>
      </c>
      <c r="V378" s="75"/>
      <c r="W378" s="76" t="s">
        <v>9606</v>
      </c>
      <c r="X378" s="355"/>
      <c r="Y378" s="355">
        <f t="shared" si="266"/>
        <v>0</v>
      </c>
      <c r="Z378" s="355"/>
      <c r="AA378" s="355">
        <f t="shared" si="267"/>
        <v>0</v>
      </c>
      <c r="AB378" s="43" t="str">
        <f>IF($W$10="","",VLOOKUP($W$10,PERSONAL,2,FALSE))</f>
        <v/>
      </c>
    </row>
    <row r="379" spans="1:28" ht="29.25" customHeight="1" x14ac:dyDescent="0.2">
      <c r="A379" s="71"/>
      <c r="B379" s="74"/>
      <c r="C379" s="74"/>
      <c r="D379" s="100"/>
      <c r="E379" s="70"/>
      <c r="F379" s="71"/>
      <c r="G379" s="71"/>
      <c r="H379" s="109"/>
      <c r="I379" s="91"/>
      <c r="J379" s="109"/>
      <c r="K379" s="109"/>
      <c r="L379" s="71"/>
      <c r="M379" s="71"/>
      <c r="N379" s="126"/>
      <c r="O379" s="178" t="s">
        <v>135</v>
      </c>
      <c r="P379" s="126"/>
      <c r="Q379" s="113"/>
      <c r="R379" s="113"/>
      <c r="S379" s="78"/>
      <c r="T379" s="78"/>
      <c r="U379" s="71"/>
      <c r="V379" s="71"/>
      <c r="W379" s="78"/>
      <c r="X379" s="330"/>
      <c r="Y379" s="330"/>
      <c r="Z379" s="330"/>
      <c r="AA379" s="330"/>
      <c r="AB379" s="136"/>
    </row>
    <row r="380" spans="1:28" ht="33.75" customHeight="1" x14ac:dyDescent="0.2">
      <c r="A380" s="41">
        <v>14</v>
      </c>
      <c r="B380" s="455" t="s">
        <v>201</v>
      </c>
      <c r="C380" s="471"/>
      <c r="D380" s="212"/>
      <c r="E380" s="212" t="str">
        <f t="shared" ref="E380:E381" si="268">CONCATENATE(D380)</f>
        <v/>
      </c>
      <c r="F380" s="41"/>
      <c r="G380" s="42"/>
      <c r="H380" s="107"/>
      <c r="I380" s="89"/>
      <c r="J380" s="107"/>
      <c r="K380" s="107"/>
      <c r="L380" s="43" t="str">
        <f>IF(E380="","",VLOOKUP(E380,SBN,2,FALSE))</f>
        <v/>
      </c>
      <c r="M380" s="43"/>
      <c r="N380" s="125"/>
      <c r="O380" s="125"/>
      <c r="P380" s="125"/>
      <c r="Q380" s="76"/>
      <c r="R380" s="76"/>
      <c r="S380" s="110"/>
      <c r="T380" s="134"/>
      <c r="U380" s="75" t="s">
        <v>202</v>
      </c>
      <c r="V380" s="75"/>
      <c r="W380" s="76" t="s">
        <v>9606</v>
      </c>
      <c r="X380" s="355"/>
      <c r="Y380" s="355">
        <f t="shared" ref="Y380:Y381" si="269">X380*W380</f>
        <v>0</v>
      </c>
      <c r="Z380" s="355"/>
      <c r="AA380" s="355">
        <f t="shared" ref="AA380:AA381" si="270">Z380*W380</f>
        <v>0</v>
      </c>
      <c r="AB380" s="43" t="str">
        <f>IF($W$10="","",VLOOKUP($W$10,PERSONAL,2,FALSE))</f>
        <v/>
      </c>
    </row>
    <row r="381" spans="1:28" ht="33.75" customHeight="1" x14ac:dyDescent="0.2">
      <c r="A381" s="41">
        <v>15</v>
      </c>
      <c r="B381" s="455" t="s">
        <v>201</v>
      </c>
      <c r="C381" s="471"/>
      <c r="D381" s="212"/>
      <c r="E381" s="212" t="str">
        <f t="shared" si="268"/>
        <v/>
      </c>
      <c r="F381" s="41"/>
      <c r="G381" s="42"/>
      <c r="H381" s="107"/>
      <c r="I381" s="89"/>
      <c r="J381" s="107"/>
      <c r="K381" s="107"/>
      <c r="L381" s="43" t="str">
        <f>IF(E381="","",VLOOKUP(E381,SBN,2,FALSE))</f>
        <v/>
      </c>
      <c r="M381" s="43"/>
      <c r="N381" s="125"/>
      <c r="O381" s="125"/>
      <c r="P381" s="125"/>
      <c r="Q381" s="76"/>
      <c r="R381" s="76"/>
      <c r="S381" s="110"/>
      <c r="T381" s="134"/>
      <c r="U381" s="75" t="s">
        <v>202</v>
      </c>
      <c r="V381" s="75"/>
      <c r="W381" s="76" t="s">
        <v>9606</v>
      </c>
      <c r="X381" s="355"/>
      <c r="Y381" s="355">
        <f t="shared" si="269"/>
        <v>0</v>
      </c>
      <c r="Z381" s="355"/>
      <c r="AA381" s="355">
        <f t="shared" si="270"/>
        <v>0</v>
      </c>
      <c r="AB381" s="43" t="str">
        <f>IF($W$10="","",VLOOKUP($W$10,PERSONAL,2,FALSE))</f>
        <v/>
      </c>
    </row>
    <row r="382" spans="1:28" ht="33.75" customHeight="1" x14ac:dyDescent="0.2">
      <c r="A382" s="69"/>
      <c r="B382" s="73"/>
      <c r="C382" s="73"/>
      <c r="D382" s="100"/>
      <c r="E382" s="70"/>
      <c r="F382" s="70"/>
      <c r="G382" s="70"/>
      <c r="H382" s="108"/>
      <c r="I382" s="90"/>
      <c r="J382" s="108"/>
      <c r="K382" s="108"/>
      <c r="L382" s="70"/>
      <c r="M382" s="70"/>
      <c r="N382" s="123"/>
      <c r="O382" s="178" t="s">
        <v>9607</v>
      </c>
      <c r="P382" s="123"/>
      <c r="Q382" s="112"/>
      <c r="R382" s="112"/>
      <c r="S382" s="77"/>
      <c r="T382" s="77"/>
      <c r="U382" s="70"/>
      <c r="V382" s="70"/>
      <c r="W382" s="77"/>
      <c r="X382" s="329"/>
      <c r="Y382" s="329"/>
      <c r="Z382" s="329"/>
      <c r="AA382" s="329"/>
      <c r="AB382" s="135"/>
    </row>
    <row r="383" spans="1:28" ht="33.75" customHeight="1" x14ac:dyDescent="0.2">
      <c r="A383" s="41">
        <v>16</v>
      </c>
      <c r="B383" s="455" t="s">
        <v>201</v>
      </c>
      <c r="C383" s="471"/>
      <c r="D383" s="212"/>
      <c r="E383" s="212" t="str">
        <f t="shared" ref="E383:E385" si="271">CONCATENATE(D383)</f>
        <v/>
      </c>
      <c r="F383" s="41"/>
      <c r="G383" s="42"/>
      <c r="H383" s="107"/>
      <c r="I383" s="89"/>
      <c r="J383" s="107"/>
      <c r="K383" s="107"/>
      <c r="L383" s="43" t="str">
        <f>IF(E383="","",VLOOKUP(E383,SBN,2,FALSE))</f>
        <v/>
      </c>
      <c r="M383" s="43"/>
      <c r="N383" s="125"/>
      <c r="O383" s="125"/>
      <c r="P383" s="125"/>
      <c r="Q383" s="76"/>
      <c r="R383" s="76"/>
      <c r="S383" s="110"/>
      <c r="T383" s="134"/>
      <c r="U383" s="75" t="s">
        <v>202</v>
      </c>
      <c r="V383" s="75"/>
      <c r="W383" s="76" t="s">
        <v>9606</v>
      </c>
      <c r="X383" s="355"/>
      <c r="Y383" s="355">
        <f t="shared" ref="Y383:Y385" si="272">X383*W383</f>
        <v>0</v>
      </c>
      <c r="Z383" s="355"/>
      <c r="AA383" s="355">
        <f t="shared" ref="AA383:AA385" si="273">Z383*W383</f>
        <v>0</v>
      </c>
      <c r="AB383" s="43" t="str">
        <f>IF($W$10="","",VLOOKUP($W$10,PERSONAL,2,FALSE))</f>
        <v/>
      </c>
    </row>
    <row r="384" spans="1:28" ht="33.75" customHeight="1" x14ac:dyDescent="0.2">
      <c r="A384" s="41">
        <v>17</v>
      </c>
      <c r="B384" s="455" t="s">
        <v>201</v>
      </c>
      <c r="C384" s="471"/>
      <c r="D384" s="212"/>
      <c r="E384" s="212" t="str">
        <f t="shared" si="271"/>
        <v/>
      </c>
      <c r="F384" s="41"/>
      <c r="G384" s="42"/>
      <c r="H384" s="107"/>
      <c r="I384" s="89"/>
      <c r="J384" s="107"/>
      <c r="K384" s="107"/>
      <c r="L384" s="43" t="str">
        <f>IF(E384="","",VLOOKUP(E384,SBN,2,FALSE))</f>
        <v/>
      </c>
      <c r="M384" s="43"/>
      <c r="N384" s="125"/>
      <c r="O384" s="125"/>
      <c r="P384" s="125"/>
      <c r="Q384" s="76"/>
      <c r="R384" s="76"/>
      <c r="S384" s="110"/>
      <c r="T384" s="134"/>
      <c r="U384" s="75" t="s">
        <v>202</v>
      </c>
      <c r="V384" s="75"/>
      <c r="W384" s="76" t="s">
        <v>9606</v>
      </c>
      <c r="X384" s="355"/>
      <c r="Y384" s="355">
        <f t="shared" si="272"/>
        <v>0</v>
      </c>
      <c r="Z384" s="355"/>
      <c r="AA384" s="355">
        <f t="shared" si="273"/>
        <v>0</v>
      </c>
      <c r="AB384" s="43" t="str">
        <f>IF($W$10="","",VLOOKUP($W$10,PERSONAL,2,FALSE))</f>
        <v/>
      </c>
    </row>
    <row r="385" spans="1:28" ht="33.75" customHeight="1" x14ac:dyDescent="0.2">
      <c r="A385" s="41">
        <v>18</v>
      </c>
      <c r="B385" s="455" t="s">
        <v>201</v>
      </c>
      <c r="C385" s="471"/>
      <c r="D385" s="212"/>
      <c r="E385" s="212" t="str">
        <f t="shared" si="271"/>
        <v/>
      </c>
      <c r="F385" s="41"/>
      <c r="G385" s="42"/>
      <c r="H385" s="107"/>
      <c r="I385" s="89"/>
      <c r="J385" s="107"/>
      <c r="K385" s="107"/>
      <c r="L385" s="43" t="str">
        <f>IF(E385="","",VLOOKUP(E385,SBN,2,FALSE))</f>
        <v/>
      </c>
      <c r="M385" s="43"/>
      <c r="N385" s="125"/>
      <c r="O385" s="125"/>
      <c r="P385" s="125"/>
      <c r="Q385" s="76"/>
      <c r="R385" s="76"/>
      <c r="S385" s="110"/>
      <c r="T385" s="134"/>
      <c r="U385" s="75" t="s">
        <v>202</v>
      </c>
      <c r="V385" s="75"/>
      <c r="W385" s="76" t="s">
        <v>9606</v>
      </c>
      <c r="X385" s="355"/>
      <c r="Y385" s="355">
        <f t="shared" si="272"/>
        <v>0</v>
      </c>
      <c r="Z385" s="355"/>
      <c r="AA385" s="355">
        <f t="shared" si="273"/>
        <v>0</v>
      </c>
      <c r="AB385" s="43" t="str">
        <f>IF($W$10="","",VLOOKUP($W$10,PERSONAL,2,FALSE))</f>
        <v/>
      </c>
    </row>
    <row r="386" spans="1:28" x14ac:dyDescent="0.2">
      <c r="A386" s="45"/>
      <c r="B386" s="50" t="s">
        <v>124</v>
      </c>
      <c r="C386" s="50"/>
      <c r="D386" s="102"/>
      <c r="E386" s="45"/>
      <c r="F386" s="45"/>
      <c r="G386" s="46"/>
      <c r="H386" s="47"/>
      <c r="I386" s="47"/>
      <c r="J386" s="47"/>
      <c r="K386" s="48"/>
      <c r="L386" s="49"/>
      <c r="M386" s="49"/>
      <c r="N386" s="127"/>
      <c r="O386" s="127"/>
      <c r="P386" s="127"/>
      <c r="Q386" s="114"/>
      <c r="R386" s="114"/>
      <c r="S386" s="115"/>
      <c r="T386" s="116"/>
      <c r="U386" s="48"/>
      <c r="V386" s="48"/>
      <c r="W386" s="45"/>
      <c r="X386" s="14"/>
      <c r="Y386" s="14"/>
      <c r="Z386" s="14"/>
      <c r="AA386" s="14"/>
      <c r="AB386" s="137"/>
    </row>
    <row r="387" spans="1:28" x14ac:dyDescent="0.2">
      <c r="A387" s="6" t="s">
        <v>9660</v>
      </c>
      <c r="B387" s="93" t="s">
        <v>9661</v>
      </c>
      <c r="C387" s="7"/>
      <c r="D387" s="219"/>
      <c r="E387" s="213"/>
      <c r="F387" s="8"/>
      <c r="G387" s="34"/>
      <c r="H387" s="34"/>
      <c r="I387" s="34"/>
      <c r="J387" s="34"/>
      <c r="K387" s="8"/>
      <c r="L387" s="35"/>
      <c r="M387" s="35"/>
      <c r="N387" s="30"/>
      <c r="O387" s="30"/>
      <c r="P387" s="30"/>
      <c r="Q387" s="9"/>
      <c r="R387" s="9"/>
      <c r="S387" s="9"/>
      <c r="T387" s="117"/>
      <c r="U387" s="36"/>
      <c r="V387" s="30"/>
      <c r="W387" s="9"/>
      <c r="X387" s="14"/>
      <c r="Y387" s="14"/>
      <c r="Z387" s="14"/>
      <c r="AA387" s="14"/>
    </row>
    <row r="388" spans="1:28" x14ac:dyDescent="0.2">
      <c r="A388" s="6"/>
      <c r="B388" s="44" t="s">
        <v>9658</v>
      </c>
      <c r="C388" s="44"/>
      <c r="D388" s="214"/>
      <c r="E388" s="214"/>
      <c r="F388" s="37"/>
      <c r="G388" s="34"/>
      <c r="H388" s="34"/>
      <c r="I388" s="34"/>
      <c r="J388" s="34"/>
      <c r="K388" s="8"/>
      <c r="L388" s="35"/>
      <c r="M388" s="35"/>
      <c r="N388" s="30"/>
      <c r="O388" s="30"/>
      <c r="P388" s="30"/>
      <c r="Q388" s="9"/>
      <c r="R388" s="9"/>
      <c r="S388" s="9"/>
      <c r="T388" s="117"/>
      <c r="U388" s="36"/>
      <c r="V388" s="30"/>
      <c r="W388" s="9"/>
      <c r="X388" s="14"/>
      <c r="Y388" s="14"/>
      <c r="Z388" s="14"/>
      <c r="AA388" s="14"/>
    </row>
    <row r="389" spans="1:28" x14ac:dyDescent="0.2">
      <c r="A389" s="6"/>
      <c r="B389" s="44" t="s">
        <v>123</v>
      </c>
      <c r="C389" s="44"/>
      <c r="D389" s="214"/>
      <c r="E389" s="214"/>
      <c r="F389" s="37"/>
      <c r="G389" s="34"/>
      <c r="H389" s="34"/>
      <c r="I389" s="34"/>
      <c r="J389" s="34"/>
      <c r="K389" s="8"/>
      <c r="L389" s="35"/>
      <c r="M389" s="35"/>
      <c r="N389" s="30"/>
      <c r="O389" s="30"/>
      <c r="P389" s="30"/>
      <c r="Q389" s="9"/>
      <c r="R389" s="9"/>
      <c r="S389" s="9"/>
      <c r="T389" s="117"/>
      <c r="U389" s="36"/>
      <c r="V389" s="30"/>
      <c r="W389" s="9"/>
      <c r="X389" s="14"/>
      <c r="Y389" s="14"/>
      <c r="Z389" s="14"/>
      <c r="AA389" s="14"/>
    </row>
    <row r="390" spans="1:28" x14ac:dyDescent="0.2">
      <c r="A390" s="7"/>
      <c r="B390" s="44" t="s">
        <v>9659</v>
      </c>
      <c r="C390" s="44"/>
      <c r="D390" s="219"/>
      <c r="E390" s="213"/>
      <c r="F390" s="8"/>
      <c r="G390" s="1"/>
      <c r="H390" s="1"/>
      <c r="I390" s="1"/>
      <c r="J390" s="1"/>
      <c r="K390" s="38"/>
      <c r="L390" s="39"/>
      <c r="M390" s="39"/>
      <c r="N390" s="128"/>
      <c r="O390" s="129"/>
      <c r="P390" s="129"/>
      <c r="Q390" s="9"/>
      <c r="R390" s="9"/>
      <c r="S390" s="117"/>
      <c r="T390" s="118"/>
      <c r="U390" s="32"/>
      <c r="V390" s="32"/>
      <c r="W390" s="32"/>
      <c r="X390" s="14"/>
      <c r="Y390" s="14"/>
      <c r="Z390" s="14"/>
      <c r="AA390" s="14"/>
    </row>
    <row r="391" spans="1:28" ht="24" customHeight="1" x14ac:dyDescent="0.2">
      <c r="A391" s="69"/>
      <c r="B391" s="70"/>
      <c r="C391" s="70"/>
      <c r="D391" s="100"/>
      <c r="E391" s="70"/>
      <c r="F391" s="70"/>
      <c r="G391" s="70"/>
      <c r="H391" s="70"/>
      <c r="I391" s="70"/>
      <c r="J391" s="70"/>
      <c r="K391" s="70"/>
      <c r="L391" s="70"/>
      <c r="M391" s="70"/>
      <c r="N391" s="123"/>
      <c r="O391" s="178" t="s">
        <v>134</v>
      </c>
      <c r="P391" s="123"/>
      <c r="Q391" s="112"/>
      <c r="R391" s="112"/>
      <c r="S391" s="77"/>
      <c r="T391" s="77"/>
      <c r="U391" s="70"/>
      <c r="V391" s="70"/>
      <c r="W391" s="70"/>
      <c r="X391" s="329"/>
      <c r="Y391" s="329"/>
      <c r="Z391" s="329"/>
      <c r="AA391" s="329"/>
      <c r="AB391" s="135"/>
    </row>
    <row r="392" spans="1:28" ht="36.75" customHeight="1" x14ac:dyDescent="0.2">
      <c r="A392" s="41">
        <v>1</v>
      </c>
      <c r="B392" s="457"/>
      <c r="C392" s="456"/>
      <c r="D392" s="212"/>
      <c r="E392" s="212" t="str">
        <f t="shared" ref="E392:E394" si="274">CONCATENATE(D392)</f>
        <v/>
      </c>
      <c r="F392" s="41"/>
      <c r="G392" s="42"/>
      <c r="H392" s="107"/>
      <c r="I392" s="89"/>
      <c r="J392" s="107"/>
      <c r="K392" s="107"/>
      <c r="L392" s="43" t="str">
        <f>IF(E392="","",VLOOKUP(E392,SBN,2,FALSE))</f>
        <v/>
      </c>
      <c r="M392" s="95"/>
      <c r="N392" s="125"/>
      <c r="O392" s="125"/>
      <c r="P392" s="125"/>
      <c r="Q392" s="76"/>
      <c r="R392" s="76"/>
      <c r="S392" s="110"/>
      <c r="T392" s="107"/>
      <c r="U392" s="75" t="str">
        <f>IF(E392="","",VLOOKUP(E392,SBN,3,FALSE))</f>
        <v/>
      </c>
      <c r="V392" s="75"/>
      <c r="W392" s="76" t="s">
        <v>9606</v>
      </c>
      <c r="X392" s="355"/>
      <c r="Y392" s="355">
        <f>X392*W392</f>
        <v>0</v>
      </c>
      <c r="Z392" s="355"/>
      <c r="AA392" s="355">
        <f>Z392*W392</f>
        <v>0</v>
      </c>
      <c r="AB392" s="43" t="str">
        <f t="shared" ref="AB392:AB394" si="275">IF($W$10="","",VLOOKUP($W$10,PERSONAL,2,FALSE))</f>
        <v/>
      </c>
    </row>
    <row r="393" spans="1:28" ht="36" customHeight="1" x14ac:dyDescent="0.2">
      <c r="A393" s="41">
        <v>2</v>
      </c>
      <c r="B393" s="457"/>
      <c r="C393" s="456"/>
      <c r="D393" s="212"/>
      <c r="E393" s="212" t="str">
        <f t="shared" si="274"/>
        <v/>
      </c>
      <c r="F393" s="41"/>
      <c r="G393" s="42"/>
      <c r="H393" s="107"/>
      <c r="I393" s="89"/>
      <c r="J393" s="107"/>
      <c r="K393" s="107"/>
      <c r="L393" s="43" t="str">
        <f>IF(E393="","",VLOOKUP(E393,SBN,2,FALSE))</f>
        <v/>
      </c>
      <c r="M393" s="43"/>
      <c r="N393" s="125"/>
      <c r="O393" s="125"/>
      <c r="P393" s="125"/>
      <c r="Q393" s="76"/>
      <c r="R393" s="76"/>
      <c r="S393" s="110"/>
      <c r="T393" s="107"/>
      <c r="U393" s="75" t="str">
        <f>IF(E393="","",VLOOKUP(E393,SBN,3,FALSE))</f>
        <v/>
      </c>
      <c r="V393" s="75"/>
      <c r="W393" s="76" t="s">
        <v>9606</v>
      </c>
      <c r="X393" s="355"/>
      <c r="Y393" s="355">
        <f t="shared" ref="Y393:Y394" si="276">X393*W393</f>
        <v>0</v>
      </c>
      <c r="Z393" s="355"/>
      <c r="AA393" s="355">
        <f t="shared" ref="AA393:AA394" si="277">Z393*W393</f>
        <v>0</v>
      </c>
      <c r="AB393" s="43" t="str">
        <f t="shared" si="275"/>
        <v/>
      </c>
    </row>
    <row r="394" spans="1:28" ht="36" customHeight="1" x14ac:dyDescent="0.2">
      <c r="A394" s="41">
        <v>3</v>
      </c>
      <c r="B394" s="457"/>
      <c r="C394" s="456"/>
      <c r="D394" s="212"/>
      <c r="E394" s="212" t="str">
        <f t="shared" si="274"/>
        <v/>
      </c>
      <c r="F394" s="41"/>
      <c r="G394" s="42"/>
      <c r="H394" s="107"/>
      <c r="I394" s="89"/>
      <c r="J394" s="107"/>
      <c r="K394" s="107"/>
      <c r="L394" s="43" t="str">
        <f>IF(E394="","",VLOOKUP(E394,SBN,2,FALSE))</f>
        <v/>
      </c>
      <c r="M394" s="43"/>
      <c r="N394" s="125"/>
      <c r="O394" s="125"/>
      <c r="P394" s="125"/>
      <c r="Q394" s="76"/>
      <c r="R394" s="76"/>
      <c r="S394" s="110"/>
      <c r="T394" s="107"/>
      <c r="U394" s="75" t="str">
        <f>IF(E394="","",VLOOKUP(E394,SBN,3,FALSE))</f>
        <v/>
      </c>
      <c r="V394" s="75"/>
      <c r="W394" s="76" t="s">
        <v>9606</v>
      </c>
      <c r="X394" s="355"/>
      <c r="Y394" s="355">
        <f t="shared" si="276"/>
        <v>0</v>
      </c>
      <c r="Z394" s="355"/>
      <c r="AA394" s="355">
        <f t="shared" si="277"/>
        <v>0</v>
      </c>
      <c r="AB394" s="43" t="str">
        <f t="shared" si="275"/>
        <v/>
      </c>
    </row>
    <row r="395" spans="1:28" ht="29.25" customHeight="1" x14ac:dyDescent="0.2">
      <c r="A395" s="69"/>
      <c r="B395" s="73"/>
      <c r="C395" s="73"/>
      <c r="D395" s="100"/>
      <c r="E395" s="70"/>
      <c r="F395" s="70"/>
      <c r="G395" s="70"/>
      <c r="H395" s="108"/>
      <c r="I395" s="90"/>
      <c r="J395" s="108"/>
      <c r="K395" s="108"/>
      <c r="L395" s="70"/>
      <c r="M395" s="70"/>
      <c r="N395" s="123"/>
      <c r="O395" s="178" t="s">
        <v>200</v>
      </c>
      <c r="P395" s="123"/>
      <c r="Q395" s="112"/>
      <c r="R395" s="112"/>
      <c r="S395" s="77"/>
      <c r="T395" s="77"/>
      <c r="U395" s="70"/>
      <c r="V395" s="70"/>
      <c r="W395" s="77"/>
      <c r="X395" s="329"/>
      <c r="Y395" s="329"/>
      <c r="Z395" s="329"/>
      <c r="AA395" s="329"/>
      <c r="AB395" s="135"/>
    </row>
    <row r="396" spans="1:28" ht="35.25" customHeight="1" x14ac:dyDescent="0.2">
      <c r="A396" s="41">
        <v>4</v>
      </c>
      <c r="B396" s="458">
        <v>9105.0303000000004</v>
      </c>
      <c r="C396" s="459"/>
      <c r="D396" s="212"/>
      <c r="E396" s="212" t="str">
        <f t="shared" ref="E396:E399" si="278">CONCATENATE(D396)</f>
        <v/>
      </c>
      <c r="F396" s="41"/>
      <c r="G396" s="42"/>
      <c r="H396" s="107"/>
      <c r="I396" s="89"/>
      <c r="J396" s="107"/>
      <c r="K396" s="107"/>
      <c r="L396" s="43" t="str">
        <f>IF(E396="","",VLOOKUP(E396,SBN,2,FALSE))</f>
        <v/>
      </c>
      <c r="M396" s="43"/>
      <c r="N396" s="125"/>
      <c r="O396" s="125"/>
      <c r="P396" s="125"/>
      <c r="Q396" s="76"/>
      <c r="R396" s="76"/>
      <c r="S396" s="110"/>
      <c r="T396" s="134"/>
      <c r="U396" s="75" t="str">
        <f>IF(E396="","",VLOOKUP(E396,SBN,3,FALSE))</f>
        <v/>
      </c>
      <c r="V396" s="75"/>
      <c r="W396" s="76" t="s">
        <v>9606</v>
      </c>
      <c r="X396" s="355"/>
      <c r="Y396" s="355">
        <f t="shared" ref="Y396:Y399" si="279">X396*W396</f>
        <v>0</v>
      </c>
      <c r="Z396" s="355"/>
      <c r="AA396" s="355">
        <f>Z396*W396</f>
        <v>0</v>
      </c>
      <c r="AB396" s="43" t="str">
        <f t="shared" ref="AB396:AB399" si="280">IF($W$10="","",VLOOKUP($W$10,PERSONAL,2,FALSE))</f>
        <v/>
      </c>
    </row>
    <row r="397" spans="1:28" ht="35.25" customHeight="1" x14ac:dyDescent="0.2">
      <c r="A397" s="41">
        <v>5</v>
      </c>
      <c r="B397" s="458">
        <v>9105.0303000000004</v>
      </c>
      <c r="C397" s="459"/>
      <c r="D397" s="212"/>
      <c r="E397" s="212" t="str">
        <f t="shared" si="278"/>
        <v/>
      </c>
      <c r="F397" s="41"/>
      <c r="G397" s="42"/>
      <c r="H397" s="107"/>
      <c r="I397" s="89"/>
      <c r="J397" s="107"/>
      <c r="K397" s="107"/>
      <c r="L397" s="43" t="str">
        <f>IF(E397="","",VLOOKUP(E397,SBN,2,FALSE))</f>
        <v/>
      </c>
      <c r="M397" s="43"/>
      <c r="N397" s="125"/>
      <c r="O397" s="125"/>
      <c r="P397" s="125"/>
      <c r="Q397" s="76"/>
      <c r="R397" s="76"/>
      <c r="S397" s="110"/>
      <c r="T397" s="134"/>
      <c r="U397" s="75" t="str">
        <f>IF(E397="","",VLOOKUP(E397,SBN,3,FALSE))</f>
        <v/>
      </c>
      <c r="V397" s="75"/>
      <c r="W397" s="76" t="s">
        <v>9606</v>
      </c>
      <c r="X397" s="355"/>
      <c r="Y397" s="355">
        <f t="shared" si="279"/>
        <v>0</v>
      </c>
      <c r="Z397" s="355"/>
      <c r="AA397" s="355">
        <f t="shared" ref="AA397:AA399" si="281">Z397*W397</f>
        <v>0</v>
      </c>
      <c r="AB397" s="43" t="str">
        <f t="shared" si="280"/>
        <v/>
      </c>
    </row>
    <row r="398" spans="1:28" ht="35.25" customHeight="1" x14ac:dyDescent="0.2">
      <c r="A398" s="41">
        <v>6</v>
      </c>
      <c r="B398" s="458">
        <v>9105.0303000000004</v>
      </c>
      <c r="C398" s="459"/>
      <c r="D398" s="212"/>
      <c r="E398" s="212" t="str">
        <f t="shared" si="278"/>
        <v/>
      </c>
      <c r="F398" s="41"/>
      <c r="G398" s="42"/>
      <c r="H398" s="107"/>
      <c r="I398" s="89"/>
      <c r="J398" s="107"/>
      <c r="K398" s="107"/>
      <c r="L398" s="43" t="str">
        <f>IF(E398="","",VLOOKUP(E398,SBN,2,FALSE))</f>
        <v/>
      </c>
      <c r="M398" s="43"/>
      <c r="N398" s="125"/>
      <c r="O398" s="125"/>
      <c r="P398" s="125"/>
      <c r="Q398" s="76"/>
      <c r="R398" s="76"/>
      <c r="S398" s="110"/>
      <c r="T398" s="134"/>
      <c r="U398" s="75" t="str">
        <f>IF(E398="","",VLOOKUP(E398,SBN,3,FALSE))</f>
        <v/>
      </c>
      <c r="V398" s="75"/>
      <c r="W398" s="76" t="s">
        <v>9606</v>
      </c>
      <c r="X398" s="355"/>
      <c r="Y398" s="355">
        <f t="shared" si="279"/>
        <v>0</v>
      </c>
      <c r="Z398" s="355"/>
      <c r="AA398" s="355">
        <f t="shared" si="281"/>
        <v>0</v>
      </c>
      <c r="AB398" s="43" t="str">
        <f t="shared" si="280"/>
        <v/>
      </c>
    </row>
    <row r="399" spans="1:28" ht="35.25" customHeight="1" x14ac:dyDescent="0.2">
      <c r="A399" s="41">
        <v>7</v>
      </c>
      <c r="B399" s="458">
        <v>9105.0303000000004</v>
      </c>
      <c r="C399" s="459"/>
      <c r="D399" s="212"/>
      <c r="E399" s="212" t="str">
        <f t="shared" si="278"/>
        <v/>
      </c>
      <c r="F399" s="41"/>
      <c r="G399" s="42"/>
      <c r="H399" s="107"/>
      <c r="I399" s="89"/>
      <c r="J399" s="107"/>
      <c r="K399" s="107"/>
      <c r="L399" s="43" t="str">
        <f>IF(E399="","",VLOOKUP(E399,SBN,2,FALSE))</f>
        <v/>
      </c>
      <c r="M399" s="43"/>
      <c r="N399" s="125"/>
      <c r="O399" s="125"/>
      <c r="P399" s="125"/>
      <c r="Q399" s="76"/>
      <c r="R399" s="76"/>
      <c r="S399" s="110"/>
      <c r="T399" s="134"/>
      <c r="U399" s="75" t="str">
        <f>IF(E399="","",VLOOKUP(E399,SBN,3,FALSE))</f>
        <v/>
      </c>
      <c r="V399" s="75"/>
      <c r="W399" s="76" t="s">
        <v>9606</v>
      </c>
      <c r="X399" s="355"/>
      <c r="Y399" s="355">
        <f t="shared" si="279"/>
        <v>0</v>
      </c>
      <c r="Z399" s="355"/>
      <c r="AA399" s="355">
        <f t="shared" si="281"/>
        <v>0</v>
      </c>
      <c r="AB399" s="43" t="str">
        <f t="shared" si="280"/>
        <v/>
      </c>
    </row>
    <row r="400" spans="1:28" ht="29.25" customHeight="1" x14ac:dyDescent="0.2">
      <c r="A400" s="72"/>
      <c r="B400" s="74"/>
      <c r="C400" s="74"/>
      <c r="D400" s="100"/>
      <c r="E400" s="70"/>
      <c r="F400" s="71"/>
      <c r="G400" s="71"/>
      <c r="H400" s="109"/>
      <c r="I400" s="91"/>
      <c r="J400" s="109"/>
      <c r="K400" s="109"/>
      <c r="L400" s="71"/>
      <c r="M400" s="71"/>
      <c r="N400" s="126"/>
      <c r="O400" s="178" t="s">
        <v>136</v>
      </c>
      <c r="P400" s="126"/>
      <c r="Q400" s="113"/>
      <c r="R400" s="113"/>
      <c r="S400" s="78"/>
      <c r="T400" s="78"/>
      <c r="U400" s="71"/>
      <c r="V400" s="71"/>
      <c r="W400" s="78"/>
      <c r="X400" s="330"/>
      <c r="Y400" s="330"/>
      <c r="Z400" s="330"/>
      <c r="AA400" s="330"/>
      <c r="AB400" s="136"/>
    </row>
    <row r="401" spans="1:28" ht="34.5" customHeight="1" x14ac:dyDescent="0.2">
      <c r="A401" s="41">
        <v>8</v>
      </c>
      <c r="B401" s="457"/>
      <c r="C401" s="456"/>
      <c r="D401" s="212"/>
      <c r="E401" s="212" t="str">
        <f t="shared" ref="E401:E403" si="282">CONCATENATE(D401)</f>
        <v/>
      </c>
      <c r="F401" s="41"/>
      <c r="G401" s="42"/>
      <c r="H401" s="107"/>
      <c r="I401" s="89"/>
      <c r="J401" s="107"/>
      <c r="K401" s="107"/>
      <c r="L401" s="43" t="str">
        <f>IF(E401="","",VLOOKUP(E401,SBN,2,FALSE))</f>
        <v/>
      </c>
      <c r="M401" s="43"/>
      <c r="N401" s="125"/>
      <c r="O401" s="125"/>
      <c r="P401" s="125"/>
      <c r="Q401" s="76"/>
      <c r="R401" s="76"/>
      <c r="S401" s="110"/>
      <c r="T401" s="134"/>
      <c r="U401" s="75" t="str">
        <f>IF(E401="","",VLOOKUP(E401,SBN,3,FALSE))</f>
        <v/>
      </c>
      <c r="V401" s="75"/>
      <c r="W401" s="76" t="s">
        <v>9606</v>
      </c>
      <c r="X401" s="355"/>
      <c r="Y401" s="355">
        <f t="shared" ref="Y401:Y403" si="283">X401*W401</f>
        <v>0</v>
      </c>
      <c r="Z401" s="355"/>
      <c r="AA401" s="355">
        <f t="shared" ref="AA401:AA403" si="284">Z401*W401</f>
        <v>0</v>
      </c>
      <c r="AB401" s="43" t="str">
        <f>IF($W$10="","",VLOOKUP($W$10,PERSONAL,2,FALSE))</f>
        <v/>
      </c>
    </row>
    <row r="402" spans="1:28" ht="34.5" customHeight="1" x14ac:dyDescent="0.2">
      <c r="A402" s="41">
        <v>9</v>
      </c>
      <c r="B402" s="457"/>
      <c r="C402" s="456"/>
      <c r="D402" s="212"/>
      <c r="E402" s="212" t="str">
        <f t="shared" si="282"/>
        <v/>
      </c>
      <c r="F402" s="41"/>
      <c r="G402" s="42"/>
      <c r="H402" s="107"/>
      <c r="I402" s="89"/>
      <c r="J402" s="107"/>
      <c r="K402" s="107"/>
      <c r="L402" s="43" t="str">
        <f>IF(E402="","",VLOOKUP(E402,SBN,2,FALSE))</f>
        <v/>
      </c>
      <c r="M402" s="43"/>
      <c r="N402" s="125"/>
      <c r="O402" s="125"/>
      <c r="P402" s="125"/>
      <c r="Q402" s="76"/>
      <c r="R402" s="76"/>
      <c r="S402" s="110"/>
      <c r="T402" s="134"/>
      <c r="U402" s="75" t="str">
        <f>IF(E402="","",VLOOKUP(E402,SBN,3,FALSE))</f>
        <v/>
      </c>
      <c r="V402" s="75"/>
      <c r="W402" s="76" t="s">
        <v>9606</v>
      </c>
      <c r="X402" s="355"/>
      <c r="Y402" s="355">
        <f t="shared" si="283"/>
        <v>0</v>
      </c>
      <c r="Z402" s="355"/>
      <c r="AA402" s="355">
        <f t="shared" si="284"/>
        <v>0</v>
      </c>
      <c r="AB402" s="43" t="str">
        <f>IF($W$10="","",VLOOKUP($W$10,PERSONAL,2,FALSE))</f>
        <v/>
      </c>
    </row>
    <row r="403" spans="1:28" ht="34.5" customHeight="1" x14ac:dyDescent="0.2">
      <c r="A403" s="41">
        <v>10</v>
      </c>
      <c r="B403" s="457"/>
      <c r="C403" s="456"/>
      <c r="D403" s="212"/>
      <c r="E403" s="212" t="str">
        <f t="shared" si="282"/>
        <v/>
      </c>
      <c r="F403" s="41"/>
      <c r="G403" s="42"/>
      <c r="H403" s="107"/>
      <c r="I403" s="89"/>
      <c r="J403" s="107"/>
      <c r="K403" s="107"/>
      <c r="L403" s="43" t="str">
        <f>IF(E403="","",VLOOKUP(E403,SBN,2,FALSE))</f>
        <v/>
      </c>
      <c r="M403" s="43"/>
      <c r="N403" s="125"/>
      <c r="O403" s="125"/>
      <c r="P403" s="125"/>
      <c r="Q403" s="76"/>
      <c r="R403" s="76"/>
      <c r="S403" s="110"/>
      <c r="T403" s="111"/>
      <c r="U403" s="75" t="str">
        <f>IF(E403="","",VLOOKUP(E403,SBN,3,FALSE))</f>
        <v/>
      </c>
      <c r="V403" s="75"/>
      <c r="W403" s="76" t="s">
        <v>9606</v>
      </c>
      <c r="X403" s="355"/>
      <c r="Y403" s="355">
        <f t="shared" si="283"/>
        <v>0</v>
      </c>
      <c r="Z403" s="355"/>
      <c r="AA403" s="355">
        <f t="shared" si="284"/>
        <v>0</v>
      </c>
      <c r="AB403" s="43" t="str">
        <f>IF($W$10="","",VLOOKUP($W$10,PERSONAL,2,FALSE))</f>
        <v/>
      </c>
    </row>
    <row r="404" spans="1:28" ht="29.25" customHeight="1" x14ac:dyDescent="0.2">
      <c r="A404" s="71"/>
      <c r="B404" s="74"/>
      <c r="C404" s="74"/>
      <c r="D404" s="100"/>
      <c r="E404" s="70"/>
      <c r="F404" s="71"/>
      <c r="G404" s="71"/>
      <c r="H404" s="109"/>
      <c r="I404" s="91"/>
      <c r="J404" s="109"/>
      <c r="K404" s="109"/>
      <c r="L404" s="71"/>
      <c r="M404" s="71"/>
      <c r="N404" s="126"/>
      <c r="O404" s="178" t="s">
        <v>9667</v>
      </c>
      <c r="P404" s="126"/>
      <c r="Q404" s="113"/>
      <c r="R404" s="113"/>
      <c r="S404" s="78"/>
      <c r="T404" s="78"/>
      <c r="U404" s="71"/>
      <c r="V404" s="71"/>
      <c r="W404" s="78"/>
      <c r="X404" s="330"/>
      <c r="Y404" s="330"/>
      <c r="Z404" s="330"/>
      <c r="AA404" s="330"/>
      <c r="AB404" s="136"/>
    </row>
    <row r="405" spans="1:28" ht="31.5" customHeight="1" x14ac:dyDescent="0.2">
      <c r="A405" s="41">
        <v>11</v>
      </c>
      <c r="B405" s="455"/>
      <c r="C405" s="471"/>
      <c r="D405" s="212"/>
      <c r="E405" s="212" t="str">
        <f t="shared" ref="E405:E407" si="285">CONCATENATE(D405)</f>
        <v/>
      </c>
      <c r="F405" s="41"/>
      <c r="G405" s="42"/>
      <c r="H405" s="107"/>
      <c r="I405" s="89"/>
      <c r="J405" s="107"/>
      <c r="K405" s="107"/>
      <c r="L405" s="43" t="str">
        <f>IF(E405="","",VLOOKUP(E405,SBN,2,FALSE))</f>
        <v/>
      </c>
      <c r="M405" s="43"/>
      <c r="N405" s="125"/>
      <c r="O405" s="125"/>
      <c r="P405" s="125"/>
      <c r="Q405" s="76"/>
      <c r="R405" s="76"/>
      <c r="S405" s="110"/>
      <c r="T405" s="134"/>
      <c r="U405" s="75" t="str">
        <f>IF(E405="","",VLOOKUP(E405,SBN,3,FALSE))</f>
        <v/>
      </c>
      <c r="V405" s="75"/>
      <c r="W405" s="76" t="s">
        <v>9606</v>
      </c>
      <c r="X405" s="355"/>
      <c r="Y405" s="355">
        <f t="shared" ref="Y405:Y407" si="286">X405*W405</f>
        <v>0</v>
      </c>
      <c r="Z405" s="355"/>
      <c r="AA405" s="355">
        <f t="shared" ref="AA405:AA407" si="287">Z405*W405</f>
        <v>0</v>
      </c>
      <c r="AB405" s="43" t="str">
        <f>IF($W$10="","",VLOOKUP($W$10,PERSONAL,2,FALSE))</f>
        <v/>
      </c>
    </row>
    <row r="406" spans="1:28" ht="31.5" customHeight="1" x14ac:dyDescent="0.2">
      <c r="A406" s="41">
        <v>12</v>
      </c>
      <c r="B406" s="455"/>
      <c r="C406" s="471"/>
      <c r="D406" s="212"/>
      <c r="E406" s="212" t="str">
        <f t="shared" si="285"/>
        <v/>
      </c>
      <c r="F406" s="41"/>
      <c r="G406" s="42"/>
      <c r="H406" s="107"/>
      <c r="I406" s="89"/>
      <c r="J406" s="107"/>
      <c r="K406" s="107"/>
      <c r="L406" s="43" t="str">
        <f>IF(E406="","",VLOOKUP(E406,SBN,2,FALSE))</f>
        <v/>
      </c>
      <c r="M406" s="43"/>
      <c r="N406" s="125"/>
      <c r="O406" s="125"/>
      <c r="P406" s="125"/>
      <c r="Q406" s="76"/>
      <c r="R406" s="76"/>
      <c r="S406" s="110"/>
      <c r="T406" s="134"/>
      <c r="U406" s="75" t="str">
        <f>IF(E406="","",VLOOKUP(E406,SBN,3,FALSE))</f>
        <v/>
      </c>
      <c r="V406" s="75"/>
      <c r="W406" s="76" t="s">
        <v>9606</v>
      </c>
      <c r="X406" s="355"/>
      <c r="Y406" s="355">
        <f t="shared" si="286"/>
        <v>0</v>
      </c>
      <c r="Z406" s="355"/>
      <c r="AA406" s="355">
        <f t="shared" si="287"/>
        <v>0</v>
      </c>
      <c r="AB406" s="43" t="str">
        <f>IF($W$10="","",VLOOKUP($W$10,PERSONAL,2,FALSE))</f>
        <v/>
      </c>
    </row>
    <row r="407" spans="1:28" ht="31.5" customHeight="1" x14ac:dyDescent="0.2">
      <c r="A407" s="41">
        <v>13</v>
      </c>
      <c r="B407" s="455"/>
      <c r="C407" s="471"/>
      <c r="D407" s="212"/>
      <c r="E407" s="212" t="str">
        <f t="shared" si="285"/>
        <v/>
      </c>
      <c r="F407" s="41"/>
      <c r="G407" s="42"/>
      <c r="H407" s="107"/>
      <c r="I407" s="89"/>
      <c r="J407" s="107"/>
      <c r="K407" s="107"/>
      <c r="L407" s="43" t="str">
        <f>IF(E407="","",VLOOKUP(E407,SBN,2,FALSE))</f>
        <v/>
      </c>
      <c r="M407" s="43"/>
      <c r="N407" s="125"/>
      <c r="O407" s="125"/>
      <c r="P407" s="125"/>
      <c r="Q407" s="76"/>
      <c r="R407" s="76"/>
      <c r="S407" s="110"/>
      <c r="T407" s="134"/>
      <c r="U407" s="75" t="str">
        <f>IF(E407="","",VLOOKUP(E407,SBN,3,FALSE))</f>
        <v/>
      </c>
      <c r="V407" s="75"/>
      <c r="W407" s="76" t="s">
        <v>9606</v>
      </c>
      <c r="X407" s="355"/>
      <c r="Y407" s="355">
        <f t="shared" si="286"/>
        <v>0</v>
      </c>
      <c r="Z407" s="355"/>
      <c r="AA407" s="355">
        <f t="shared" si="287"/>
        <v>0</v>
      </c>
      <c r="AB407" s="43" t="str">
        <f>IF($W$10="","",VLOOKUP($W$10,PERSONAL,2,FALSE))</f>
        <v/>
      </c>
    </row>
    <row r="408" spans="1:28" ht="29.25" customHeight="1" x14ac:dyDescent="0.2">
      <c r="A408" s="71"/>
      <c r="B408" s="74"/>
      <c r="C408" s="74"/>
      <c r="D408" s="100"/>
      <c r="E408" s="70"/>
      <c r="F408" s="71"/>
      <c r="G408" s="71"/>
      <c r="H408" s="109"/>
      <c r="I408" s="91"/>
      <c r="J408" s="109"/>
      <c r="K408" s="109"/>
      <c r="L408" s="71"/>
      <c r="M408" s="71"/>
      <c r="N408" s="126"/>
      <c r="O408" s="178" t="s">
        <v>135</v>
      </c>
      <c r="P408" s="126"/>
      <c r="Q408" s="113"/>
      <c r="R408" s="113"/>
      <c r="S408" s="78"/>
      <c r="T408" s="78"/>
      <c r="U408" s="71"/>
      <c r="V408" s="71"/>
      <c r="W408" s="78"/>
      <c r="X408" s="330"/>
      <c r="Y408" s="330"/>
      <c r="Z408" s="330"/>
      <c r="AA408" s="330"/>
      <c r="AB408" s="136"/>
    </row>
    <row r="409" spans="1:28" ht="33.75" customHeight="1" x14ac:dyDescent="0.2">
      <c r="A409" s="41">
        <v>14</v>
      </c>
      <c r="B409" s="455" t="s">
        <v>201</v>
      </c>
      <c r="C409" s="471"/>
      <c r="D409" s="212"/>
      <c r="E409" s="212" t="str">
        <f t="shared" ref="E409:E410" si="288">CONCATENATE(D409)</f>
        <v/>
      </c>
      <c r="F409" s="41"/>
      <c r="G409" s="42"/>
      <c r="H409" s="107"/>
      <c r="I409" s="89"/>
      <c r="J409" s="107"/>
      <c r="K409" s="107"/>
      <c r="L409" s="43" t="str">
        <f>IF(E409="","",VLOOKUP(E409,SBN,2,FALSE))</f>
        <v/>
      </c>
      <c r="M409" s="43"/>
      <c r="N409" s="125"/>
      <c r="O409" s="125"/>
      <c r="P409" s="125"/>
      <c r="Q409" s="76"/>
      <c r="R409" s="76"/>
      <c r="S409" s="110"/>
      <c r="T409" s="134"/>
      <c r="U409" s="75" t="s">
        <v>202</v>
      </c>
      <c r="V409" s="75"/>
      <c r="W409" s="76" t="s">
        <v>9606</v>
      </c>
      <c r="X409" s="355"/>
      <c r="Y409" s="355">
        <f t="shared" ref="Y409:Y410" si="289">X409*W409</f>
        <v>0</v>
      </c>
      <c r="Z409" s="355"/>
      <c r="AA409" s="355">
        <f t="shared" ref="AA409:AA410" si="290">Z409*W409</f>
        <v>0</v>
      </c>
      <c r="AB409" s="43" t="str">
        <f>IF($W$10="","",VLOOKUP($W$10,PERSONAL,2,FALSE))</f>
        <v/>
      </c>
    </row>
    <row r="410" spans="1:28" ht="33.75" customHeight="1" x14ac:dyDescent="0.2">
      <c r="A410" s="41">
        <v>15</v>
      </c>
      <c r="B410" s="455" t="s">
        <v>201</v>
      </c>
      <c r="C410" s="471"/>
      <c r="D410" s="212"/>
      <c r="E410" s="212" t="str">
        <f t="shared" si="288"/>
        <v/>
      </c>
      <c r="F410" s="41"/>
      <c r="G410" s="42"/>
      <c r="H410" s="107"/>
      <c r="I410" s="89"/>
      <c r="J410" s="107"/>
      <c r="K410" s="107"/>
      <c r="L410" s="43" t="str">
        <f>IF(E410="","",VLOOKUP(E410,SBN,2,FALSE))</f>
        <v/>
      </c>
      <c r="M410" s="43"/>
      <c r="N410" s="125"/>
      <c r="O410" s="125"/>
      <c r="P410" s="125"/>
      <c r="Q410" s="76"/>
      <c r="R410" s="76"/>
      <c r="S410" s="110"/>
      <c r="T410" s="134"/>
      <c r="U410" s="75" t="s">
        <v>202</v>
      </c>
      <c r="V410" s="75"/>
      <c r="W410" s="76" t="s">
        <v>9606</v>
      </c>
      <c r="X410" s="355"/>
      <c r="Y410" s="355">
        <f t="shared" si="289"/>
        <v>0</v>
      </c>
      <c r="Z410" s="355"/>
      <c r="AA410" s="355">
        <f t="shared" si="290"/>
        <v>0</v>
      </c>
      <c r="AB410" s="43" t="str">
        <f>IF($W$10="","",VLOOKUP($W$10,PERSONAL,2,FALSE))</f>
        <v/>
      </c>
    </row>
    <row r="411" spans="1:28" ht="33.75" customHeight="1" x14ac:dyDescent="0.2">
      <c r="A411" s="69"/>
      <c r="B411" s="73"/>
      <c r="C411" s="73"/>
      <c r="D411" s="100"/>
      <c r="E411" s="70"/>
      <c r="F411" s="70"/>
      <c r="G411" s="70"/>
      <c r="H411" s="108"/>
      <c r="I411" s="90"/>
      <c r="J411" s="108"/>
      <c r="K411" s="108"/>
      <c r="L411" s="70"/>
      <c r="M411" s="70"/>
      <c r="N411" s="123"/>
      <c r="O411" s="178" t="s">
        <v>9607</v>
      </c>
      <c r="P411" s="123"/>
      <c r="Q411" s="112"/>
      <c r="R411" s="112"/>
      <c r="S411" s="77"/>
      <c r="T411" s="77"/>
      <c r="U411" s="70"/>
      <c r="V411" s="70"/>
      <c r="W411" s="77"/>
      <c r="X411" s="329"/>
      <c r="Y411" s="329"/>
      <c r="Z411" s="329"/>
      <c r="AA411" s="329"/>
      <c r="AB411" s="135"/>
    </row>
    <row r="412" spans="1:28" ht="33.75" customHeight="1" x14ac:dyDescent="0.2">
      <c r="A412" s="41">
        <v>16</v>
      </c>
      <c r="B412" s="455" t="s">
        <v>201</v>
      </c>
      <c r="C412" s="471"/>
      <c r="D412" s="212"/>
      <c r="E412" s="212" t="str">
        <f t="shared" ref="E412:E414" si="291">CONCATENATE(D412)</f>
        <v/>
      </c>
      <c r="F412" s="41"/>
      <c r="G412" s="42"/>
      <c r="H412" s="107"/>
      <c r="I412" s="89"/>
      <c r="J412" s="107"/>
      <c r="K412" s="107"/>
      <c r="L412" s="43" t="str">
        <f>IF(E412="","",VLOOKUP(E412,SBN,2,FALSE))</f>
        <v/>
      </c>
      <c r="M412" s="43"/>
      <c r="N412" s="125"/>
      <c r="O412" s="125"/>
      <c r="P412" s="125"/>
      <c r="Q412" s="76"/>
      <c r="R412" s="76"/>
      <c r="S412" s="110"/>
      <c r="T412" s="134"/>
      <c r="U412" s="75" t="s">
        <v>202</v>
      </c>
      <c r="V412" s="75"/>
      <c r="W412" s="76" t="s">
        <v>9606</v>
      </c>
      <c r="X412" s="355"/>
      <c r="Y412" s="355">
        <f t="shared" ref="Y412:Y414" si="292">X412*W412</f>
        <v>0</v>
      </c>
      <c r="Z412" s="355"/>
      <c r="AA412" s="355">
        <f t="shared" ref="AA412:AA414" si="293">Z412*W412</f>
        <v>0</v>
      </c>
      <c r="AB412" s="43" t="str">
        <f>IF($W$10="","",VLOOKUP($W$10,PERSONAL,2,FALSE))</f>
        <v/>
      </c>
    </row>
    <row r="413" spans="1:28" ht="33.75" customHeight="1" x14ac:dyDescent="0.2">
      <c r="A413" s="41">
        <v>17</v>
      </c>
      <c r="B413" s="455" t="s">
        <v>201</v>
      </c>
      <c r="C413" s="471"/>
      <c r="D413" s="212"/>
      <c r="E413" s="212" t="str">
        <f t="shared" si="291"/>
        <v/>
      </c>
      <c r="F413" s="41"/>
      <c r="G413" s="42"/>
      <c r="H413" s="107"/>
      <c r="I413" s="89"/>
      <c r="J413" s="107"/>
      <c r="K413" s="107"/>
      <c r="L413" s="43" t="str">
        <f>IF(E413="","",VLOOKUP(E413,SBN,2,FALSE))</f>
        <v/>
      </c>
      <c r="M413" s="43"/>
      <c r="N413" s="125"/>
      <c r="O413" s="125"/>
      <c r="P413" s="125"/>
      <c r="Q413" s="76"/>
      <c r="R413" s="76"/>
      <c r="S413" s="110"/>
      <c r="T413" s="134"/>
      <c r="U413" s="75" t="s">
        <v>202</v>
      </c>
      <c r="V413" s="75"/>
      <c r="W413" s="76" t="s">
        <v>9606</v>
      </c>
      <c r="X413" s="355"/>
      <c r="Y413" s="355">
        <f t="shared" si="292"/>
        <v>0</v>
      </c>
      <c r="Z413" s="355"/>
      <c r="AA413" s="355">
        <f t="shared" si="293"/>
        <v>0</v>
      </c>
      <c r="AB413" s="43" t="str">
        <f>IF($W$10="","",VLOOKUP($W$10,PERSONAL,2,FALSE))</f>
        <v/>
      </c>
    </row>
    <row r="414" spans="1:28" ht="33.75" customHeight="1" x14ac:dyDescent="0.2">
      <c r="A414" s="41">
        <v>18</v>
      </c>
      <c r="B414" s="455" t="s">
        <v>201</v>
      </c>
      <c r="C414" s="471"/>
      <c r="D414" s="212"/>
      <c r="E414" s="212" t="str">
        <f t="shared" si="291"/>
        <v/>
      </c>
      <c r="F414" s="41"/>
      <c r="G414" s="42"/>
      <c r="H414" s="107"/>
      <c r="I414" s="89"/>
      <c r="J414" s="107"/>
      <c r="K414" s="107"/>
      <c r="L414" s="43" t="str">
        <f>IF(E414="","",VLOOKUP(E414,SBN,2,FALSE))</f>
        <v/>
      </c>
      <c r="M414" s="43"/>
      <c r="N414" s="125"/>
      <c r="O414" s="125"/>
      <c r="P414" s="125"/>
      <c r="Q414" s="76"/>
      <c r="R414" s="76"/>
      <c r="S414" s="110"/>
      <c r="T414" s="134"/>
      <c r="U414" s="75" t="s">
        <v>202</v>
      </c>
      <c r="V414" s="75"/>
      <c r="W414" s="76" t="s">
        <v>9606</v>
      </c>
      <c r="X414" s="355"/>
      <c r="Y414" s="355">
        <f t="shared" si="292"/>
        <v>0</v>
      </c>
      <c r="Z414" s="355"/>
      <c r="AA414" s="355">
        <f t="shared" si="293"/>
        <v>0</v>
      </c>
      <c r="AB414" s="43" t="str">
        <f>IF($W$10="","",VLOOKUP($W$10,PERSONAL,2,FALSE))</f>
        <v/>
      </c>
    </row>
    <row r="415" spans="1:28" x14ac:dyDescent="0.2">
      <c r="A415" s="45"/>
      <c r="B415" s="50" t="s">
        <v>124</v>
      </c>
      <c r="C415" s="50"/>
      <c r="D415" s="102"/>
      <c r="E415" s="45"/>
      <c r="F415" s="45"/>
      <c r="G415" s="46"/>
      <c r="H415" s="47"/>
      <c r="I415" s="47"/>
      <c r="J415" s="47"/>
      <c r="K415" s="48"/>
      <c r="L415" s="49"/>
      <c r="M415" s="49"/>
      <c r="N415" s="127"/>
      <c r="O415" s="127"/>
      <c r="P415" s="127"/>
      <c r="Q415" s="114"/>
      <c r="R415" s="114"/>
      <c r="S415" s="115"/>
      <c r="T415" s="116"/>
      <c r="U415" s="48"/>
      <c r="V415" s="48"/>
      <c r="W415" s="45"/>
      <c r="X415" s="14"/>
      <c r="Y415" s="14"/>
      <c r="Z415" s="14"/>
      <c r="AA415" s="14"/>
      <c r="AB415" s="137"/>
    </row>
    <row r="416" spans="1:28" x14ac:dyDescent="0.2">
      <c r="A416" s="6" t="s">
        <v>9660</v>
      </c>
      <c r="B416" s="93" t="s">
        <v>9661</v>
      </c>
      <c r="C416" s="7"/>
      <c r="D416" s="219"/>
      <c r="E416" s="213"/>
      <c r="F416" s="8"/>
      <c r="G416" s="34"/>
      <c r="H416" s="34"/>
      <c r="I416" s="34"/>
      <c r="J416" s="34"/>
      <c r="K416" s="8"/>
      <c r="L416" s="35"/>
      <c r="M416" s="35"/>
      <c r="N416" s="30"/>
      <c r="O416" s="30"/>
      <c r="P416" s="30"/>
      <c r="Q416" s="9"/>
      <c r="R416" s="9"/>
      <c r="S416" s="9"/>
      <c r="T416" s="117"/>
      <c r="U416" s="36"/>
      <c r="V416" s="30"/>
      <c r="W416" s="9"/>
      <c r="X416" s="14"/>
      <c r="Y416" s="14"/>
      <c r="Z416" s="14"/>
      <c r="AA416" s="14"/>
    </row>
    <row r="417" spans="1:28" x14ac:dyDescent="0.2">
      <c r="A417" s="6"/>
      <c r="B417" s="44" t="s">
        <v>9658</v>
      </c>
      <c r="C417" s="44"/>
      <c r="D417" s="214"/>
      <c r="E417" s="214"/>
      <c r="F417" s="37"/>
      <c r="G417" s="34"/>
      <c r="H417" s="34"/>
      <c r="I417" s="34"/>
      <c r="J417" s="34"/>
      <c r="K417" s="8"/>
      <c r="L417" s="35"/>
      <c r="M417" s="35"/>
      <c r="N417" s="30"/>
      <c r="O417" s="30"/>
      <c r="P417" s="30"/>
      <c r="Q417" s="9"/>
      <c r="R417" s="9"/>
      <c r="S417" s="9"/>
      <c r="T417" s="117"/>
      <c r="U417" s="36"/>
      <c r="V417" s="30"/>
      <c r="W417" s="9"/>
      <c r="X417" s="14"/>
      <c r="Y417" s="14"/>
      <c r="Z417" s="14"/>
      <c r="AA417" s="14"/>
    </row>
    <row r="418" spans="1:28" x14ac:dyDescent="0.2">
      <c r="A418" s="6"/>
      <c r="B418" s="44" t="s">
        <v>123</v>
      </c>
      <c r="C418" s="44"/>
      <c r="D418" s="214"/>
      <c r="E418" s="214"/>
      <c r="F418" s="37"/>
      <c r="G418" s="34"/>
      <c r="H418" s="34"/>
      <c r="I418" s="34"/>
      <c r="J418" s="34"/>
      <c r="K418" s="8"/>
      <c r="L418" s="35"/>
      <c r="M418" s="35"/>
      <c r="N418" s="30"/>
      <c r="O418" s="30"/>
      <c r="P418" s="30"/>
      <c r="Q418" s="9"/>
      <c r="R418" s="9"/>
      <c r="S418" s="9"/>
      <c r="T418" s="117"/>
      <c r="U418" s="36"/>
      <c r="V418" s="30"/>
      <c r="W418" s="9"/>
      <c r="X418" s="14"/>
      <c r="Y418" s="14"/>
      <c r="Z418" s="14"/>
      <c r="AA418" s="14"/>
    </row>
    <row r="419" spans="1:28" x14ac:dyDescent="0.2">
      <c r="A419" s="7"/>
      <c r="B419" s="44" t="s">
        <v>9659</v>
      </c>
      <c r="C419" s="44"/>
      <c r="D419" s="219"/>
      <c r="E419" s="213"/>
      <c r="F419" s="8"/>
      <c r="G419" s="1"/>
      <c r="H419" s="1"/>
      <c r="I419" s="1"/>
      <c r="J419" s="1"/>
      <c r="K419" s="38"/>
      <c r="L419" s="39"/>
      <c r="M419" s="39"/>
      <c r="N419" s="128"/>
      <c r="O419" s="129"/>
      <c r="P419" s="129"/>
      <c r="Q419" s="9"/>
      <c r="R419" s="9"/>
      <c r="S419" s="117"/>
      <c r="T419" s="118"/>
      <c r="U419" s="32"/>
      <c r="V419" s="32"/>
      <c r="W419" s="32"/>
      <c r="X419" s="14"/>
      <c r="Y419" s="14"/>
      <c r="Z419" s="14"/>
      <c r="AA419" s="14"/>
    </row>
    <row r="420" spans="1:28" ht="24" customHeight="1" x14ac:dyDescent="0.2">
      <c r="A420" s="69"/>
      <c r="B420" s="70"/>
      <c r="C420" s="70"/>
      <c r="D420" s="100"/>
      <c r="E420" s="70"/>
      <c r="F420" s="70"/>
      <c r="G420" s="70"/>
      <c r="H420" s="70"/>
      <c r="I420" s="70"/>
      <c r="J420" s="70"/>
      <c r="K420" s="70"/>
      <c r="L420" s="70"/>
      <c r="M420" s="70"/>
      <c r="N420" s="123"/>
      <c r="O420" s="178" t="s">
        <v>134</v>
      </c>
      <c r="P420" s="123"/>
      <c r="Q420" s="112"/>
      <c r="R420" s="112"/>
      <c r="S420" s="77"/>
      <c r="T420" s="77"/>
      <c r="U420" s="70"/>
      <c r="V420" s="70"/>
      <c r="W420" s="70"/>
      <c r="X420" s="329"/>
      <c r="Y420" s="329"/>
      <c r="Z420" s="329"/>
      <c r="AA420" s="329"/>
      <c r="AB420" s="135"/>
    </row>
    <row r="421" spans="1:28" ht="36.75" customHeight="1" x14ac:dyDescent="0.2">
      <c r="A421" s="41">
        <v>1</v>
      </c>
      <c r="B421" s="457"/>
      <c r="C421" s="456"/>
      <c r="D421" s="212"/>
      <c r="E421" s="212" t="str">
        <f t="shared" ref="E421:E423" si="294">CONCATENATE(D421)</f>
        <v/>
      </c>
      <c r="F421" s="41"/>
      <c r="G421" s="42"/>
      <c r="H421" s="107"/>
      <c r="I421" s="89"/>
      <c r="J421" s="107"/>
      <c r="K421" s="107"/>
      <c r="L421" s="43" t="str">
        <f>IF(E421="","",VLOOKUP(E421,SBN,2,FALSE))</f>
        <v/>
      </c>
      <c r="M421" s="95"/>
      <c r="N421" s="125"/>
      <c r="O421" s="125"/>
      <c r="P421" s="125"/>
      <c r="Q421" s="76"/>
      <c r="R421" s="76"/>
      <c r="S421" s="110"/>
      <c r="T421" s="107"/>
      <c r="U421" s="75" t="str">
        <f>IF(E421="","",VLOOKUP(E421,SBN,3,FALSE))</f>
        <v/>
      </c>
      <c r="V421" s="75"/>
      <c r="W421" s="76" t="s">
        <v>9606</v>
      </c>
      <c r="X421" s="355"/>
      <c r="Y421" s="355">
        <f>X421*W421</f>
        <v>0</v>
      </c>
      <c r="Z421" s="355"/>
      <c r="AA421" s="355">
        <f>Z421*W421</f>
        <v>0</v>
      </c>
      <c r="AB421" s="43" t="str">
        <f t="shared" ref="AB421:AB423" si="295">IF($W$10="","",VLOOKUP($W$10,PERSONAL,2,FALSE))</f>
        <v/>
      </c>
    </row>
    <row r="422" spans="1:28" ht="36" customHeight="1" x14ac:dyDescent="0.2">
      <c r="A422" s="41">
        <v>2</v>
      </c>
      <c r="B422" s="457"/>
      <c r="C422" s="456"/>
      <c r="D422" s="212"/>
      <c r="E422" s="212" t="str">
        <f t="shared" si="294"/>
        <v/>
      </c>
      <c r="F422" s="41"/>
      <c r="G422" s="42"/>
      <c r="H422" s="107"/>
      <c r="I422" s="89"/>
      <c r="J422" s="107"/>
      <c r="K422" s="107"/>
      <c r="L422" s="43" t="str">
        <f>IF(E422="","",VLOOKUP(E422,SBN,2,FALSE))</f>
        <v/>
      </c>
      <c r="M422" s="43"/>
      <c r="N422" s="125"/>
      <c r="O422" s="125"/>
      <c r="P422" s="125"/>
      <c r="Q422" s="76"/>
      <c r="R422" s="76"/>
      <c r="S422" s="110"/>
      <c r="T422" s="107"/>
      <c r="U422" s="75" t="str">
        <f>IF(E422="","",VLOOKUP(E422,SBN,3,FALSE))</f>
        <v/>
      </c>
      <c r="V422" s="75"/>
      <c r="W422" s="76" t="s">
        <v>9606</v>
      </c>
      <c r="X422" s="355"/>
      <c r="Y422" s="355">
        <f t="shared" ref="Y422:Y423" si="296">X422*W422</f>
        <v>0</v>
      </c>
      <c r="Z422" s="355"/>
      <c r="AA422" s="355">
        <f t="shared" ref="AA422:AA423" si="297">Z422*W422</f>
        <v>0</v>
      </c>
      <c r="AB422" s="43" t="str">
        <f t="shared" si="295"/>
        <v/>
      </c>
    </row>
    <row r="423" spans="1:28" ht="36" customHeight="1" x14ac:dyDescent="0.2">
      <c r="A423" s="41">
        <v>3</v>
      </c>
      <c r="B423" s="457"/>
      <c r="C423" s="456"/>
      <c r="D423" s="212"/>
      <c r="E423" s="212" t="str">
        <f t="shared" si="294"/>
        <v/>
      </c>
      <c r="F423" s="41"/>
      <c r="G423" s="42"/>
      <c r="H423" s="107"/>
      <c r="I423" s="89"/>
      <c r="J423" s="107"/>
      <c r="K423" s="107"/>
      <c r="L423" s="43" t="str">
        <f>IF(E423="","",VLOOKUP(E423,SBN,2,FALSE))</f>
        <v/>
      </c>
      <c r="M423" s="43"/>
      <c r="N423" s="125"/>
      <c r="O423" s="125"/>
      <c r="P423" s="125"/>
      <c r="Q423" s="76"/>
      <c r="R423" s="76"/>
      <c r="S423" s="110"/>
      <c r="T423" s="107"/>
      <c r="U423" s="75" t="str">
        <f>IF(E423="","",VLOOKUP(E423,SBN,3,FALSE))</f>
        <v/>
      </c>
      <c r="V423" s="75"/>
      <c r="W423" s="76" t="s">
        <v>9606</v>
      </c>
      <c r="X423" s="355"/>
      <c r="Y423" s="355">
        <f t="shared" si="296"/>
        <v>0</v>
      </c>
      <c r="Z423" s="355"/>
      <c r="AA423" s="355">
        <f t="shared" si="297"/>
        <v>0</v>
      </c>
      <c r="AB423" s="43" t="str">
        <f t="shared" si="295"/>
        <v/>
      </c>
    </row>
    <row r="424" spans="1:28" ht="29.25" customHeight="1" x14ac:dyDescent="0.2">
      <c r="A424" s="69"/>
      <c r="B424" s="73"/>
      <c r="C424" s="73"/>
      <c r="D424" s="100"/>
      <c r="E424" s="70"/>
      <c r="F424" s="70"/>
      <c r="G424" s="70"/>
      <c r="H424" s="108"/>
      <c r="I424" s="90"/>
      <c r="J424" s="108"/>
      <c r="K424" s="108"/>
      <c r="L424" s="70"/>
      <c r="M424" s="70"/>
      <c r="N424" s="123"/>
      <c r="O424" s="178" t="s">
        <v>200</v>
      </c>
      <c r="P424" s="123"/>
      <c r="Q424" s="112"/>
      <c r="R424" s="112"/>
      <c r="S424" s="77"/>
      <c r="T424" s="77"/>
      <c r="U424" s="70"/>
      <c r="V424" s="70"/>
      <c r="W424" s="77"/>
      <c r="X424" s="329"/>
      <c r="Y424" s="329"/>
      <c r="Z424" s="329"/>
      <c r="AA424" s="329"/>
      <c r="AB424" s="135"/>
    </row>
    <row r="425" spans="1:28" ht="35.25" customHeight="1" x14ac:dyDescent="0.2">
      <c r="A425" s="41">
        <v>4</v>
      </c>
      <c r="B425" s="458">
        <v>9105.0303000000004</v>
      </c>
      <c r="C425" s="459"/>
      <c r="D425" s="212"/>
      <c r="E425" s="212" t="str">
        <f t="shared" ref="E425:E428" si="298">CONCATENATE(D425)</f>
        <v/>
      </c>
      <c r="F425" s="41"/>
      <c r="G425" s="42"/>
      <c r="H425" s="107"/>
      <c r="I425" s="89"/>
      <c r="J425" s="107"/>
      <c r="K425" s="107"/>
      <c r="L425" s="43" t="str">
        <f>IF(E425="","",VLOOKUP(E425,SBN,2,FALSE))</f>
        <v/>
      </c>
      <c r="M425" s="43"/>
      <c r="N425" s="125"/>
      <c r="O425" s="125"/>
      <c r="P425" s="125"/>
      <c r="Q425" s="76"/>
      <c r="R425" s="76"/>
      <c r="S425" s="110"/>
      <c r="T425" s="134"/>
      <c r="U425" s="75" t="str">
        <f>IF(E425="","",VLOOKUP(E425,SBN,3,FALSE))</f>
        <v/>
      </c>
      <c r="V425" s="75"/>
      <c r="W425" s="76" t="s">
        <v>9606</v>
      </c>
      <c r="X425" s="355"/>
      <c r="Y425" s="355">
        <f t="shared" ref="Y425:Y428" si="299">X425*W425</f>
        <v>0</v>
      </c>
      <c r="Z425" s="355"/>
      <c r="AA425" s="355">
        <f>Z425*W425</f>
        <v>0</v>
      </c>
      <c r="AB425" s="43" t="str">
        <f t="shared" ref="AB425:AB428" si="300">IF($W$10="","",VLOOKUP($W$10,PERSONAL,2,FALSE))</f>
        <v/>
      </c>
    </row>
    <row r="426" spans="1:28" ht="35.25" customHeight="1" x14ac:dyDescent="0.2">
      <c r="A426" s="41">
        <v>5</v>
      </c>
      <c r="B426" s="458">
        <v>9105.0303000000004</v>
      </c>
      <c r="C426" s="459"/>
      <c r="D426" s="212"/>
      <c r="E426" s="212" t="str">
        <f t="shared" si="298"/>
        <v/>
      </c>
      <c r="F426" s="41"/>
      <c r="G426" s="42"/>
      <c r="H426" s="107"/>
      <c r="I426" s="89"/>
      <c r="J426" s="107"/>
      <c r="K426" s="107"/>
      <c r="L426" s="43" t="str">
        <f>IF(E426="","",VLOOKUP(E426,SBN,2,FALSE))</f>
        <v/>
      </c>
      <c r="M426" s="43"/>
      <c r="N426" s="125"/>
      <c r="O426" s="125"/>
      <c r="P426" s="125"/>
      <c r="Q426" s="76"/>
      <c r="R426" s="76"/>
      <c r="S426" s="110"/>
      <c r="T426" s="134"/>
      <c r="U426" s="75" t="str">
        <f>IF(E426="","",VLOOKUP(E426,SBN,3,FALSE))</f>
        <v/>
      </c>
      <c r="V426" s="75"/>
      <c r="W426" s="76" t="s">
        <v>9606</v>
      </c>
      <c r="X426" s="355"/>
      <c r="Y426" s="355">
        <f t="shared" si="299"/>
        <v>0</v>
      </c>
      <c r="Z426" s="355"/>
      <c r="AA426" s="355">
        <f t="shared" ref="AA426:AA428" si="301">Z426*W426</f>
        <v>0</v>
      </c>
      <c r="AB426" s="43" t="str">
        <f t="shared" si="300"/>
        <v/>
      </c>
    </row>
    <row r="427" spans="1:28" ht="35.25" customHeight="1" x14ac:dyDescent="0.2">
      <c r="A427" s="41">
        <v>6</v>
      </c>
      <c r="B427" s="458">
        <v>9105.0303000000004</v>
      </c>
      <c r="C427" s="459"/>
      <c r="D427" s="212"/>
      <c r="E427" s="212" t="str">
        <f t="shared" si="298"/>
        <v/>
      </c>
      <c r="F427" s="41"/>
      <c r="G427" s="42"/>
      <c r="H427" s="107"/>
      <c r="I427" s="89"/>
      <c r="J427" s="107"/>
      <c r="K427" s="107"/>
      <c r="L427" s="43" t="str">
        <f>IF(E427="","",VLOOKUP(E427,SBN,2,FALSE))</f>
        <v/>
      </c>
      <c r="M427" s="43"/>
      <c r="N427" s="125"/>
      <c r="O427" s="125"/>
      <c r="P427" s="125"/>
      <c r="Q427" s="76"/>
      <c r="R427" s="76"/>
      <c r="S427" s="110"/>
      <c r="T427" s="134"/>
      <c r="U427" s="75" t="str">
        <f>IF(E427="","",VLOOKUP(E427,SBN,3,FALSE))</f>
        <v/>
      </c>
      <c r="V427" s="75"/>
      <c r="W427" s="76" t="s">
        <v>9606</v>
      </c>
      <c r="X427" s="355"/>
      <c r="Y427" s="355">
        <f t="shared" si="299"/>
        <v>0</v>
      </c>
      <c r="Z427" s="355"/>
      <c r="AA427" s="355">
        <f t="shared" si="301"/>
        <v>0</v>
      </c>
      <c r="AB427" s="43" t="str">
        <f t="shared" si="300"/>
        <v/>
      </c>
    </row>
    <row r="428" spans="1:28" ht="35.25" customHeight="1" x14ac:dyDescent="0.2">
      <c r="A428" s="41">
        <v>7</v>
      </c>
      <c r="B428" s="458">
        <v>9105.0303000000004</v>
      </c>
      <c r="C428" s="459"/>
      <c r="D428" s="212"/>
      <c r="E428" s="212" t="str">
        <f t="shared" si="298"/>
        <v/>
      </c>
      <c r="F428" s="41"/>
      <c r="G428" s="42"/>
      <c r="H428" s="107"/>
      <c r="I428" s="89"/>
      <c r="J428" s="107"/>
      <c r="K428" s="107"/>
      <c r="L428" s="43" t="str">
        <f>IF(E428="","",VLOOKUP(E428,SBN,2,FALSE))</f>
        <v/>
      </c>
      <c r="M428" s="43"/>
      <c r="N428" s="125"/>
      <c r="O428" s="125"/>
      <c r="P428" s="125"/>
      <c r="Q428" s="76"/>
      <c r="R428" s="76"/>
      <c r="S428" s="110"/>
      <c r="T428" s="134"/>
      <c r="U428" s="75" t="str">
        <f>IF(E428="","",VLOOKUP(E428,SBN,3,FALSE))</f>
        <v/>
      </c>
      <c r="V428" s="75"/>
      <c r="W428" s="76" t="s">
        <v>9606</v>
      </c>
      <c r="X428" s="355"/>
      <c r="Y428" s="355">
        <f t="shared" si="299"/>
        <v>0</v>
      </c>
      <c r="Z428" s="355"/>
      <c r="AA428" s="355">
        <f t="shared" si="301"/>
        <v>0</v>
      </c>
      <c r="AB428" s="43" t="str">
        <f t="shared" si="300"/>
        <v/>
      </c>
    </row>
    <row r="429" spans="1:28" ht="29.25" customHeight="1" x14ac:dyDescent="0.2">
      <c r="A429" s="72"/>
      <c r="B429" s="74"/>
      <c r="C429" s="74"/>
      <c r="D429" s="100"/>
      <c r="E429" s="70"/>
      <c r="F429" s="71"/>
      <c r="G429" s="71"/>
      <c r="H429" s="109"/>
      <c r="I429" s="91"/>
      <c r="J429" s="109"/>
      <c r="K429" s="109"/>
      <c r="L429" s="71"/>
      <c r="M429" s="71"/>
      <c r="N429" s="126"/>
      <c r="O429" s="178" t="s">
        <v>136</v>
      </c>
      <c r="P429" s="126"/>
      <c r="Q429" s="113"/>
      <c r="R429" s="113"/>
      <c r="S429" s="78"/>
      <c r="T429" s="78"/>
      <c r="U429" s="71"/>
      <c r="V429" s="71"/>
      <c r="W429" s="78"/>
      <c r="X429" s="330"/>
      <c r="Y429" s="330"/>
      <c r="Z429" s="330"/>
      <c r="AA429" s="330"/>
      <c r="AB429" s="136"/>
    </row>
    <row r="430" spans="1:28" ht="34.5" customHeight="1" x14ac:dyDescent="0.2">
      <c r="A430" s="41">
        <v>8</v>
      </c>
      <c r="B430" s="457"/>
      <c r="C430" s="456"/>
      <c r="D430" s="212"/>
      <c r="E430" s="212" t="str">
        <f t="shared" ref="E430:E432" si="302">CONCATENATE(D430)</f>
        <v/>
      </c>
      <c r="F430" s="41"/>
      <c r="G430" s="42"/>
      <c r="H430" s="107"/>
      <c r="I430" s="89"/>
      <c r="J430" s="107"/>
      <c r="K430" s="107"/>
      <c r="L430" s="43" t="str">
        <f>IF(E430="","",VLOOKUP(E430,SBN,2,FALSE))</f>
        <v/>
      </c>
      <c r="M430" s="43"/>
      <c r="N430" s="125"/>
      <c r="O430" s="125"/>
      <c r="P430" s="125"/>
      <c r="Q430" s="76"/>
      <c r="R430" s="76"/>
      <c r="S430" s="110"/>
      <c r="T430" s="134"/>
      <c r="U430" s="75" t="str">
        <f>IF(E430="","",VLOOKUP(E430,SBN,3,FALSE))</f>
        <v/>
      </c>
      <c r="V430" s="75"/>
      <c r="W430" s="76" t="s">
        <v>9606</v>
      </c>
      <c r="X430" s="355"/>
      <c r="Y430" s="355">
        <f t="shared" ref="Y430:Y432" si="303">X430*W430</f>
        <v>0</v>
      </c>
      <c r="Z430" s="355"/>
      <c r="AA430" s="355">
        <f t="shared" ref="AA430:AA432" si="304">Z430*W430</f>
        <v>0</v>
      </c>
      <c r="AB430" s="43" t="str">
        <f>IF($W$10="","",VLOOKUP($W$10,PERSONAL,2,FALSE))</f>
        <v/>
      </c>
    </row>
    <row r="431" spans="1:28" ht="34.5" customHeight="1" x14ac:dyDescent="0.2">
      <c r="A431" s="41">
        <v>9</v>
      </c>
      <c r="B431" s="457"/>
      <c r="C431" s="456"/>
      <c r="D431" s="212"/>
      <c r="E431" s="212" t="str">
        <f t="shared" si="302"/>
        <v/>
      </c>
      <c r="F431" s="41"/>
      <c r="G431" s="42"/>
      <c r="H431" s="107"/>
      <c r="I431" s="89"/>
      <c r="J431" s="107"/>
      <c r="K431" s="107"/>
      <c r="L431" s="43" t="str">
        <f>IF(E431="","",VLOOKUP(E431,SBN,2,FALSE))</f>
        <v/>
      </c>
      <c r="M431" s="43"/>
      <c r="N431" s="125"/>
      <c r="O431" s="125"/>
      <c r="P431" s="125"/>
      <c r="Q431" s="76"/>
      <c r="R431" s="76"/>
      <c r="S431" s="110"/>
      <c r="T431" s="134"/>
      <c r="U431" s="75" t="str">
        <f>IF(E431="","",VLOOKUP(E431,SBN,3,FALSE))</f>
        <v/>
      </c>
      <c r="V431" s="75"/>
      <c r="W431" s="76" t="s">
        <v>9606</v>
      </c>
      <c r="X431" s="355"/>
      <c r="Y431" s="355">
        <f t="shared" si="303"/>
        <v>0</v>
      </c>
      <c r="Z431" s="355"/>
      <c r="AA431" s="355">
        <f t="shared" si="304"/>
        <v>0</v>
      </c>
      <c r="AB431" s="43" t="str">
        <f>IF($W$10="","",VLOOKUP($W$10,PERSONAL,2,FALSE))</f>
        <v/>
      </c>
    </row>
    <row r="432" spans="1:28" ht="34.5" customHeight="1" x14ac:dyDescent="0.2">
      <c r="A432" s="41">
        <v>10</v>
      </c>
      <c r="B432" s="457"/>
      <c r="C432" s="456"/>
      <c r="D432" s="212"/>
      <c r="E432" s="212" t="str">
        <f t="shared" si="302"/>
        <v/>
      </c>
      <c r="F432" s="41"/>
      <c r="G432" s="42"/>
      <c r="H432" s="107"/>
      <c r="I432" s="89"/>
      <c r="J432" s="107"/>
      <c r="K432" s="107"/>
      <c r="L432" s="43" t="str">
        <f>IF(E432="","",VLOOKUP(E432,SBN,2,FALSE))</f>
        <v/>
      </c>
      <c r="M432" s="43"/>
      <c r="N432" s="125"/>
      <c r="O432" s="125"/>
      <c r="P432" s="125"/>
      <c r="Q432" s="76"/>
      <c r="R432" s="76"/>
      <c r="S432" s="110"/>
      <c r="T432" s="111"/>
      <c r="U432" s="75" t="str">
        <f>IF(E432="","",VLOOKUP(E432,SBN,3,FALSE))</f>
        <v/>
      </c>
      <c r="V432" s="75"/>
      <c r="W432" s="76" t="s">
        <v>9606</v>
      </c>
      <c r="X432" s="355"/>
      <c r="Y432" s="355">
        <f t="shared" si="303"/>
        <v>0</v>
      </c>
      <c r="Z432" s="355"/>
      <c r="AA432" s="355">
        <f t="shared" si="304"/>
        <v>0</v>
      </c>
      <c r="AB432" s="43" t="str">
        <f>IF($W$10="","",VLOOKUP($W$10,PERSONAL,2,FALSE))</f>
        <v/>
      </c>
    </row>
    <row r="433" spans="1:28" ht="29.25" customHeight="1" x14ac:dyDescent="0.2">
      <c r="A433" s="71"/>
      <c r="B433" s="74"/>
      <c r="C433" s="74"/>
      <c r="D433" s="100"/>
      <c r="E433" s="70"/>
      <c r="F433" s="71"/>
      <c r="G433" s="71"/>
      <c r="H433" s="109"/>
      <c r="I433" s="91"/>
      <c r="J433" s="109"/>
      <c r="K433" s="109"/>
      <c r="L433" s="71"/>
      <c r="M433" s="71"/>
      <c r="N433" s="126"/>
      <c r="O433" s="178" t="s">
        <v>9667</v>
      </c>
      <c r="P433" s="126"/>
      <c r="Q433" s="113"/>
      <c r="R433" s="113"/>
      <c r="S433" s="78"/>
      <c r="T433" s="78"/>
      <c r="U433" s="71"/>
      <c r="V433" s="71"/>
      <c r="W433" s="78"/>
      <c r="X433" s="330"/>
      <c r="Y433" s="330"/>
      <c r="Z433" s="330"/>
      <c r="AA433" s="330"/>
      <c r="AB433" s="136"/>
    </row>
    <row r="434" spans="1:28" ht="31.5" customHeight="1" x14ac:dyDescent="0.2">
      <c r="A434" s="41">
        <v>11</v>
      </c>
      <c r="B434" s="455"/>
      <c r="C434" s="471"/>
      <c r="D434" s="212"/>
      <c r="E434" s="212" t="str">
        <f t="shared" ref="E434:E436" si="305">CONCATENATE(D434)</f>
        <v/>
      </c>
      <c r="F434" s="41"/>
      <c r="G434" s="42"/>
      <c r="H434" s="107"/>
      <c r="I434" s="89"/>
      <c r="J434" s="107"/>
      <c r="K434" s="107"/>
      <c r="L434" s="43" t="str">
        <f>IF(E434="","",VLOOKUP(E434,SBN,2,FALSE))</f>
        <v/>
      </c>
      <c r="M434" s="43"/>
      <c r="N434" s="125"/>
      <c r="O434" s="125"/>
      <c r="P434" s="125"/>
      <c r="Q434" s="76"/>
      <c r="R434" s="76"/>
      <c r="S434" s="110"/>
      <c r="T434" s="134"/>
      <c r="U434" s="75" t="str">
        <f>IF(E434="","",VLOOKUP(E434,SBN,3,FALSE))</f>
        <v/>
      </c>
      <c r="V434" s="75"/>
      <c r="W434" s="76" t="s">
        <v>9606</v>
      </c>
      <c r="X434" s="355"/>
      <c r="Y434" s="355">
        <f t="shared" ref="Y434:Y436" si="306">X434*W434</f>
        <v>0</v>
      </c>
      <c r="Z434" s="355"/>
      <c r="AA434" s="355">
        <f t="shared" ref="AA434:AA436" si="307">Z434*W434</f>
        <v>0</v>
      </c>
      <c r="AB434" s="43" t="str">
        <f>IF($W$10="","",VLOOKUP($W$10,PERSONAL,2,FALSE))</f>
        <v/>
      </c>
    </row>
    <row r="435" spans="1:28" ht="31.5" customHeight="1" x14ac:dyDescent="0.2">
      <c r="A435" s="41">
        <v>12</v>
      </c>
      <c r="B435" s="455"/>
      <c r="C435" s="471"/>
      <c r="D435" s="212"/>
      <c r="E435" s="212" t="str">
        <f t="shared" si="305"/>
        <v/>
      </c>
      <c r="F435" s="41"/>
      <c r="G435" s="42"/>
      <c r="H435" s="107"/>
      <c r="I435" s="89"/>
      <c r="J435" s="107"/>
      <c r="K435" s="107"/>
      <c r="L435" s="43" t="str">
        <f>IF(E435="","",VLOOKUP(E435,SBN,2,FALSE))</f>
        <v/>
      </c>
      <c r="M435" s="43"/>
      <c r="N435" s="125"/>
      <c r="O435" s="125"/>
      <c r="P435" s="125"/>
      <c r="Q435" s="76"/>
      <c r="R435" s="76"/>
      <c r="S435" s="110"/>
      <c r="T435" s="134"/>
      <c r="U435" s="75" t="str">
        <f>IF(E435="","",VLOOKUP(E435,SBN,3,FALSE))</f>
        <v/>
      </c>
      <c r="V435" s="75"/>
      <c r="W435" s="76" t="s">
        <v>9606</v>
      </c>
      <c r="X435" s="355"/>
      <c r="Y435" s="355">
        <f t="shared" si="306"/>
        <v>0</v>
      </c>
      <c r="Z435" s="355"/>
      <c r="AA435" s="355">
        <f t="shared" si="307"/>
        <v>0</v>
      </c>
      <c r="AB435" s="43" t="str">
        <f>IF($W$10="","",VLOOKUP($W$10,PERSONAL,2,FALSE))</f>
        <v/>
      </c>
    </row>
    <row r="436" spans="1:28" ht="31.5" customHeight="1" x14ac:dyDescent="0.2">
      <c r="A436" s="41">
        <v>13</v>
      </c>
      <c r="B436" s="455"/>
      <c r="C436" s="471"/>
      <c r="D436" s="212"/>
      <c r="E436" s="212" t="str">
        <f t="shared" si="305"/>
        <v/>
      </c>
      <c r="F436" s="41"/>
      <c r="G436" s="42"/>
      <c r="H436" s="107"/>
      <c r="I436" s="89"/>
      <c r="J436" s="107"/>
      <c r="K436" s="107"/>
      <c r="L436" s="43" t="str">
        <f>IF(E436="","",VLOOKUP(E436,SBN,2,FALSE))</f>
        <v/>
      </c>
      <c r="M436" s="43"/>
      <c r="N436" s="125"/>
      <c r="O436" s="125"/>
      <c r="P436" s="125"/>
      <c r="Q436" s="76"/>
      <c r="R436" s="76"/>
      <c r="S436" s="110"/>
      <c r="T436" s="134"/>
      <c r="U436" s="75" t="str">
        <f>IF(E436="","",VLOOKUP(E436,SBN,3,FALSE))</f>
        <v/>
      </c>
      <c r="V436" s="75"/>
      <c r="W436" s="76" t="s">
        <v>9606</v>
      </c>
      <c r="X436" s="355"/>
      <c r="Y436" s="355">
        <f t="shared" si="306"/>
        <v>0</v>
      </c>
      <c r="Z436" s="355"/>
      <c r="AA436" s="355">
        <f t="shared" si="307"/>
        <v>0</v>
      </c>
      <c r="AB436" s="43" t="str">
        <f>IF($W$10="","",VLOOKUP($W$10,PERSONAL,2,FALSE))</f>
        <v/>
      </c>
    </row>
    <row r="437" spans="1:28" ht="29.25" customHeight="1" x14ac:dyDescent="0.2">
      <c r="A437" s="71"/>
      <c r="B437" s="74"/>
      <c r="C437" s="74"/>
      <c r="D437" s="100"/>
      <c r="E437" s="70"/>
      <c r="F437" s="71"/>
      <c r="G437" s="71"/>
      <c r="H437" s="109"/>
      <c r="I437" s="91"/>
      <c r="J437" s="109"/>
      <c r="K437" s="109"/>
      <c r="L437" s="71"/>
      <c r="M437" s="71"/>
      <c r="N437" s="126"/>
      <c r="O437" s="178" t="s">
        <v>135</v>
      </c>
      <c r="P437" s="126"/>
      <c r="Q437" s="113"/>
      <c r="R437" s="113"/>
      <c r="S437" s="78"/>
      <c r="T437" s="78"/>
      <c r="U437" s="71"/>
      <c r="V437" s="71"/>
      <c r="W437" s="78"/>
      <c r="X437" s="330"/>
      <c r="Y437" s="330"/>
      <c r="Z437" s="330"/>
      <c r="AA437" s="330"/>
      <c r="AB437" s="136"/>
    </row>
    <row r="438" spans="1:28" ht="33.75" customHeight="1" x14ac:dyDescent="0.2">
      <c r="A438" s="41">
        <v>14</v>
      </c>
      <c r="B438" s="455" t="s">
        <v>201</v>
      </c>
      <c r="C438" s="471"/>
      <c r="D438" s="212"/>
      <c r="E438" s="212" t="str">
        <f t="shared" ref="E438:E439" si="308">CONCATENATE(D438)</f>
        <v/>
      </c>
      <c r="F438" s="41"/>
      <c r="G438" s="42"/>
      <c r="H438" s="107"/>
      <c r="I438" s="89"/>
      <c r="J438" s="107"/>
      <c r="K438" s="107"/>
      <c r="L438" s="43" t="str">
        <f>IF(E438="","",VLOOKUP(E438,SBN,2,FALSE))</f>
        <v/>
      </c>
      <c r="M438" s="43"/>
      <c r="N438" s="125"/>
      <c r="O438" s="125"/>
      <c r="P438" s="125"/>
      <c r="Q438" s="76"/>
      <c r="R438" s="76"/>
      <c r="S438" s="110"/>
      <c r="T438" s="134"/>
      <c r="U438" s="75" t="s">
        <v>202</v>
      </c>
      <c r="V438" s="75"/>
      <c r="W438" s="76" t="s">
        <v>9606</v>
      </c>
      <c r="X438" s="355"/>
      <c r="Y438" s="355">
        <f t="shared" ref="Y438:Y439" si="309">X438*W438</f>
        <v>0</v>
      </c>
      <c r="Z438" s="355"/>
      <c r="AA438" s="355">
        <f t="shared" ref="AA438:AA439" si="310">Z438*W438</f>
        <v>0</v>
      </c>
      <c r="AB438" s="43" t="str">
        <f>IF($W$10="","",VLOOKUP($W$10,PERSONAL,2,FALSE))</f>
        <v/>
      </c>
    </row>
    <row r="439" spans="1:28" ht="33.75" customHeight="1" x14ac:dyDescent="0.2">
      <c r="A439" s="41">
        <v>15</v>
      </c>
      <c r="B439" s="455" t="s">
        <v>201</v>
      </c>
      <c r="C439" s="471"/>
      <c r="D439" s="212"/>
      <c r="E439" s="212" t="str">
        <f t="shared" si="308"/>
        <v/>
      </c>
      <c r="F439" s="41"/>
      <c r="G439" s="42"/>
      <c r="H439" s="107"/>
      <c r="I439" s="89"/>
      <c r="J439" s="107"/>
      <c r="K439" s="107"/>
      <c r="L439" s="43" t="str">
        <f>IF(E439="","",VLOOKUP(E439,SBN,2,FALSE))</f>
        <v/>
      </c>
      <c r="M439" s="43"/>
      <c r="N439" s="125"/>
      <c r="O439" s="125"/>
      <c r="P439" s="125"/>
      <c r="Q439" s="76"/>
      <c r="R439" s="76"/>
      <c r="S439" s="110"/>
      <c r="T439" s="134"/>
      <c r="U439" s="75" t="s">
        <v>202</v>
      </c>
      <c r="V439" s="75"/>
      <c r="W439" s="76" t="s">
        <v>9606</v>
      </c>
      <c r="X439" s="355"/>
      <c r="Y439" s="355">
        <f t="shared" si="309"/>
        <v>0</v>
      </c>
      <c r="Z439" s="355"/>
      <c r="AA439" s="355">
        <f t="shared" si="310"/>
        <v>0</v>
      </c>
      <c r="AB439" s="43" t="str">
        <f>IF($W$10="","",VLOOKUP($W$10,PERSONAL,2,FALSE))</f>
        <v/>
      </c>
    </row>
    <row r="440" spans="1:28" ht="33.75" customHeight="1" x14ac:dyDescent="0.2">
      <c r="A440" s="69"/>
      <c r="B440" s="73"/>
      <c r="C440" s="73"/>
      <c r="D440" s="100"/>
      <c r="E440" s="70"/>
      <c r="F440" s="70"/>
      <c r="G440" s="70"/>
      <c r="H440" s="108"/>
      <c r="I440" s="90"/>
      <c r="J440" s="108"/>
      <c r="K440" s="108"/>
      <c r="L440" s="70"/>
      <c r="M440" s="70"/>
      <c r="N440" s="123"/>
      <c r="O440" s="178" t="s">
        <v>9607</v>
      </c>
      <c r="P440" s="123"/>
      <c r="Q440" s="112"/>
      <c r="R440" s="112"/>
      <c r="S440" s="77"/>
      <c r="T440" s="77"/>
      <c r="U440" s="70"/>
      <c r="V440" s="70"/>
      <c r="W440" s="77"/>
      <c r="X440" s="329"/>
      <c r="Y440" s="329"/>
      <c r="Z440" s="329"/>
      <c r="AA440" s="329"/>
      <c r="AB440" s="135"/>
    </row>
    <row r="441" spans="1:28" ht="33.75" customHeight="1" x14ac:dyDescent="0.2">
      <c r="A441" s="41">
        <v>16</v>
      </c>
      <c r="B441" s="455" t="s">
        <v>201</v>
      </c>
      <c r="C441" s="471"/>
      <c r="D441" s="212"/>
      <c r="E441" s="212" t="str">
        <f t="shared" ref="E441:E443" si="311">CONCATENATE(D441)</f>
        <v/>
      </c>
      <c r="F441" s="41"/>
      <c r="G441" s="42"/>
      <c r="H441" s="107"/>
      <c r="I441" s="89"/>
      <c r="J441" s="107"/>
      <c r="K441" s="107"/>
      <c r="L441" s="43" t="str">
        <f>IF(E441="","",VLOOKUP(E441,SBN,2,FALSE))</f>
        <v/>
      </c>
      <c r="M441" s="43"/>
      <c r="N441" s="125"/>
      <c r="O441" s="125"/>
      <c r="P441" s="125"/>
      <c r="Q441" s="76"/>
      <c r="R441" s="76"/>
      <c r="S441" s="110"/>
      <c r="T441" s="134"/>
      <c r="U441" s="75" t="s">
        <v>202</v>
      </c>
      <c r="V441" s="75"/>
      <c r="W441" s="76" t="s">
        <v>9606</v>
      </c>
      <c r="X441" s="355"/>
      <c r="Y441" s="355">
        <f t="shared" ref="Y441:Y443" si="312">X441*W441</f>
        <v>0</v>
      </c>
      <c r="Z441" s="355"/>
      <c r="AA441" s="355">
        <f t="shared" ref="AA441:AA443" si="313">Z441*W441</f>
        <v>0</v>
      </c>
      <c r="AB441" s="43" t="str">
        <f>IF($W$10="","",VLOOKUP($W$10,PERSONAL,2,FALSE))</f>
        <v/>
      </c>
    </row>
    <row r="442" spans="1:28" ht="33.75" customHeight="1" x14ac:dyDescent="0.2">
      <c r="A442" s="41">
        <v>17</v>
      </c>
      <c r="B442" s="455" t="s">
        <v>201</v>
      </c>
      <c r="C442" s="471"/>
      <c r="D442" s="212"/>
      <c r="E442" s="212" t="str">
        <f t="shared" si="311"/>
        <v/>
      </c>
      <c r="F442" s="41"/>
      <c r="G442" s="42"/>
      <c r="H442" s="107"/>
      <c r="I442" s="89"/>
      <c r="J442" s="107"/>
      <c r="K442" s="107"/>
      <c r="L442" s="43" t="str">
        <f>IF(E442="","",VLOOKUP(E442,SBN,2,FALSE))</f>
        <v/>
      </c>
      <c r="M442" s="43"/>
      <c r="N442" s="125"/>
      <c r="O442" s="125"/>
      <c r="P442" s="125"/>
      <c r="Q442" s="76"/>
      <c r="R442" s="76"/>
      <c r="S442" s="110"/>
      <c r="T442" s="134"/>
      <c r="U442" s="75" t="s">
        <v>202</v>
      </c>
      <c r="V442" s="75"/>
      <c r="W442" s="76" t="s">
        <v>9606</v>
      </c>
      <c r="X442" s="355"/>
      <c r="Y442" s="355">
        <f t="shared" si="312"/>
        <v>0</v>
      </c>
      <c r="Z442" s="355"/>
      <c r="AA442" s="355">
        <f t="shared" si="313"/>
        <v>0</v>
      </c>
      <c r="AB442" s="43" t="str">
        <f>IF($W$10="","",VLOOKUP($W$10,PERSONAL,2,FALSE))</f>
        <v/>
      </c>
    </row>
    <row r="443" spans="1:28" ht="33.75" customHeight="1" x14ac:dyDescent="0.2">
      <c r="A443" s="41">
        <v>18</v>
      </c>
      <c r="B443" s="455" t="s">
        <v>201</v>
      </c>
      <c r="C443" s="471"/>
      <c r="D443" s="212"/>
      <c r="E443" s="212" t="str">
        <f t="shared" si="311"/>
        <v/>
      </c>
      <c r="F443" s="41"/>
      <c r="G443" s="42"/>
      <c r="H443" s="107"/>
      <c r="I443" s="89"/>
      <c r="J443" s="107"/>
      <c r="K443" s="107"/>
      <c r="L443" s="43" t="str">
        <f>IF(E443="","",VLOOKUP(E443,SBN,2,FALSE))</f>
        <v/>
      </c>
      <c r="M443" s="43"/>
      <c r="N443" s="125"/>
      <c r="O443" s="125"/>
      <c r="P443" s="125"/>
      <c r="Q443" s="76"/>
      <c r="R443" s="76"/>
      <c r="S443" s="110"/>
      <c r="T443" s="134"/>
      <c r="U443" s="75" t="s">
        <v>202</v>
      </c>
      <c r="V443" s="75"/>
      <c r="W443" s="76" t="s">
        <v>9606</v>
      </c>
      <c r="X443" s="355"/>
      <c r="Y443" s="355">
        <f t="shared" si="312"/>
        <v>0</v>
      </c>
      <c r="Z443" s="355"/>
      <c r="AA443" s="355">
        <f t="shared" si="313"/>
        <v>0</v>
      </c>
      <c r="AB443" s="43" t="str">
        <f>IF($W$10="","",VLOOKUP($W$10,PERSONAL,2,FALSE))</f>
        <v/>
      </c>
    </row>
    <row r="444" spans="1:28" x14ac:dyDescent="0.2">
      <c r="A444" s="45"/>
      <c r="B444" s="50" t="s">
        <v>124</v>
      </c>
      <c r="C444" s="50"/>
      <c r="D444" s="102"/>
      <c r="E444" s="45"/>
      <c r="F444" s="45"/>
      <c r="G444" s="46"/>
      <c r="H444" s="47"/>
      <c r="I444" s="47"/>
      <c r="J444" s="47"/>
      <c r="K444" s="48"/>
      <c r="L444" s="49"/>
      <c r="M444" s="49"/>
      <c r="N444" s="127"/>
      <c r="O444" s="127"/>
      <c r="P444" s="127"/>
      <c r="Q444" s="114"/>
      <c r="R444" s="114"/>
      <c r="S444" s="115"/>
      <c r="T444" s="116"/>
      <c r="U444" s="48"/>
      <c r="V444" s="48"/>
      <c r="W444" s="45"/>
      <c r="X444" s="14"/>
      <c r="Y444" s="14"/>
      <c r="Z444" s="14"/>
      <c r="AA444" s="14"/>
      <c r="AB444" s="137"/>
    </row>
    <row r="445" spans="1:28" x14ac:dyDescent="0.2">
      <c r="A445" s="6" t="s">
        <v>9660</v>
      </c>
      <c r="B445" s="93" t="s">
        <v>9661</v>
      </c>
      <c r="C445" s="7"/>
      <c r="D445" s="219"/>
      <c r="E445" s="213"/>
      <c r="F445" s="8"/>
      <c r="G445" s="34"/>
      <c r="H445" s="34"/>
      <c r="I445" s="34"/>
      <c r="J445" s="34"/>
      <c r="K445" s="8"/>
      <c r="L445" s="35"/>
      <c r="M445" s="35"/>
      <c r="N445" s="30"/>
      <c r="O445" s="30"/>
      <c r="P445" s="30"/>
      <c r="Q445" s="9"/>
      <c r="R445" s="9"/>
      <c r="S445" s="9"/>
      <c r="T445" s="117"/>
      <c r="U445" s="36"/>
      <c r="V445" s="30"/>
      <c r="W445" s="9"/>
      <c r="X445" s="14"/>
      <c r="Y445" s="14"/>
      <c r="Z445" s="14"/>
      <c r="AA445" s="14"/>
    </row>
    <row r="446" spans="1:28" x14ac:dyDescent="0.2">
      <c r="A446" s="6"/>
      <c r="B446" s="44" t="s">
        <v>9658</v>
      </c>
      <c r="C446" s="44"/>
      <c r="D446" s="214"/>
      <c r="E446" s="214"/>
      <c r="F446" s="37"/>
      <c r="G446" s="34"/>
      <c r="H446" s="34"/>
      <c r="I446" s="34"/>
      <c r="J446" s="34"/>
      <c r="K446" s="8"/>
      <c r="L446" s="35"/>
      <c r="M446" s="35"/>
      <c r="N446" s="30"/>
      <c r="O446" s="30"/>
      <c r="P446" s="30"/>
      <c r="Q446" s="9"/>
      <c r="R446" s="9"/>
      <c r="S446" s="9"/>
      <c r="T446" s="117"/>
      <c r="U446" s="36"/>
      <c r="V446" s="30"/>
      <c r="W446" s="9"/>
      <c r="X446" s="14"/>
      <c r="Y446" s="14"/>
      <c r="Z446" s="14"/>
      <c r="AA446" s="14"/>
    </row>
    <row r="447" spans="1:28" x14ac:dyDescent="0.2">
      <c r="A447" s="6"/>
      <c r="B447" s="44" t="s">
        <v>123</v>
      </c>
      <c r="C447" s="44"/>
      <c r="D447" s="214"/>
      <c r="E447" s="214"/>
      <c r="F447" s="37"/>
      <c r="G447" s="34"/>
      <c r="H447" s="34"/>
      <c r="I447" s="34"/>
      <c r="J447" s="34"/>
      <c r="K447" s="8"/>
      <c r="L447" s="35"/>
      <c r="M447" s="35"/>
      <c r="N447" s="30"/>
      <c r="O447" s="30"/>
      <c r="P447" s="30"/>
      <c r="Q447" s="9"/>
      <c r="R447" s="9"/>
      <c r="S447" s="9"/>
      <c r="T447" s="117"/>
      <c r="U447" s="36"/>
      <c r="V447" s="30"/>
      <c r="W447" s="9"/>
      <c r="X447" s="14"/>
      <c r="Y447" s="14"/>
      <c r="Z447" s="14"/>
      <c r="AA447" s="14"/>
    </row>
    <row r="448" spans="1:28" x14ac:dyDescent="0.2">
      <c r="A448" s="7"/>
      <c r="B448" s="44" t="s">
        <v>9659</v>
      </c>
      <c r="C448" s="44"/>
      <c r="D448" s="219"/>
      <c r="E448" s="213"/>
      <c r="F448" s="8"/>
      <c r="G448" s="1"/>
      <c r="H448" s="1"/>
      <c r="I448" s="1"/>
      <c r="J448" s="1"/>
      <c r="K448" s="38"/>
      <c r="L448" s="39"/>
      <c r="M448" s="39"/>
      <c r="N448" s="128"/>
      <c r="O448" s="129"/>
      <c r="P448" s="129"/>
      <c r="Q448" s="9"/>
      <c r="R448" s="9"/>
      <c r="S448" s="117"/>
      <c r="T448" s="118"/>
      <c r="U448" s="32"/>
      <c r="V448" s="32"/>
      <c r="W448" s="32"/>
      <c r="X448" s="14"/>
      <c r="Y448" s="14"/>
      <c r="Z448" s="14"/>
      <c r="AA448" s="14"/>
    </row>
    <row r="449" spans="1:28" ht="24" customHeight="1" x14ac:dyDescent="0.2">
      <c r="A449" s="69"/>
      <c r="B449" s="70"/>
      <c r="C449" s="70"/>
      <c r="D449" s="100"/>
      <c r="E449" s="70"/>
      <c r="F449" s="70"/>
      <c r="G449" s="70"/>
      <c r="H449" s="70"/>
      <c r="I449" s="70"/>
      <c r="J449" s="70"/>
      <c r="K449" s="70"/>
      <c r="L449" s="70"/>
      <c r="M449" s="70"/>
      <c r="N449" s="123"/>
      <c r="O449" s="178" t="s">
        <v>134</v>
      </c>
      <c r="P449" s="123"/>
      <c r="Q449" s="112"/>
      <c r="R449" s="112"/>
      <c r="S449" s="77"/>
      <c r="T449" s="77"/>
      <c r="U449" s="70"/>
      <c r="V449" s="70"/>
      <c r="W449" s="70"/>
      <c r="X449" s="329"/>
      <c r="Y449" s="329"/>
      <c r="Z449" s="329"/>
      <c r="AA449" s="329"/>
      <c r="AB449" s="135"/>
    </row>
    <row r="450" spans="1:28" ht="36.75" customHeight="1" x14ac:dyDescent="0.2">
      <c r="A450" s="41">
        <v>1</v>
      </c>
      <c r="B450" s="457"/>
      <c r="C450" s="456"/>
      <c r="D450" s="212"/>
      <c r="E450" s="212" t="str">
        <f t="shared" ref="E450:E452" si="314">CONCATENATE(D450)</f>
        <v/>
      </c>
      <c r="F450" s="41"/>
      <c r="G450" s="42"/>
      <c r="H450" s="107"/>
      <c r="I450" s="89"/>
      <c r="J450" s="107"/>
      <c r="K450" s="107"/>
      <c r="L450" s="43" t="str">
        <f>IF(E450="","",VLOOKUP(E450,SBN,2,FALSE))</f>
        <v/>
      </c>
      <c r="M450" s="95"/>
      <c r="N450" s="125"/>
      <c r="O450" s="125"/>
      <c r="P450" s="125"/>
      <c r="Q450" s="76"/>
      <c r="R450" s="76"/>
      <c r="S450" s="110"/>
      <c r="T450" s="107"/>
      <c r="U450" s="75" t="str">
        <f>IF(E450="","",VLOOKUP(E450,SBN,3,FALSE))</f>
        <v/>
      </c>
      <c r="V450" s="75"/>
      <c r="W450" s="76" t="s">
        <v>9606</v>
      </c>
      <c r="X450" s="355"/>
      <c r="Y450" s="355">
        <f>X450*W450</f>
        <v>0</v>
      </c>
      <c r="Z450" s="355"/>
      <c r="AA450" s="355">
        <f>Z450*W450</f>
        <v>0</v>
      </c>
      <c r="AB450" s="43" t="str">
        <f t="shared" ref="AB450:AB452" si="315">IF($W$10="","",VLOOKUP($W$10,PERSONAL,2,FALSE))</f>
        <v/>
      </c>
    </row>
    <row r="451" spans="1:28" ht="36" customHeight="1" x14ac:dyDescent="0.2">
      <c r="A451" s="41">
        <v>2</v>
      </c>
      <c r="B451" s="457"/>
      <c r="C451" s="456"/>
      <c r="D451" s="212"/>
      <c r="E451" s="212" t="str">
        <f t="shared" si="314"/>
        <v/>
      </c>
      <c r="F451" s="41"/>
      <c r="G451" s="42"/>
      <c r="H451" s="107"/>
      <c r="I451" s="89"/>
      <c r="J451" s="107"/>
      <c r="K451" s="107"/>
      <c r="L451" s="43" t="str">
        <f>IF(E451="","",VLOOKUP(E451,SBN,2,FALSE))</f>
        <v/>
      </c>
      <c r="M451" s="43"/>
      <c r="N451" s="125"/>
      <c r="O451" s="125"/>
      <c r="P451" s="125"/>
      <c r="Q451" s="76"/>
      <c r="R451" s="76"/>
      <c r="S451" s="110"/>
      <c r="T451" s="107"/>
      <c r="U451" s="75" t="str">
        <f>IF(E451="","",VLOOKUP(E451,SBN,3,FALSE))</f>
        <v/>
      </c>
      <c r="V451" s="75"/>
      <c r="W451" s="76" t="s">
        <v>9606</v>
      </c>
      <c r="X451" s="355"/>
      <c r="Y451" s="355">
        <f t="shared" ref="Y451:Y452" si="316">X451*W451</f>
        <v>0</v>
      </c>
      <c r="Z451" s="355"/>
      <c r="AA451" s="355">
        <f t="shared" ref="AA451:AA452" si="317">Z451*W451</f>
        <v>0</v>
      </c>
      <c r="AB451" s="43" t="str">
        <f t="shared" si="315"/>
        <v/>
      </c>
    </row>
    <row r="452" spans="1:28" ht="36" customHeight="1" x14ac:dyDescent="0.2">
      <c r="A452" s="41">
        <v>3</v>
      </c>
      <c r="B452" s="457"/>
      <c r="C452" s="456"/>
      <c r="D452" s="212"/>
      <c r="E452" s="212" t="str">
        <f t="shared" si="314"/>
        <v/>
      </c>
      <c r="F452" s="41"/>
      <c r="G452" s="42"/>
      <c r="H452" s="107"/>
      <c r="I452" s="89"/>
      <c r="J452" s="107"/>
      <c r="K452" s="107"/>
      <c r="L452" s="43" t="str">
        <f>IF(E452="","",VLOOKUP(E452,SBN,2,FALSE))</f>
        <v/>
      </c>
      <c r="M452" s="43"/>
      <c r="N452" s="125"/>
      <c r="O452" s="125"/>
      <c r="P452" s="125"/>
      <c r="Q452" s="76"/>
      <c r="R452" s="76"/>
      <c r="S452" s="110"/>
      <c r="T452" s="107"/>
      <c r="U452" s="75" t="str">
        <f>IF(E452="","",VLOOKUP(E452,SBN,3,FALSE))</f>
        <v/>
      </c>
      <c r="V452" s="75"/>
      <c r="W452" s="76" t="s">
        <v>9606</v>
      </c>
      <c r="X452" s="355"/>
      <c r="Y452" s="355">
        <f t="shared" si="316"/>
        <v>0</v>
      </c>
      <c r="Z452" s="355"/>
      <c r="AA452" s="355">
        <f t="shared" si="317"/>
        <v>0</v>
      </c>
      <c r="AB452" s="43" t="str">
        <f t="shared" si="315"/>
        <v/>
      </c>
    </row>
    <row r="453" spans="1:28" ht="29.25" customHeight="1" x14ac:dyDescent="0.2">
      <c r="A453" s="69"/>
      <c r="B453" s="73"/>
      <c r="C453" s="73"/>
      <c r="D453" s="100"/>
      <c r="E453" s="70"/>
      <c r="F453" s="70"/>
      <c r="G453" s="70"/>
      <c r="H453" s="108"/>
      <c r="I453" s="90"/>
      <c r="J453" s="108"/>
      <c r="K453" s="108"/>
      <c r="L453" s="70"/>
      <c r="M453" s="70"/>
      <c r="N453" s="123"/>
      <c r="O453" s="178" t="s">
        <v>200</v>
      </c>
      <c r="P453" s="123"/>
      <c r="Q453" s="112"/>
      <c r="R453" s="112"/>
      <c r="S453" s="77"/>
      <c r="T453" s="77"/>
      <c r="U453" s="70"/>
      <c r="V453" s="70"/>
      <c r="W453" s="77"/>
      <c r="X453" s="329"/>
      <c r="Y453" s="329"/>
      <c r="Z453" s="329"/>
      <c r="AA453" s="329"/>
      <c r="AB453" s="135"/>
    </row>
    <row r="454" spans="1:28" ht="35.25" customHeight="1" x14ac:dyDescent="0.2">
      <c r="A454" s="41">
        <v>4</v>
      </c>
      <c r="B454" s="458">
        <v>9105.0303000000004</v>
      </c>
      <c r="C454" s="459"/>
      <c r="D454" s="212"/>
      <c r="E454" s="212" t="str">
        <f t="shared" ref="E454:E457" si="318">CONCATENATE(D454)</f>
        <v/>
      </c>
      <c r="F454" s="41"/>
      <c r="G454" s="42"/>
      <c r="H454" s="107"/>
      <c r="I454" s="89"/>
      <c r="J454" s="107"/>
      <c r="K454" s="107"/>
      <c r="L454" s="43" t="str">
        <f>IF(E454="","",VLOOKUP(E454,SBN,2,FALSE))</f>
        <v/>
      </c>
      <c r="M454" s="43"/>
      <c r="N454" s="125"/>
      <c r="O454" s="125"/>
      <c r="P454" s="125"/>
      <c r="Q454" s="76"/>
      <c r="R454" s="76"/>
      <c r="S454" s="110"/>
      <c r="T454" s="134"/>
      <c r="U454" s="75" t="str">
        <f>IF(E454="","",VLOOKUP(E454,SBN,3,FALSE))</f>
        <v/>
      </c>
      <c r="V454" s="75"/>
      <c r="W454" s="76" t="s">
        <v>9606</v>
      </c>
      <c r="X454" s="355"/>
      <c r="Y454" s="355">
        <f t="shared" ref="Y454:Y457" si="319">X454*W454</f>
        <v>0</v>
      </c>
      <c r="Z454" s="355"/>
      <c r="AA454" s="355">
        <f>Z454*W454</f>
        <v>0</v>
      </c>
      <c r="AB454" s="43" t="str">
        <f t="shared" ref="AB454:AB457" si="320">IF($W$10="","",VLOOKUP($W$10,PERSONAL,2,FALSE))</f>
        <v/>
      </c>
    </row>
    <row r="455" spans="1:28" ht="35.25" customHeight="1" x14ac:dyDescent="0.2">
      <c r="A455" s="41">
        <v>5</v>
      </c>
      <c r="B455" s="458">
        <v>9105.0303000000004</v>
      </c>
      <c r="C455" s="459"/>
      <c r="D455" s="212"/>
      <c r="E455" s="212" t="str">
        <f t="shared" si="318"/>
        <v/>
      </c>
      <c r="F455" s="41"/>
      <c r="G455" s="42"/>
      <c r="H455" s="107"/>
      <c r="I455" s="89"/>
      <c r="J455" s="107"/>
      <c r="K455" s="107"/>
      <c r="L455" s="43" t="str">
        <f>IF(E455="","",VLOOKUP(E455,SBN,2,FALSE))</f>
        <v/>
      </c>
      <c r="M455" s="43"/>
      <c r="N455" s="125"/>
      <c r="O455" s="125"/>
      <c r="P455" s="125"/>
      <c r="Q455" s="76"/>
      <c r="R455" s="76"/>
      <c r="S455" s="110"/>
      <c r="T455" s="134"/>
      <c r="U455" s="75" t="str">
        <f>IF(E455="","",VLOOKUP(E455,SBN,3,FALSE))</f>
        <v/>
      </c>
      <c r="V455" s="75"/>
      <c r="W455" s="76" t="s">
        <v>9606</v>
      </c>
      <c r="X455" s="355"/>
      <c r="Y455" s="355">
        <f t="shared" si="319"/>
        <v>0</v>
      </c>
      <c r="Z455" s="355"/>
      <c r="AA455" s="355">
        <f t="shared" ref="AA455:AA457" si="321">Z455*W455</f>
        <v>0</v>
      </c>
      <c r="AB455" s="43" t="str">
        <f t="shared" si="320"/>
        <v/>
      </c>
    </row>
    <row r="456" spans="1:28" ht="35.25" customHeight="1" x14ac:dyDescent="0.2">
      <c r="A456" s="41">
        <v>6</v>
      </c>
      <c r="B456" s="458">
        <v>9105.0303000000004</v>
      </c>
      <c r="C456" s="459"/>
      <c r="D456" s="212"/>
      <c r="E456" s="212" t="str">
        <f t="shared" si="318"/>
        <v/>
      </c>
      <c r="F456" s="41"/>
      <c r="G456" s="42"/>
      <c r="H456" s="107"/>
      <c r="I456" s="89"/>
      <c r="J456" s="107"/>
      <c r="K456" s="107"/>
      <c r="L456" s="43" t="str">
        <f>IF(E456="","",VLOOKUP(E456,SBN,2,FALSE))</f>
        <v/>
      </c>
      <c r="M456" s="43"/>
      <c r="N456" s="125"/>
      <c r="O456" s="125"/>
      <c r="P456" s="125"/>
      <c r="Q456" s="76"/>
      <c r="R456" s="76"/>
      <c r="S456" s="110"/>
      <c r="T456" s="134"/>
      <c r="U456" s="75" t="str">
        <f>IF(E456="","",VLOOKUP(E456,SBN,3,FALSE))</f>
        <v/>
      </c>
      <c r="V456" s="75"/>
      <c r="W456" s="76" t="s">
        <v>9606</v>
      </c>
      <c r="X456" s="355"/>
      <c r="Y456" s="355">
        <f t="shared" si="319"/>
        <v>0</v>
      </c>
      <c r="Z456" s="355"/>
      <c r="AA456" s="355">
        <f t="shared" si="321"/>
        <v>0</v>
      </c>
      <c r="AB456" s="43" t="str">
        <f t="shared" si="320"/>
        <v/>
      </c>
    </row>
    <row r="457" spans="1:28" ht="35.25" customHeight="1" x14ac:dyDescent="0.2">
      <c r="A457" s="41">
        <v>7</v>
      </c>
      <c r="B457" s="458">
        <v>9105.0303000000004</v>
      </c>
      <c r="C457" s="459"/>
      <c r="D457" s="212"/>
      <c r="E457" s="212" t="str">
        <f t="shared" si="318"/>
        <v/>
      </c>
      <c r="F457" s="41"/>
      <c r="G457" s="42"/>
      <c r="H457" s="107"/>
      <c r="I457" s="89"/>
      <c r="J457" s="107"/>
      <c r="K457" s="107"/>
      <c r="L457" s="43" t="str">
        <f>IF(E457="","",VLOOKUP(E457,SBN,2,FALSE))</f>
        <v/>
      </c>
      <c r="M457" s="43"/>
      <c r="N457" s="125"/>
      <c r="O457" s="125"/>
      <c r="P457" s="125"/>
      <c r="Q457" s="76"/>
      <c r="R457" s="76"/>
      <c r="S457" s="110"/>
      <c r="T457" s="134"/>
      <c r="U457" s="75" t="str">
        <f>IF(E457="","",VLOOKUP(E457,SBN,3,FALSE))</f>
        <v/>
      </c>
      <c r="V457" s="75"/>
      <c r="W457" s="76" t="s">
        <v>9606</v>
      </c>
      <c r="X457" s="355"/>
      <c r="Y457" s="355">
        <f t="shared" si="319"/>
        <v>0</v>
      </c>
      <c r="Z457" s="355"/>
      <c r="AA457" s="355">
        <f t="shared" si="321"/>
        <v>0</v>
      </c>
      <c r="AB457" s="43" t="str">
        <f t="shared" si="320"/>
        <v/>
      </c>
    </row>
    <row r="458" spans="1:28" ht="29.25" customHeight="1" x14ac:dyDescent="0.2">
      <c r="A458" s="72"/>
      <c r="B458" s="74"/>
      <c r="C458" s="74"/>
      <c r="D458" s="100"/>
      <c r="E458" s="70"/>
      <c r="F458" s="71"/>
      <c r="G458" s="71"/>
      <c r="H458" s="109"/>
      <c r="I458" s="91"/>
      <c r="J458" s="109"/>
      <c r="K458" s="109"/>
      <c r="L458" s="71"/>
      <c r="M458" s="71"/>
      <c r="N458" s="126"/>
      <c r="O458" s="178" t="s">
        <v>136</v>
      </c>
      <c r="P458" s="126"/>
      <c r="Q458" s="113"/>
      <c r="R458" s="113"/>
      <c r="S458" s="78"/>
      <c r="T458" s="78"/>
      <c r="U458" s="71"/>
      <c r="V458" s="71"/>
      <c r="W458" s="78"/>
      <c r="X458" s="330"/>
      <c r="Y458" s="330"/>
      <c r="Z458" s="330"/>
      <c r="AA458" s="330"/>
      <c r="AB458" s="136"/>
    </row>
    <row r="459" spans="1:28" ht="34.5" customHeight="1" x14ac:dyDescent="0.2">
      <c r="A459" s="41">
        <v>8</v>
      </c>
      <c r="B459" s="457"/>
      <c r="C459" s="456"/>
      <c r="D459" s="212"/>
      <c r="E459" s="212" t="str">
        <f t="shared" ref="E459:E461" si="322">CONCATENATE(D459)</f>
        <v/>
      </c>
      <c r="F459" s="41"/>
      <c r="G459" s="42"/>
      <c r="H459" s="107"/>
      <c r="I459" s="89"/>
      <c r="J459" s="107"/>
      <c r="K459" s="107"/>
      <c r="L459" s="43" t="str">
        <f>IF(E459="","",VLOOKUP(E459,SBN,2,FALSE))</f>
        <v/>
      </c>
      <c r="M459" s="43"/>
      <c r="N459" s="125"/>
      <c r="O459" s="125"/>
      <c r="P459" s="125"/>
      <c r="Q459" s="76"/>
      <c r="R459" s="76"/>
      <c r="S459" s="110"/>
      <c r="T459" s="134"/>
      <c r="U459" s="75" t="str">
        <f>IF(E459="","",VLOOKUP(E459,SBN,3,FALSE))</f>
        <v/>
      </c>
      <c r="V459" s="75"/>
      <c r="W459" s="76" t="s">
        <v>9606</v>
      </c>
      <c r="X459" s="355"/>
      <c r="Y459" s="355">
        <f t="shared" ref="Y459:Y461" si="323">X459*W459</f>
        <v>0</v>
      </c>
      <c r="Z459" s="355"/>
      <c r="AA459" s="355">
        <f t="shared" ref="AA459:AA461" si="324">Z459*W459</f>
        <v>0</v>
      </c>
      <c r="AB459" s="43" t="str">
        <f>IF($W$10="","",VLOOKUP($W$10,PERSONAL,2,FALSE))</f>
        <v/>
      </c>
    </row>
    <row r="460" spans="1:28" ht="34.5" customHeight="1" x14ac:dyDescent="0.2">
      <c r="A460" s="41">
        <v>9</v>
      </c>
      <c r="B460" s="457"/>
      <c r="C460" s="456"/>
      <c r="D460" s="212"/>
      <c r="E460" s="212" t="str">
        <f t="shared" si="322"/>
        <v/>
      </c>
      <c r="F460" s="41"/>
      <c r="G460" s="42"/>
      <c r="H460" s="107"/>
      <c r="I460" s="89"/>
      <c r="J460" s="107"/>
      <c r="K460" s="107"/>
      <c r="L460" s="43" t="str">
        <f>IF(E460="","",VLOOKUP(E460,SBN,2,FALSE))</f>
        <v/>
      </c>
      <c r="M460" s="43"/>
      <c r="N460" s="125"/>
      <c r="O460" s="125"/>
      <c r="P460" s="125"/>
      <c r="Q460" s="76"/>
      <c r="R460" s="76"/>
      <c r="S460" s="110"/>
      <c r="T460" s="134"/>
      <c r="U460" s="75" t="str">
        <f>IF(E460="","",VLOOKUP(E460,SBN,3,FALSE))</f>
        <v/>
      </c>
      <c r="V460" s="75"/>
      <c r="W460" s="76" t="s">
        <v>9606</v>
      </c>
      <c r="X460" s="355"/>
      <c r="Y460" s="355">
        <f t="shared" si="323"/>
        <v>0</v>
      </c>
      <c r="Z460" s="355"/>
      <c r="AA460" s="355">
        <f t="shared" si="324"/>
        <v>0</v>
      </c>
      <c r="AB460" s="43" t="str">
        <f>IF($W$10="","",VLOOKUP($W$10,PERSONAL,2,FALSE))</f>
        <v/>
      </c>
    </row>
    <row r="461" spans="1:28" ht="34.5" customHeight="1" x14ac:dyDescent="0.2">
      <c r="A461" s="41">
        <v>10</v>
      </c>
      <c r="B461" s="457"/>
      <c r="C461" s="456"/>
      <c r="D461" s="212"/>
      <c r="E461" s="212" t="str">
        <f t="shared" si="322"/>
        <v/>
      </c>
      <c r="F461" s="41"/>
      <c r="G461" s="42"/>
      <c r="H461" s="107"/>
      <c r="I461" s="89"/>
      <c r="J461" s="107"/>
      <c r="K461" s="107"/>
      <c r="L461" s="43" t="str">
        <f>IF(E461="","",VLOOKUP(E461,SBN,2,FALSE))</f>
        <v/>
      </c>
      <c r="M461" s="43"/>
      <c r="N461" s="125"/>
      <c r="O461" s="125"/>
      <c r="P461" s="125"/>
      <c r="Q461" s="76"/>
      <c r="R461" s="76"/>
      <c r="S461" s="110"/>
      <c r="T461" s="111"/>
      <c r="U461" s="75" t="str">
        <f>IF(E461="","",VLOOKUP(E461,SBN,3,FALSE))</f>
        <v/>
      </c>
      <c r="V461" s="75"/>
      <c r="W461" s="76" t="s">
        <v>9606</v>
      </c>
      <c r="X461" s="355"/>
      <c r="Y461" s="355">
        <f t="shared" si="323"/>
        <v>0</v>
      </c>
      <c r="Z461" s="355"/>
      <c r="AA461" s="355">
        <f t="shared" si="324"/>
        <v>0</v>
      </c>
      <c r="AB461" s="43" t="str">
        <f>IF($W$10="","",VLOOKUP($W$10,PERSONAL,2,FALSE))</f>
        <v/>
      </c>
    </row>
    <row r="462" spans="1:28" ht="29.25" customHeight="1" x14ac:dyDescent="0.2">
      <c r="A462" s="71"/>
      <c r="B462" s="74"/>
      <c r="C462" s="74"/>
      <c r="D462" s="100"/>
      <c r="E462" s="70"/>
      <c r="F462" s="71"/>
      <c r="G462" s="71"/>
      <c r="H462" s="109"/>
      <c r="I462" s="91"/>
      <c r="J462" s="109"/>
      <c r="K462" s="109"/>
      <c r="L462" s="71"/>
      <c r="M462" s="71"/>
      <c r="N462" s="126"/>
      <c r="O462" s="178" t="s">
        <v>9667</v>
      </c>
      <c r="P462" s="126"/>
      <c r="Q462" s="113"/>
      <c r="R462" s="113"/>
      <c r="S462" s="78"/>
      <c r="T462" s="78"/>
      <c r="U462" s="71"/>
      <c r="V462" s="71"/>
      <c r="W462" s="78"/>
      <c r="X462" s="330"/>
      <c r="Y462" s="330"/>
      <c r="Z462" s="330"/>
      <c r="AA462" s="330"/>
      <c r="AB462" s="136"/>
    </row>
    <row r="463" spans="1:28" ht="31.5" customHeight="1" x14ac:dyDescent="0.2">
      <c r="A463" s="41">
        <v>11</v>
      </c>
      <c r="B463" s="455"/>
      <c r="C463" s="471"/>
      <c r="D463" s="212"/>
      <c r="E463" s="212" t="str">
        <f t="shared" ref="E463:E465" si="325">CONCATENATE(D463)</f>
        <v/>
      </c>
      <c r="F463" s="41"/>
      <c r="G463" s="42"/>
      <c r="H463" s="107"/>
      <c r="I463" s="89"/>
      <c r="J463" s="107"/>
      <c r="K463" s="107"/>
      <c r="L463" s="43" t="str">
        <f>IF(E463="","",VLOOKUP(E463,SBN,2,FALSE))</f>
        <v/>
      </c>
      <c r="M463" s="43"/>
      <c r="N463" s="125"/>
      <c r="O463" s="125"/>
      <c r="P463" s="125"/>
      <c r="Q463" s="76"/>
      <c r="R463" s="76"/>
      <c r="S463" s="110"/>
      <c r="T463" s="134"/>
      <c r="U463" s="75" t="str">
        <f>IF(E463="","",VLOOKUP(E463,SBN,3,FALSE))</f>
        <v/>
      </c>
      <c r="V463" s="75"/>
      <c r="W463" s="76" t="s">
        <v>9606</v>
      </c>
      <c r="X463" s="355"/>
      <c r="Y463" s="355">
        <f t="shared" ref="Y463:Y465" si="326">X463*W463</f>
        <v>0</v>
      </c>
      <c r="Z463" s="355"/>
      <c r="AA463" s="355">
        <f t="shared" ref="AA463:AA465" si="327">Z463*W463</f>
        <v>0</v>
      </c>
      <c r="AB463" s="43" t="str">
        <f>IF($W$10="","",VLOOKUP($W$10,PERSONAL,2,FALSE))</f>
        <v/>
      </c>
    </row>
    <row r="464" spans="1:28" ht="31.5" customHeight="1" x14ac:dyDescent="0.2">
      <c r="A464" s="41">
        <v>12</v>
      </c>
      <c r="B464" s="455"/>
      <c r="C464" s="471"/>
      <c r="D464" s="212"/>
      <c r="E464" s="212" t="str">
        <f t="shared" si="325"/>
        <v/>
      </c>
      <c r="F464" s="41"/>
      <c r="G464" s="42"/>
      <c r="H464" s="107"/>
      <c r="I464" s="89"/>
      <c r="J464" s="107"/>
      <c r="K464" s="107"/>
      <c r="L464" s="43" t="str">
        <f>IF(E464="","",VLOOKUP(E464,SBN,2,FALSE))</f>
        <v/>
      </c>
      <c r="M464" s="43"/>
      <c r="N464" s="125"/>
      <c r="O464" s="125"/>
      <c r="P464" s="125"/>
      <c r="Q464" s="76"/>
      <c r="R464" s="76"/>
      <c r="S464" s="110"/>
      <c r="T464" s="134"/>
      <c r="U464" s="75" t="str">
        <f>IF(E464="","",VLOOKUP(E464,SBN,3,FALSE))</f>
        <v/>
      </c>
      <c r="V464" s="75"/>
      <c r="W464" s="76" t="s">
        <v>9606</v>
      </c>
      <c r="X464" s="355"/>
      <c r="Y464" s="355">
        <f t="shared" si="326"/>
        <v>0</v>
      </c>
      <c r="Z464" s="355"/>
      <c r="AA464" s="355">
        <f t="shared" si="327"/>
        <v>0</v>
      </c>
      <c r="AB464" s="43" t="str">
        <f>IF($W$10="","",VLOOKUP($W$10,PERSONAL,2,FALSE))</f>
        <v/>
      </c>
    </row>
    <row r="465" spans="1:28" ht="31.5" customHeight="1" x14ac:dyDescent="0.2">
      <c r="A465" s="41">
        <v>13</v>
      </c>
      <c r="B465" s="455"/>
      <c r="C465" s="471"/>
      <c r="D465" s="212"/>
      <c r="E465" s="212" t="str">
        <f t="shared" si="325"/>
        <v/>
      </c>
      <c r="F465" s="41"/>
      <c r="G465" s="42"/>
      <c r="H465" s="107"/>
      <c r="I465" s="89"/>
      <c r="J465" s="107"/>
      <c r="K465" s="107"/>
      <c r="L465" s="43" t="str">
        <f>IF(E465="","",VLOOKUP(E465,SBN,2,FALSE))</f>
        <v/>
      </c>
      <c r="M465" s="43"/>
      <c r="N465" s="125"/>
      <c r="O465" s="125"/>
      <c r="P465" s="125"/>
      <c r="Q465" s="76"/>
      <c r="R465" s="76"/>
      <c r="S465" s="110"/>
      <c r="T465" s="134"/>
      <c r="U465" s="75" t="str">
        <f>IF(E465="","",VLOOKUP(E465,SBN,3,FALSE))</f>
        <v/>
      </c>
      <c r="V465" s="75"/>
      <c r="W465" s="76" t="s">
        <v>9606</v>
      </c>
      <c r="X465" s="355"/>
      <c r="Y465" s="355">
        <f t="shared" si="326"/>
        <v>0</v>
      </c>
      <c r="Z465" s="355"/>
      <c r="AA465" s="355">
        <f t="shared" si="327"/>
        <v>0</v>
      </c>
      <c r="AB465" s="43" t="str">
        <f>IF($W$10="","",VLOOKUP($W$10,PERSONAL,2,FALSE))</f>
        <v/>
      </c>
    </row>
    <row r="466" spans="1:28" ht="29.25" customHeight="1" x14ac:dyDescent="0.2">
      <c r="A466" s="71"/>
      <c r="B466" s="74"/>
      <c r="C466" s="74"/>
      <c r="D466" s="100"/>
      <c r="E466" s="70"/>
      <c r="F466" s="71"/>
      <c r="G466" s="71"/>
      <c r="H466" s="109"/>
      <c r="I466" s="91"/>
      <c r="J466" s="109"/>
      <c r="K466" s="109"/>
      <c r="L466" s="71"/>
      <c r="M466" s="71"/>
      <c r="N466" s="126"/>
      <c r="O466" s="178" t="s">
        <v>135</v>
      </c>
      <c r="P466" s="126"/>
      <c r="Q466" s="113"/>
      <c r="R466" s="113"/>
      <c r="S466" s="78"/>
      <c r="T466" s="78"/>
      <c r="U466" s="71"/>
      <c r="V466" s="71"/>
      <c r="W466" s="78"/>
      <c r="X466" s="330"/>
      <c r="Y466" s="330"/>
      <c r="Z466" s="330"/>
      <c r="AA466" s="330"/>
      <c r="AB466" s="136"/>
    </row>
    <row r="467" spans="1:28" ht="33.75" customHeight="1" x14ac:dyDescent="0.2">
      <c r="A467" s="41">
        <v>14</v>
      </c>
      <c r="B467" s="455" t="s">
        <v>201</v>
      </c>
      <c r="C467" s="471"/>
      <c r="D467" s="212"/>
      <c r="E467" s="212" t="str">
        <f t="shared" ref="E467:E468" si="328">CONCATENATE(D467)</f>
        <v/>
      </c>
      <c r="F467" s="41"/>
      <c r="G467" s="42"/>
      <c r="H467" s="107"/>
      <c r="I467" s="89"/>
      <c r="J467" s="107"/>
      <c r="K467" s="107"/>
      <c r="L467" s="43" t="str">
        <f>IF(E467="","",VLOOKUP(E467,SBN,2,FALSE))</f>
        <v/>
      </c>
      <c r="M467" s="43"/>
      <c r="N467" s="125"/>
      <c r="O467" s="125"/>
      <c r="P467" s="125"/>
      <c r="Q467" s="76"/>
      <c r="R467" s="76"/>
      <c r="S467" s="110"/>
      <c r="T467" s="134"/>
      <c r="U467" s="75" t="s">
        <v>202</v>
      </c>
      <c r="V467" s="75"/>
      <c r="W467" s="76" t="s">
        <v>9606</v>
      </c>
      <c r="X467" s="355"/>
      <c r="Y467" s="355">
        <f t="shared" ref="Y467:Y468" si="329">X467*W467</f>
        <v>0</v>
      </c>
      <c r="Z467" s="355"/>
      <c r="AA467" s="355">
        <f t="shared" ref="AA467:AA468" si="330">Z467*W467</f>
        <v>0</v>
      </c>
      <c r="AB467" s="43" t="str">
        <f>IF($W$10="","",VLOOKUP($W$10,PERSONAL,2,FALSE))</f>
        <v/>
      </c>
    </row>
    <row r="468" spans="1:28" ht="33.75" customHeight="1" x14ac:dyDescent="0.2">
      <c r="A468" s="41">
        <v>15</v>
      </c>
      <c r="B468" s="455" t="s">
        <v>201</v>
      </c>
      <c r="C468" s="471"/>
      <c r="D468" s="212"/>
      <c r="E468" s="212" t="str">
        <f t="shared" si="328"/>
        <v/>
      </c>
      <c r="F468" s="41"/>
      <c r="G468" s="42"/>
      <c r="H468" s="107"/>
      <c r="I468" s="89"/>
      <c r="J468" s="107"/>
      <c r="K468" s="107"/>
      <c r="L468" s="43" t="str">
        <f>IF(E468="","",VLOOKUP(E468,SBN,2,FALSE))</f>
        <v/>
      </c>
      <c r="M468" s="43"/>
      <c r="N468" s="125"/>
      <c r="O468" s="125"/>
      <c r="P468" s="125"/>
      <c r="Q468" s="76"/>
      <c r="R468" s="76"/>
      <c r="S468" s="110"/>
      <c r="T468" s="134"/>
      <c r="U468" s="75" t="s">
        <v>202</v>
      </c>
      <c r="V468" s="75"/>
      <c r="W468" s="76" t="s">
        <v>9606</v>
      </c>
      <c r="X468" s="355"/>
      <c r="Y468" s="355">
        <f t="shared" si="329"/>
        <v>0</v>
      </c>
      <c r="Z468" s="355"/>
      <c r="AA468" s="355">
        <f t="shared" si="330"/>
        <v>0</v>
      </c>
      <c r="AB468" s="43" t="str">
        <f>IF($W$10="","",VLOOKUP($W$10,PERSONAL,2,FALSE))</f>
        <v/>
      </c>
    </row>
    <row r="469" spans="1:28" ht="33.75" customHeight="1" x14ac:dyDescent="0.2">
      <c r="A469" s="69"/>
      <c r="B469" s="73"/>
      <c r="C469" s="73"/>
      <c r="D469" s="100"/>
      <c r="E469" s="70"/>
      <c r="F469" s="70"/>
      <c r="G469" s="70"/>
      <c r="H469" s="108"/>
      <c r="I469" s="90"/>
      <c r="J469" s="108"/>
      <c r="K469" s="108"/>
      <c r="L469" s="70"/>
      <c r="M469" s="70"/>
      <c r="N469" s="123"/>
      <c r="O469" s="178" t="s">
        <v>9607</v>
      </c>
      <c r="P469" s="123"/>
      <c r="Q469" s="112"/>
      <c r="R469" s="112"/>
      <c r="S469" s="77"/>
      <c r="T469" s="77"/>
      <c r="U469" s="70"/>
      <c r="V469" s="70"/>
      <c r="W469" s="77"/>
      <c r="X469" s="329"/>
      <c r="Y469" s="329"/>
      <c r="Z469" s="329"/>
      <c r="AA469" s="329"/>
      <c r="AB469" s="135"/>
    </row>
    <row r="470" spans="1:28" ht="33.75" customHeight="1" x14ac:dyDescent="0.2">
      <c r="A470" s="41">
        <v>16</v>
      </c>
      <c r="B470" s="455" t="s">
        <v>201</v>
      </c>
      <c r="C470" s="471"/>
      <c r="D470" s="212"/>
      <c r="E470" s="212" t="str">
        <f t="shared" ref="E470:E472" si="331">CONCATENATE(D470)</f>
        <v/>
      </c>
      <c r="F470" s="41"/>
      <c r="G470" s="42"/>
      <c r="H470" s="107"/>
      <c r="I470" s="89"/>
      <c r="J470" s="107"/>
      <c r="K470" s="107"/>
      <c r="L470" s="43" t="str">
        <f>IF(E470="","",VLOOKUP(E470,SBN,2,FALSE))</f>
        <v/>
      </c>
      <c r="M470" s="43"/>
      <c r="N470" s="125"/>
      <c r="O470" s="125"/>
      <c r="P470" s="125"/>
      <c r="Q470" s="76"/>
      <c r="R470" s="76"/>
      <c r="S470" s="110"/>
      <c r="T470" s="134"/>
      <c r="U470" s="75" t="s">
        <v>202</v>
      </c>
      <c r="V470" s="75"/>
      <c r="W470" s="76" t="s">
        <v>9606</v>
      </c>
      <c r="X470" s="355"/>
      <c r="Y470" s="355">
        <f t="shared" ref="Y470:Y472" si="332">X470*W470</f>
        <v>0</v>
      </c>
      <c r="Z470" s="355"/>
      <c r="AA470" s="355">
        <f t="shared" ref="AA470:AA472" si="333">Z470*W470</f>
        <v>0</v>
      </c>
      <c r="AB470" s="43" t="str">
        <f>IF($W$10="","",VLOOKUP($W$10,PERSONAL,2,FALSE))</f>
        <v/>
      </c>
    </row>
    <row r="471" spans="1:28" ht="33.75" customHeight="1" x14ac:dyDescent="0.2">
      <c r="A471" s="41">
        <v>17</v>
      </c>
      <c r="B471" s="455" t="s">
        <v>201</v>
      </c>
      <c r="C471" s="471"/>
      <c r="D471" s="212"/>
      <c r="E471" s="212" t="str">
        <f t="shared" si="331"/>
        <v/>
      </c>
      <c r="F471" s="41"/>
      <c r="G471" s="42"/>
      <c r="H471" s="107"/>
      <c r="I471" s="89"/>
      <c r="J471" s="107"/>
      <c r="K471" s="107"/>
      <c r="L471" s="43" t="str">
        <f>IF(E471="","",VLOOKUP(E471,SBN,2,FALSE))</f>
        <v/>
      </c>
      <c r="M471" s="43"/>
      <c r="N471" s="125"/>
      <c r="O471" s="125"/>
      <c r="P471" s="125"/>
      <c r="Q471" s="76"/>
      <c r="R471" s="76"/>
      <c r="S471" s="110"/>
      <c r="T471" s="134"/>
      <c r="U471" s="75" t="s">
        <v>202</v>
      </c>
      <c r="V471" s="75"/>
      <c r="W471" s="76" t="s">
        <v>9606</v>
      </c>
      <c r="X471" s="355"/>
      <c r="Y471" s="355">
        <f t="shared" si="332"/>
        <v>0</v>
      </c>
      <c r="Z471" s="355"/>
      <c r="AA471" s="355">
        <f t="shared" si="333"/>
        <v>0</v>
      </c>
      <c r="AB471" s="43" t="str">
        <f>IF($W$10="","",VLOOKUP($W$10,PERSONAL,2,FALSE))</f>
        <v/>
      </c>
    </row>
    <row r="472" spans="1:28" ht="33.75" customHeight="1" x14ac:dyDescent="0.2">
      <c r="A472" s="41">
        <v>18</v>
      </c>
      <c r="B472" s="455" t="s">
        <v>201</v>
      </c>
      <c r="C472" s="471"/>
      <c r="D472" s="212"/>
      <c r="E472" s="212" t="str">
        <f t="shared" si="331"/>
        <v/>
      </c>
      <c r="F472" s="41"/>
      <c r="G472" s="42"/>
      <c r="H472" s="107"/>
      <c r="I472" s="89"/>
      <c r="J472" s="107"/>
      <c r="K472" s="107"/>
      <c r="L472" s="43" t="str">
        <f>IF(E472="","",VLOOKUP(E472,SBN,2,FALSE))</f>
        <v/>
      </c>
      <c r="M472" s="43"/>
      <c r="N472" s="125"/>
      <c r="O472" s="125"/>
      <c r="P472" s="125"/>
      <c r="Q472" s="76"/>
      <c r="R472" s="76"/>
      <c r="S472" s="110"/>
      <c r="T472" s="134"/>
      <c r="U472" s="75" t="s">
        <v>202</v>
      </c>
      <c r="V472" s="75"/>
      <c r="W472" s="76" t="s">
        <v>9606</v>
      </c>
      <c r="X472" s="355"/>
      <c r="Y472" s="355">
        <f t="shared" si="332"/>
        <v>0</v>
      </c>
      <c r="Z472" s="355"/>
      <c r="AA472" s="355">
        <f t="shared" si="333"/>
        <v>0</v>
      </c>
      <c r="AB472" s="43" t="str">
        <f>IF($W$10="","",VLOOKUP($W$10,PERSONAL,2,FALSE))</f>
        <v/>
      </c>
    </row>
    <row r="473" spans="1:28" x14ac:dyDescent="0.2">
      <c r="A473" s="45"/>
      <c r="B473" s="50" t="s">
        <v>124</v>
      </c>
      <c r="C473" s="50"/>
      <c r="D473" s="102"/>
      <c r="E473" s="45"/>
      <c r="F473" s="45"/>
      <c r="G473" s="46"/>
      <c r="H473" s="47"/>
      <c r="I473" s="47"/>
      <c r="J473" s="47"/>
      <c r="K473" s="48"/>
      <c r="L473" s="49"/>
      <c r="M473" s="49"/>
      <c r="N473" s="127"/>
      <c r="O473" s="127"/>
      <c r="P473" s="127"/>
      <c r="Q473" s="114"/>
      <c r="R473" s="114"/>
      <c r="S473" s="115"/>
      <c r="T473" s="116"/>
      <c r="U473" s="48"/>
      <c r="V473" s="48"/>
      <c r="W473" s="45"/>
      <c r="X473" s="14"/>
      <c r="Y473" s="14"/>
      <c r="Z473" s="14"/>
      <c r="AA473" s="14"/>
      <c r="AB473" s="137"/>
    </row>
    <row r="474" spans="1:28" x14ac:dyDescent="0.2">
      <c r="A474" s="6" t="s">
        <v>9660</v>
      </c>
      <c r="B474" s="93" t="s">
        <v>9661</v>
      </c>
      <c r="C474" s="7"/>
      <c r="D474" s="219"/>
      <c r="E474" s="213"/>
      <c r="F474" s="8"/>
      <c r="G474" s="34"/>
      <c r="H474" s="34"/>
      <c r="I474" s="34"/>
      <c r="J474" s="34"/>
      <c r="K474" s="8"/>
      <c r="L474" s="35"/>
      <c r="M474" s="35"/>
      <c r="N474" s="30"/>
      <c r="O474" s="30"/>
      <c r="P474" s="30"/>
      <c r="Q474" s="9"/>
      <c r="R474" s="9"/>
      <c r="S474" s="9"/>
      <c r="T474" s="117"/>
      <c r="U474" s="36"/>
      <c r="V474" s="30"/>
      <c r="W474" s="9"/>
      <c r="X474" s="14"/>
      <c r="Y474" s="14"/>
      <c r="Z474" s="14"/>
      <c r="AA474" s="14"/>
    </row>
    <row r="475" spans="1:28" x14ac:dyDescent="0.2">
      <c r="A475" s="6"/>
      <c r="B475" s="44" t="s">
        <v>9658</v>
      </c>
      <c r="C475" s="44"/>
      <c r="D475" s="214"/>
      <c r="E475" s="214"/>
      <c r="F475" s="37"/>
      <c r="G475" s="34"/>
      <c r="H475" s="34"/>
      <c r="I475" s="34"/>
      <c r="J475" s="34"/>
      <c r="K475" s="8"/>
      <c r="L475" s="35"/>
      <c r="M475" s="35"/>
      <c r="N475" s="30"/>
      <c r="O475" s="30"/>
      <c r="P475" s="30"/>
      <c r="Q475" s="9"/>
      <c r="R475" s="9"/>
      <c r="S475" s="9"/>
      <c r="T475" s="117"/>
      <c r="U475" s="36"/>
      <c r="V475" s="30"/>
      <c r="W475" s="9"/>
      <c r="X475" s="14"/>
      <c r="Y475" s="14"/>
      <c r="Z475" s="14"/>
      <c r="AA475" s="14"/>
    </row>
    <row r="476" spans="1:28" x14ac:dyDescent="0.2">
      <c r="A476" s="6"/>
      <c r="B476" s="44" t="s">
        <v>123</v>
      </c>
      <c r="C476" s="44"/>
      <c r="D476" s="214"/>
      <c r="E476" s="214"/>
      <c r="F476" s="37"/>
      <c r="G476" s="34"/>
      <c r="H476" s="34"/>
      <c r="I476" s="34"/>
      <c r="J476" s="34"/>
      <c r="K476" s="8"/>
      <c r="L476" s="35"/>
      <c r="M476" s="35"/>
      <c r="N476" s="30"/>
      <c r="O476" s="30"/>
      <c r="P476" s="30"/>
      <c r="Q476" s="9"/>
      <c r="R476" s="9"/>
      <c r="S476" s="9"/>
      <c r="T476" s="117"/>
      <c r="U476" s="36"/>
      <c r="V476" s="30"/>
      <c r="W476" s="9"/>
      <c r="X476" s="14"/>
      <c r="Y476" s="14"/>
      <c r="Z476" s="14"/>
      <c r="AA476" s="14"/>
    </row>
    <row r="477" spans="1:28" x14ac:dyDescent="0.2">
      <c r="A477" s="7"/>
      <c r="B477" s="44" t="s">
        <v>9659</v>
      </c>
      <c r="C477" s="44"/>
      <c r="D477" s="219"/>
      <c r="E477" s="213"/>
      <c r="F477" s="8"/>
      <c r="G477" s="1"/>
      <c r="H477" s="1"/>
      <c r="I477" s="1"/>
      <c r="J477" s="1"/>
      <c r="K477" s="38"/>
      <c r="L477" s="39"/>
      <c r="M477" s="39"/>
      <c r="N477" s="128"/>
      <c r="O477" s="129"/>
      <c r="P477" s="129"/>
      <c r="Q477" s="9"/>
      <c r="R477" s="9"/>
      <c r="S477" s="117"/>
      <c r="T477" s="118"/>
      <c r="U477" s="32"/>
      <c r="V477" s="32"/>
      <c r="W477" s="32"/>
      <c r="X477" s="14"/>
      <c r="Y477" s="14"/>
      <c r="Z477" s="14"/>
      <c r="AA477" s="14"/>
    </row>
    <row r="478" spans="1:28" ht="24" customHeight="1" x14ac:dyDescent="0.2">
      <c r="A478" s="69"/>
      <c r="B478" s="70"/>
      <c r="C478" s="70"/>
      <c r="D478" s="100"/>
      <c r="E478" s="70"/>
      <c r="F478" s="70"/>
      <c r="G478" s="70"/>
      <c r="H478" s="70"/>
      <c r="I478" s="70"/>
      <c r="J478" s="70"/>
      <c r="K478" s="70"/>
      <c r="L478" s="70"/>
      <c r="M478" s="70"/>
      <c r="N478" s="123"/>
      <c r="O478" s="178" t="s">
        <v>134</v>
      </c>
      <c r="P478" s="123"/>
      <c r="Q478" s="112"/>
      <c r="R478" s="112"/>
      <c r="S478" s="77"/>
      <c r="T478" s="77"/>
      <c r="U478" s="70"/>
      <c r="V478" s="70"/>
      <c r="W478" s="70"/>
      <c r="X478" s="329"/>
      <c r="Y478" s="329"/>
      <c r="Z478" s="329"/>
      <c r="AA478" s="329"/>
      <c r="AB478" s="135"/>
    </row>
    <row r="479" spans="1:28" ht="36.75" customHeight="1" x14ac:dyDescent="0.2">
      <c r="A479" s="41">
        <v>1</v>
      </c>
      <c r="B479" s="457"/>
      <c r="C479" s="456"/>
      <c r="D479" s="212"/>
      <c r="E479" s="212" t="str">
        <f t="shared" ref="E479:E481" si="334">CONCATENATE(D479)</f>
        <v/>
      </c>
      <c r="F479" s="41"/>
      <c r="G479" s="42"/>
      <c r="H479" s="107"/>
      <c r="I479" s="89"/>
      <c r="J479" s="107"/>
      <c r="K479" s="107"/>
      <c r="L479" s="43" t="str">
        <f>IF(E479="","",VLOOKUP(E479,SBN,2,FALSE))</f>
        <v/>
      </c>
      <c r="M479" s="95"/>
      <c r="N479" s="125"/>
      <c r="O479" s="125"/>
      <c r="P479" s="125"/>
      <c r="Q479" s="76"/>
      <c r="R479" s="76"/>
      <c r="S479" s="110"/>
      <c r="T479" s="107"/>
      <c r="U479" s="75" t="str">
        <f>IF(E479="","",VLOOKUP(E479,SBN,3,FALSE))</f>
        <v/>
      </c>
      <c r="V479" s="75"/>
      <c r="W479" s="76" t="s">
        <v>9606</v>
      </c>
      <c r="X479" s="355"/>
      <c r="Y479" s="355">
        <f>X479*W479</f>
        <v>0</v>
      </c>
      <c r="Z479" s="355"/>
      <c r="AA479" s="355">
        <f>Z479*W479</f>
        <v>0</v>
      </c>
      <c r="AB479" s="43" t="str">
        <f t="shared" ref="AB479:AB481" si="335">IF($W$10="","",VLOOKUP($W$10,PERSONAL,2,FALSE))</f>
        <v/>
      </c>
    </row>
    <row r="480" spans="1:28" ht="36" customHeight="1" x14ac:dyDescent="0.2">
      <c r="A480" s="41">
        <v>2</v>
      </c>
      <c r="B480" s="457"/>
      <c r="C480" s="456"/>
      <c r="D480" s="212"/>
      <c r="E480" s="212" t="str">
        <f t="shared" si="334"/>
        <v/>
      </c>
      <c r="F480" s="41"/>
      <c r="G480" s="42"/>
      <c r="H480" s="107"/>
      <c r="I480" s="89"/>
      <c r="J480" s="107"/>
      <c r="K480" s="107"/>
      <c r="L480" s="43" t="str">
        <f>IF(E480="","",VLOOKUP(E480,SBN,2,FALSE))</f>
        <v/>
      </c>
      <c r="M480" s="43"/>
      <c r="N480" s="125"/>
      <c r="O480" s="125"/>
      <c r="P480" s="125"/>
      <c r="Q480" s="76"/>
      <c r="R480" s="76"/>
      <c r="S480" s="110"/>
      <c r="T480" s="107"/>
      <c r="U480" s="75" t="str">
        <f>IF(E480="","",VLOOKUP(E480,SBN,3,FALSE))</f>
        <v/>
      </c>
      <c r="V480" s="75"/>
      <c r="W480" s="76" t="s">
        <v>9606</v>
      </c>
      <c r="X480" s="355"/>
      <c r="Y480" s="355">
        <f t="shared" ref="Y480:Y481" si="336">X480*W480</f>
        <v>0</v>
      </c>
      <c r="Z480" s="355"/>
      <c r="AA480" s="355">
        <f t="shared" ref="AA480:AA481" si="337">Z480*W480</f>
        <v>0</v>
      </c>
      <c r="AB480" s="43" t="str">
        <f t="shared" si="335"/>
        <v/>
      </c>
    </row>
    <row r="481" spans="1:28" ht="36" customHeight="1" x14ac:dyDescent="0.2">
      <c r="A481" s="41">
        <v>3</v>
      </c>
      <c r="B481" s="457"/>
      <c r="C481" s="456"/>
      <c r="D481" s="212"/>
      <c r="E481" s="212" t="str">
        <f t="shared" si="334"/>
        <v/>
      </c>
      <c r="F481" s="41"/>
      <c r="G481" s="42"/>
      <c r="H481" s="107"/>
      <c r="I481" s="89"/>
      <c r="J481" s="107"/>
      <c r="K481" s="107"/>
      <c r="L481" s="43" t="str">
        <f>IF(E481="","",VLOOKUP(E481,SBN,2,FALSE))</f>
        <v/>
      </c>
      <c r="M481" s="43"/>
      <c r="N481" s="125"/>
      <c r="O481" s="125"/>
      <c r="P481" s="125"/>
      <c r="Q481" s="76"/>
      <c r="R481" s="76"/>
      <c r="S481" s="110"/>
      <c r="T481" s="107"/>
      <c r="U481" s="75" t="str">
        <f>IF(E481="","",VLOOKUP(E481,SBN,3,FALSE))</f>
        <v/>
      </c>
      <c r="V481" s="75"/>
      <c r="W481" s="76" t="s">
        <v>9606</v>
      </c>
      <c r="X481" s="355"/>
      <c r="Y481" s="355">
        <f t="shared" si="336"/>
        <v>0</v>
      </c>
      <c r="Z481" s="355"/>
      <c r="AA481" s="355">
        <f t="shared" si="337"/>
        <v>0</v>
      </c>
      <c r="AB481" s="43" t="str">
        <f t="shared" si="335"/>
        <v/>
      </c>
    </row>
    <row r="482" spans="1:28" ht="29.25" customHeight="1" x14ac:dyDescent="0.2">
      <c r="A482" s="69"/>
      <c r="B482" s="73"/>
      <c r="C482" s="73"/>
      <c r="D482" s="100"/>
      <c r="E482" s="70"/>
      <c r="F482" s="70"/>
      <c r="G482" s="70"/>
      <c r="H482" s="108"/>
      <c r="I482" s="90"/>
      <c r="J482" s="108"/>
      <c r="K482" s="108"/>
      <c r="L482" s="70"/>
      <c r="M482" s="70"/>
      <c r="N482" s="123"/>
      <c r="O482" s="178" t="s">
        <v>200</v>
      </c>
      <c r="P482" s="123"/>
      <c r="Q482" s="112"/>
      <c r="R482" s="112"/>
      <c r="S482" s="77"/>
      <c r="T482" s="77"/>
      <c r="U482" s="70"/>
      <c r="V482" s="70"/>
      <c r="W482" s="77"/>
      <c r="X482" s="329"/>
      <c r="Y482" s="329"/>
      <c r="Z482" s="329"/>
      <c r="AA482" s="329"/>
      <c r="AB482" s="135"/>
    </row>
    <row r="483" spans="1:28" ht="35.25" customHeight="1" x14ac:dyDescent="0.2">
      <c r="A483" s="41">
        <v>4</v>
      </c>
      <c r="B483" s="458">
        <v>9105.0303000000004</v>
      </c>
      <c r="C483" s="459"/>
      <c r="D483" s="212"/>
      <c r="E483" s="212" t="str">
        <f t="shared" ref="E483:E486" si="338">CONCATENATE(D483)</f>
        <v/>
      </c>
      <c r="F483" s="41"/>
      <c r="G483" s="42"/>
      <c r="H483" s="107"/>
      <c r="I483" s="89"/>
      <c r="J483" s="107"/>
      <c r="K483" s="107"/>
      <c r="L483" s="43" t="str">
        <f>IF(E483="","",VLOOKUP(E483,SBN,2,FALSE))</f>
        <v/>
      </c>
      <c r="M483" s="43"/>
      <c r="N483" s="125"/>
      <c r="O483" s="125"/>
      <c r="P483" s="125"/>
      <c r="Q483" s="76"/>
      <c r="R483" s="76"/>
      <c r="S483" s="110"/>
      <c r="T483" s="134"/>
      <c r="U483" s="75" t="str">
        <f>IF(E483="","",VLOOKUP(E483,SBN,3,FALSE))</f>
        <v/>
      </c>
      <c r="V483" s="75"/>
      <c r="W483" s="76" t="s">
        <v>9606</v>
      </c>
      <c r="X483" s="355"/>
      <c r="Y483" s="355">
        <f t="shared" ref="Y483:Y486" si="339">X483*W483</f>
        <v>0</v>
      </c>
      <c r="Z483" s="355"/>
      <c r="AA483" s="355">
        <f>Z483*W483</f>
        <v>0</v>
      </c>
      <c r="AB483" s="43" t="str">
        <f t="shared" ref="AB483:AB486" si="340">IF($W$10="","",VLOOKUP($W$10,PERSONAL,2,FALSE))</f>
        <v/>
      </c>
    </row>
    <row r="484" spans="1:28" ht="35.25" customHeight="1" x14ac:dyDescent="0.2">
      <c r="A484" s="41">
        <v>5</v>
      </c>
      <c r="B484" s="458">
        <v>9105.0303000000004</v>
      </c>
      <c r="C484" s="459"/>
      <c r="D484" s="212"/>
      <c r="E484" s="212" t="str">
        <f t="shared" si="338"/>
        <v/>
      </c>
      <c r="F484" s="41"/>
      <c r="G484" s="42"/>
      <c r="H484" s="107"/>
      <c r="I484" s="89"/>
      <c r="J484" s="107"/>
      <c r="K484" s="107"/>
      <c r="L484" s="43" t="str">
        <f>IF(E484="","",VLOOKUP(E484,SBN,2,FALSE))</f>
        <v/>
      </c>
      <c r="M484" s="43"/>
      <c r="N484" s="125"/>
      <c r="O484" s="125"/>
      <c r="P484" s="125"/>
      <c r="Q484" s="76"/>
      <c r="R484" s="76"/>
      <c r="S484" s="110"/>
      <c r="T484" s="134"/>
      <c r="U484" s="75" t="str">
        <f>IF(E484="","",VLOOKUP(E484,SBN,3,FALSE))</f>
        <v/>
      </c>
      <c r="V484" s="75"/>
      <c r="W484" s="76" t="s">
        <v>9606</v>
      </c>
      <c r="X484" s="355"/>
      <c r="Y484" s="355">
        <f t="shared" si="339"/>
        <v>0</v>
      </c>
      <c r="Z484" s="355"/>
      <c r="AA484" s="355">
        <f t="shared" ref="AA484:AA486" si="341">Z484*W484</f>
        <v>0</v>
      </c>
      <c r="AB484" s="43" t="str">
        <f t="shared" si="340"/>
        <v/>
      </c>
    </row>
    <row r="485" spans="1:28" ht="35.25" customHeight="1" x14ac:dyDescent="0.2">
      <c r="A485" s="41">
        <v>6</v>
      </c>
      <c r="B485" s="458">
        <v>9105.0303000000004</v>
      </c>
      <c r="C485" s="459"/>
      <c r="D485" s="212"/>
      <c r="E485" s="212" t="str">
        <f t="shared" si="338"/>
        <v/>
      </c>
      <c r="F485" s="41"/>
      <c r="G485" s="42"/>
      <c r="H485" s="107"/>
      <c r="I485" s="89"/>
      <c r="J485" s="107"/>
      <c r="K485" s="107"/>
      <c r="L485" s="43" t="str">
        <f>IF(E485="","",VLOOKUP(E485,SBN,2,FALSE))</f>
        <v/>
      </c>
      <c r="M485" s="43"/>
      <c r="N485" s="125"/>
      <c r="O485" s="125"/>
      <c r="P485" s="125"/>
      <c r="Q485" s="76"/>
      <c r="R485" s="76"/>
      <c r="S485" s="110"/>
      <c r="T485" s="134"/>
      <c r="U485" s="75" t="str">
        <f>IF(E485="","",VLOOKUP(E485,SBN,3,FALSE))</f>
        <v/>
      </c>
      <c r="V485" s="75"/>
      <c r="W485" s="76" t="s">
        <v>9606</v>
      </c>
      <c r="X485" s="355"/>
      <c r="Y485" s="355">
        <f t="shared" si="339"/>
        <v>0</v>
      </c>
      <c r="Z485" s="355"/>
      <c r="AA485" s="355">
        <f t="shared" si="341"/>
        <v>0</v>
      </c>
      <c r="AB485" s="43" t="str">
        <f t="shared" si="340"/>
        <v/>
      </c>
    </row>
    <row r="486" spans="1:28" ht="35.25" customHeight="1" x14ac:dyDescent="0.2">
      <c r="A486" s="41">
        <v>7</v>
      </c>
      <c r="B486" s="458">
        <v>9105.0303000000004</v>
      </c>
      <c r="C486" s="459"/>
      <c r="D486" s="212"/>
      <c r="E486" s="212" t="str">
        <f t="shared" si="338"/>
        <v/>
      </c>
      <c r="F486" s="41"/>
      <c r="G486" s="42"/>
      <c r="H486" s="107"/>
      <c r="I486" s="89"/>
      <c r="J486" s="107"/>
      <c r="K486" s="107"/>
      <c r="L486" s="43" t="str">
        <f>IF(E486="","",VLOOKUP(E486,SBN,2,FALSE))</f>
        <v/>
      </c>
      <c r="M486" s="43"/>
      <c r="N486" s="125"/>
      <c r="O486" s="125"/>
      <c r="P486" s="125"/>
      <c r="Q486" s="76"/>
      <c r="R486" s="76"/>
      <c r="S486" s="110"/>
      <c r="T486" s="134"/>
      <c r="U486" s="75" t="str">
        <f>IF(E486="","",VLOOKUP(E486,SBN,3,FALSE))</f>
        <v/>
      </c>
      <c r="V486" s="75"/>
      <c r="W486" s="76" t="s">
        <v>9606</v>
      </c>
      <c r="X486" s="355"/>
      <c r="Y486" s="355">
        <f t="shared" si="339"/>
        <v>0</v>
      </c>
      <c r="Z486" s="355"/>
      <c r="AA486" s="355">
        <f t="shared" si="341"/>
        <v>0</v>
      </c>
      <c r="AB486" s="43" t="str">
        <f t="shared" si="340"/>
        <v/>
      </c>
    </row>
    <row r="487" spans="1:28" ht="29.25" customHeight="1" x14ac:dyDescent="0.2">
      <c r="A487" s="72"/>
      <c r="B487" s="74"/>
      <c r="C487" s="74"/>
      <c r="D487" s="100"/>
      <c r="E487" s="70"/>
      <c r="F487" s="71"/>
      <c r="G487" s="71"/>
      <c r="H487" s="109"/>
      <c r="I487" s="91"/>
      <c r="J487" s="109"/>
      <c r="K487" s="109"/>
      <c r="L487" s="71"/>
      <c r="M487" s="71"/>
      <c r="N487" s="126"/>
      <c r="O487" s="178" t="s">
        <v>136</v>
      </c>
      <c r="P487" s="126"/>
      <c r="Q487" s="113"/>
      <c r="R487" s="113"/>
      <c r="S487" s="78"/>
      <c r="T487" s="78"/>
      <c r="U487" s="71"/>
      <c r="V487" s="71"/>
      <c r="W487" s="78"/>
      <c r="X487" s="330"/>
      <c r="Y487" s="330"/>
      <c r="Z487" s="330"/>
      <c r="AA487" s="330"/>
      <c r="AB487" s="136"/>
    </row>
    <row r="488" spans="1:28" ht="34.5" customHeight="1" x14ac:dyDescent="0.2">
      <c r="A488" s="41">
        <v>8</v>
      </c>
      <c r="B488" s="457"/>
      <c r="C488" s="456"/>
      <c r="D488" s="212"/>
      <c r="E488" s="212" t="str">
        <f t="shared" ref="E488:E490" si="342">CONCATENATE(D488)</f>
        <v/>
      </c>
      <c r="F488" s="41"/>
      <c r="G488" s="42"/>
      <c r="H488" s="107"/>
      <c r="I488" s="89"/>
      <c r="J488" s="107"/>
      <c r="K488" s="107"/>
      <c r="L488" s="43" t="str">
        <f>IF(E488="","",VLOOKUP(E488,SBN,2,FALSE))</f>
        <v/>
      </c>
      <c r="M488" s="43"/>
      <c r="N488" s="125"/>
      <c r="O488" s="125"/>
      <c r="P488" s="125"/>
      <c r="Q488" s="76"/>
      <c r="R488" s="76"/>
      <c r="S488" s="110"/>
      <c r="T488" s="134"/>
      <c r="U488" s="75" t="str">
        <f>IF(E488="","",VLOOKUP(E488,SBN,3,FALSE))</f>
        <v/>
      </c>
      <c r="V488" s="75"/>
      <c r="W488" s="76" t="s">
        <v>9606</v>
      </c>
      <c r="X488" s="355"/>
      <c r="Y488" s="355">
        <f t="shared" ref="Y488:Y490" si="343">X488*W488</f>
        <v>0</v>
      </c>
      <c r="Z488" s="355"/>
      <c r="AA488" s="355">
        <f t="shared" ref="AA488:AA490" si="344">Z488*W488</f>
        <v>0</v>
      </c>
      <c r="AB488" s="43" t="str">
        <f>IF($W$10="","",VLOOKUP($W$10,PERSONAL,2,FALSE))</f>
        <v/>
      </c>
    </row>
    <row r="489" spans="1:28" ht="34.5" customHeight="1" x14ac:dyDescent="0.2">
      <c r="A489" s="41">
        <v>9</v>
      </c>
      <c r="B489" s="457"/>
      <c r="C489" s="456"/>
      <c r="D489" s="212"/>
      <c r="E489" s="212" t="str">
        <f t="shared" si="342"/>
        <v/>
      </c>
      <c r="F489" s="41"/>
      <c r="G489" s="42"/>
      <c r="H489" s="107"/>
      <c r="I489" s="89"/>
      <c r="J489" s="107"/>
      <c r="K489" s="107"/>
      <c r="L489" s="43" t="str">
        <f>IF(E489="","",VLOOKUP(E489,SBN,2,FALSE))</f>
        <v/>
      </c>
      <c r="M489" s="43"/>
      <c r="N489" s="125"/>
      <c r="O489" s="125"/>
      <c r="P489" s="125"/>
      <c r="Q489" s="76"/>
      <c r="R489" s="76"/>
      <c r="S489" s="110"/>
      <c r="T489" s="134"/>
      <c r="U489" s="75" t="str">
        <f>IF(E489="","",VLOOKUP(E489,SBN,3,FALSE))</f>
        <v/>
      </c>
      <c r="V489" s="75"/>
      <c r="W489" s="76" t="s">
        <v>9606</v>
      </c>
      <c r="X489" s="355"/>
      <c r="Y489" s="355">
        <f t="shared" si="343"/>
        <v>0</v>
      </c>
      <c r="Z489" s="355"/>
      <c r="AA489" s="355">
        <f t="shared" si="344"/>
        <v>0</v>
      </c>
      <c r="AB489" s="43" t="str">
        <f>IF($W$10="","",VLOOKUP($W$10,PERSONAL,2,FALSE))</f>
        <v/>
      </c>
    </row>
    <row r="490" spans="1:28" ht="34.5" customHeight="1" x14ac:dyDescent="0.2">
      <c r="A490" s="41">
        <v>10</v>
      </c>
      <c r="B490" s="457"/>
      <c r="C490" s="456"/>
      <c r="D490" s="212"/>
      <c r="E490" s="212" t="str">
        <f t="shared" si="342"/>
        <v/>
      </c>
      <c r="F490" s="41"/>
      <c r="G490" s="42"/>
      <c r="H490" s="107"/>
      <c r="I490" s="89"/>
      <c r="J490" s="107"/>
      <c r="K490" s="107"/>
      <c r="L490" s="43" t="str">
        <f>IF(E490="","",VLOOKUP(E490,SBN,2,FALSE))</f>
        <v/>
      </c>
      <c r="M490" s="43"/>
      <c r="N490" s="125"/>
      <c r="O490" s="125"/>
      <c r="P490" s="125"/>
      <c r="Q490" s="76"/>
      <c r="R490" s="76"/>
      <c r="S490" s="110"/>
      <c r="T490" s="111"/>
      <c r="U490" s="75" t="str">
        <f>IF(E490="","",VLOOKUP(E490,SBN,3,FALSE))</f>
        <v/>
      </c>
      <c r="V490" s="75"/>
      <c r="W490" s="76" t="s">
        <v>9606</v>
      </c>
      <c r="X490" s="355"/>
      <c r="Y490" s="355">
        <f t="shared" si="343"/>
        <v>0</v>
      </c>
      <c r="Z490" s="355"/>
      <c r="AA490" s="355">
        <f t="shared" si="344"/>
        <v>0</v>
      </c>
      <c r="AB490" s="43" t="str">
        <f>IF($W$10="","",VLOOKUP($W$10,PERSONAL,2,FALSE))</f>
        <v/>
      </c>
    </row>
    <row r="491" spans="1:28" ht="29.25" customHeight="1" x14ac:dyDescent="0.2">
      <c r="A491" s="71"/>
      <c r="B491" s="74"/>
      <c r="C491" s="74"/>
      <c r="D491" s="100"/>
      <c r="E491" s="70"/>
      <c r="F491" s="71"/>
      <c r="G491" s="71"/>
      <c r="H491" s="109"/>
      <c r="I491" s="91"/>
      <c r="J491" s="109"/>
      <c r="K491" s="109"/>
      <c r="L491" s="71"/>
      <c r="M491" s="71"/>
      <c r="N491" s="126"/>
      <c r="O491" s="178" t="s">
        <v>9667</v>
      </c>
      <c r="P491" s="126"/>
      <c r="Q491" s="113"/>
      <c r="R491" s="113"/>
      <c r="S491" s="78"/>
      <c r="T491" s="78"/>
      <c r="U491" s="71"/>
      <c r="V491" s="71"/>
      <c r="W491" s="78"/>
      <c r="X491" s="330"/>
      <c r="Y491" s="330"/>
      <c r="Z491" s="330"/>
      <c r="AA491" s="330"/>
      <c r="AB491" s="136"/>
    </row>
    <row r="492" spans="1:28" ht="31.5" customHeight="1" x14ac:dyDescent="0.2">
      <c r="A492" s="41">
        <v>11</v>
      </c>
      <c r="B492" s="455"/>
      <c r="C492" s="471"/>
      <c r="D492" s="212"/>
      <c r="E492" s="212" t="str">
        <f t="shared" ref="E492:E494" si="345">CONCATENATE(D492)</f>
        <v/>
      </c>
      <c r="F492" s="41"/>
      <c r="G492" s="42"/>
      <c r="H492" s="107"/>
      <c r="I492" s="89"/>
      <c r="J492" s="107"/>
      <c r="K492" s="107"/>
      <c r="L492" s="43" t="str">
        <f>IF(E492="","",VLOOKUP(E492,SBN,2,FALSE))</f>
        <v/>
      </c>
      <c r="M492" s="43"/>
      <c r="N492" s="125"/>
      <c r="O492" s="125"/>
      <c r="P492" s="125"/>
      <c r="Q492" s="76"/>
      <c r="R492" s="76"/>
      <c r="S492" s="110"/>
      <c r="T492" s="134"/>
      <c r="U492" s="75" t="str">
        <f>IF(E492="","",VLOOKUP(E492,SBN,3,FALSE))</f>
        <v/>
      </c>
      <c r="V492" s="75"/>
      <c r="W492" s="76" t="s">
        <v>9606</v>
      </c>
      <c r="X492" s="355"/>
      <c r="Y492" s="355">
        <f t="shared" ref="Y492:Y494" si="346">X492*W492</f>
        <v>0</v>
      </c>
      <c r="Z492" s="355"/>
      <c r="AA492" s="355">
        <f t="shared" ref="AA492:AA494" si="347">Z492*W492</f>
        <v>0</v>
      </c>
      <c r="AB492" s="43" t="str">
        <f>IF($W$10="","",VLOOKUP($W$10,PERSONAL,2,FALSE))</f>
        <v/>
      </c>
    </row>
    <row r="493" spans="1:28" ht="31.5" customHeight="1" x14ac:dyDescent="0.2">
      <c r="A493" s="41">
        <v>12</v>
      </c>
      <c r="B493" s="455"/>
      <c r="C493" s="471"/>
      <c r="D493" s="212"/>
      <c r="E493" s="212" t="str">
        <f t="shared" si="345"/>
        <v/>
      </c>
      <c r="F493" s="41"/>
      <c r="G493" s="42"/>
      <c r="H493" s="107"/>
      <c r="I493" s="89"/>
      <c r="J493" s="107"/>
      <c r="K493" s="107"/>
      <c r="L493" s="43" t="str">
        <f>IF(E493="","",VLOOKUP(E493,SBN,2,FALSE))</f>
        <v/>
      </c>
      <c r="M493" s="43"/>
      <c r="N493" s="125"/>
      <c r="O493" s="125"/>
      <c r="P493" s="125"/>
      <c r="Q493" s="76"/>
      <c r="R493" s="76"/>
      <c r="S493" s="110"/>
      <c r="T493" s="134"/>
      <c r="U493" s="75" t="str">
        <f>IF(E493="","",VLOOKUP(E493,SBN,3,FALSE))</f>
        <v/>
      </c>
      <c r="V493" s="75"/>
      <c r="W493" s="76" t="s">
        <v>9606</v>
      </c>
      <c r="X493" s="355"/>
      <c r="Y493" s="355">
        <f t="shared" si="346"/>
        <v>0</v>
      </c>
      <c r="Z493" s="355"/>
      <c r="AA493" s="355">
        <f t="shared" si="347"/>
        <v>0</v>
      </c>
      <c r="AB493" s="43" t="str">
        <f>IF($W$10="","",VLOOKUP($W$10,PERSONAL,2,FALSE))</f>
        <v/>
      </c>
    </row>
    <row r="494" spans="1:28" ht="31.5" customHeight="1" x14ac:dyDescent="0.2">
      <c r="A494" s="41">
        <v>13</v>
      </c>
      <c r="B494" s="455"/>
      <c r="C494" s="471"/>
      <c r="D494" s="212"/>
      <c r="E494" s="212" t="str">
        <f t="shared" si="345"/>
        <v/>
      </c>
      <c r="F494" s="41"/>
      <c r="G494" s="42"/>
      <c r="H494" s="107"/>
      <c r="I494" s="89"/>
      <c r="J494" s="107"/>
      <c r="K494" s="107"/>
      <c r="L494" s="43" t="str">
        <f>IF(E494="","",VLOOKUP(E494,SBN,2,FALSE))</f>
        <v/>
      </c>
      <c r="M494" s="43"/>
      <c r="N494" s="125"/>
      <c r="O494" s="125"/>
      <c r="P494" s="125"/>
      <c r="Q494" s="76"/>
      <c r="R494" s="76"/>
      <c r="S494" s="110"/>
      <c r="T494" s="134"/>
      <c r="U494" s="75" t="str">
        <f>IF(E494="","",VLOOKUP(E494,SBN,3,FALSE))</f>
        <v/>
      </c>
      <c r="V494" s="75"/>
      <c r="W494" s="76" t="s">
        <v>9606</v>
      </c>
      <c r="X494" s="355"/>
      <c r="Y494" s="355">
        <f t="shared" si="346"/>
        <v>0</v>
      </c>
      <c r="Z494" s="355"/>
      <c r="AA494" s="355">
        <f t="shared" si="347"/>
        <v>0</v>
      </c>
      <c r="AB494" s="43" t="str">
        <f>IF($W$10="","",VLOOKUP($W$10,PERSONAL,2,FALSE))</f>
        <v/>
      </c>
    </row>
    <row r="495" spans="1:28" ht="29.25" customHeight="1" x14ac:dyDescent="0.2">
      <c r="A495" s="71"/>
      <c r="B495" s="74"/>
      <c r="C495" s="74"/>
      <c r="D495" s="100"/>
      <c r="E495" s="70"/>
      <c r="F495" s="71"/>
      <c r="G495" s="71"/>
      <c r="H495" s="109"/>
      <c r="I495" s="91"/>
      <c r="J495" s="109"/>
      <c r="K495" s="109"/>
      <c r="L495" s="71"/>
      <c r="M495" s="71"/>
      <c r="N495" s="126"/>
      <c r="O495" s="178" t="s">
        <v>135</v>
      </c>
      <c r="P495" s="126"/>
      <c r="Q495" s="113"/>
      <c r="R495" s="113"/>
      <c r="S495" s="78"/>
      <c r="T495" s="78"/>
      <c r="U495" s="71"/>
      <c r="V495" s="71"/>
      <c r="W495" s="78"/>
      <c r="X495" s="330"/>
      <c r="Y495" s="330"/>
      <c r="Z495" s="330"/>
      <c r="AA495" s="330"/>
      <c r="AB495" s="136"/>
    </row>
    <row r="496" spans="1:28" ht="33.75" customHeight="1" x14ac:dyDescent="0.2">
      <c r="A496" s="41">
        <v>14</v>
      </c>
      <c r="B496" s="455" t="s">
        <v>201</v>
      </c>
      <c r="C496" s="471"/>
      <c r="D496" s="212"/>
      <c r="E496" s="212" t="str">
        <f t="shared" ref="E496:E497" si="348">CONCATENATE(D496)</f>
        <v/>
      </c>
      <c r="F496" s="41"/>
      <c r="G496" s="42"/>
      <c r="H496" s="107"/>
      <c r="I496" s="89"/>
      <c r="J496" s="107"/>
      <c r="K496" s="107"/>
      <c r="L496" s="43" t="str">
        <f>IF(E496="","",VLOOKUP(E496,SBN,2,FALSE))</f>
        <v/>
      </c>
      <c r="M496" s="43"/>
      <c r="N496" s="125"/>
      <c r="O496" s="125"/>
      <c r="P496" s="125"/>
      <c r="Q496" s="76"/>
      <c r="R496" s="76"/>
      <c r="S496" s="110"/>
      <c r="T496" s="134"/>
      <c r="U496" s="75" t="s">
        <v>202</v>
      </c>
      <c r="V496" s="75"/>
      <c r="W496" s="76" t="s">
        <v>9606</v>
      </c>
      <c r="X496" s="355"/>
      <c r="Y496" s="355">
        <f t="shared" ref="Y496:Y497" si="349">X496*W496</f>
        <v>0</v>
      </c>
      <c r="Z496" s="355"/>
      <c r="AA496" s="355">
        <f t="shared" ref="AA496:AA497" si="350">Z496*W496</f>
        <v>0</v>
      </c>
      <c r="AB496" s="43" t="str">
        <f>IF($W$10="","",VLOOKUP($W$10,PERSONAL,2,FALSE))</f>
        <v/>
      </c>
    </row>
    <row r="497" spans="1:28" ht="33.75" customHeight="1" x14ac:dyDescent="0.2">
      <c r="A497" s="41">
        <v>15</v>
      </c>
      <c r="B497" s="455" t="s">
        <v>201</v>
      </c>
      <c r="C497" s="471"/>
      <c r="D497" s="212"/>
      <c r="E497" s="212" t="str">
        <f t="shared" si="348"/>
        <v/>
      </c>
      <c r="F497" s="41"/>
      <c r="G497" s="42"/>
      <c r="H497" s="107"/>
      <c r="I497" s="89"/>
      <c r="J497" s="107"/>
      <c r="K497" s="107"/>
      <c r="L497" s="43" t="str">
        <f>IF(E497="","",VLOOKUP(E497,SBN,2,FALSE))</f>
        <v/>
      </c>
      <c r="M497" s="43"/>
      <c r="N497" s="125"/>
      <c r="O497" s="125"/>
      <c r="P497" s="125"/>
      <c r="Q497" s="76"/>
      <c r="R497" s="76"/>
      <c r="S497" s="110"/>
      <c r="T497" s="134"/>
      <c r="U497" s="75" t="s">
        <v>202</v>
      </c>
      <c r="V497" s="75"/>
      <c r="W497" s="76" t="s">
        <v>9606</v>
      </c>
      <c r="X497" s="355"/>
      <c r="Y497" s="355">
        <f t="shared" si="349"/>
        <v>0</v>
      </c>
      <c r="Z497" s="355"/>
      <c r="AA497" s="355">
        <f t="shared" si="350"/>
        <v>0</v>
      </c>
      <c r="AB497" s="43" t="str">
        <f>IF($W$10="","",VLOOKUP($W$10,PERSONAL,2,FALSE))</f>
        <v/>
      </c>
    </row>
    <row r="498" spans="1:28" ht="33.75" customHeight="1" x14ac:dyDescent="0.2">
      <c r="A498" s="69"/>
      <c r="B498" s="73"/>
      <c r="C498" s="73"/>
      <c r="D498" s="100"/>
      <c r="E498" s="70"/>
      <c r="F498" s="70"/>
      <c r="G498" s="70"/>
      <c r="H498" s="108"/>
      <c r="I498" s="90"/>
      <c r="J498" s="108"/>
      <c r="K498" s="108"/>
      <c r="L498" s="70"/>
      <c r="M498" s="70"/>
      <c r="N498" s="123"/>
      <c r="O498" s="178" t="s">
        <v>9607</v>
      </c>
      <c r="P498" s="123"/>
      <c r="Q498" s="112"/>
      <c r="R498" s="112"/>
      <c r="S498" s="77"/>
      <c r="T498" s="77"/>
      <c r="U498" s="70"/>
      <c r="V498" s="70"/>
      <c r="W498" s="77"/>
      <c r="X498" s="329"/>
      <c r="Y498" s="329"/>
      <c r="Z498" s="329"/>
      <c r="AA498" s="329"/>
      <c r="AB498" s="135"/>
    </row>
    <row r="499" spans="1:28" ht="33.75" customHeight="1" x14ac:dyDescent="0.2">
      <c r="A499" s="41">
        <v>16</v>
      </c>
      <c r="B499" s="455" t="s">
        <v>201</v>
      </c>
      <c r="C499" s="471"/>
      <c r="D499" s="212"/>
      <c r="E499" s="212" t="str">
        <f t="shared" ref="E499:E501" si="351">CONCATENATE(D499)</f>
        <v/>
      </c>
      <c r="F499" s="41"/>
      <c r="G499" s="42"/>
      <c r="H499" s="107"/>
      <c r="I499" s="89"/>
      <c r="J499" s="107"/>
      <c r="K499" s="107"/>
      <c r="L499" s="43" t="str">
        <f>IF(E499="","",VLOOKUP(E499,SBN,2,FALSE))</f>
        <v/>
      </c>
      <c r="M499" s="43"/>
      <c r="N499" s="125"/>
      <c r="O499" s="125"/>
      <c r="P499" s="125"/>
      <c r="Q499" s="76"/>
      <c r="R499" s="76"/>
      <c r="S499" s="110"/>
      <c r="T499" s="134"/>
      <c r="U499" s="75" t="s">
        <v>202</v>
      </c>
      <c r="V499" s="75"/>
      <c r="W499" s="76" t="s">
        <v>9606</v>
      </c>
      <c r="X499" s="355"/>
      <c r="Y499" s="355">
        <f t="shared" ref="Y499:Y501" si="352">X499*W499</f>
        <v>0</v>
      </c>
      <c r="Z499" s="355"/>
      <c r="AA499" s="355">
        <f t="shared" ref="AA499:AA501" si="353">Z499*W499</f>
        <v>0</v>
      </c>
      <c r="AB499" s="43" t="str">
        <f>IF($W$10="","",VLOOKUP($W$10,PERSONAL,2,FALSE))</f>
        <v/>
      </c>
    </row>
    <row r="500" spans="1:28" ht="33.75" customHeight="1" x14ac:dyDescent="0.2">
      <c r="A500" s="41">
        <v>17</v>
      </c>
      <c r="B500" s="455" t="s">
        <v>201</v>
      </c>
      <c r="C500" s="471"/>
      <c r="D500" s="212"/>
      <c r="E500" s="212" t="str">
        <f t="shared" si="351"/>
        <v/>
      </c>
      <c r="F500" s="41"/>
      <c r="G500" s="42"/>
      <c r="H500" s="107"/>
      <c r="I500" s="89"/>
      <c r="J500" s="107"/>
      <c r="K500" s="107"/>
      <c r="L500" s="43" t="str">
        <f>IF(E500="","",VLOOKUP(E500,SBN,2,FALSE))</f>
        <v/>
      </c>
      <c r="M500" s="43"/>
      <c r="N500" s="125"/>
      <c r="O500" s="125"/>
      <c r="P500" s="125"/>
      <c r="Q500" s="76"/>
      <c r="R500" s="76"/>
      <c r="S500" s="110"/>
      <c r="T500" s="134"/>
      <c r="U500" s="75" t="s">
        <v>202</v>
      </c>
      <c r="V500" s="75"/>
      <c r="W500" s="76" t="s">
        <v>9606</v>
      </c>
      <c r="X500" s="355"/>
      <c r="Y500" s="355">
        <f t="shared" si="352"/>
        <v>0</v>
      </c>
      <c r="Z500" s="355"/>
      <c r="AA500" s="355">
        <f t="shared" si="353"/>
        <v>0</v>
      </c>
      <c r="AB500" s="43" t="str">
        <f>IF($W$10="","",VLOOKUP($W$10,PERSONAL,2,FALSE))</f>
        <v/>
      </c>
    </row>
    <row r="501" spans="1:28" ht="33.75" customHeight="1" x14ac:dyDescent="0.2">
      <c r="A501" s="41">
        <v>18</v>
      </c>
      <c r="B501" s="455" t="s">
        <v>201</v>
      </c>
      <c r="C501" s="471"/>
      <c r="D501" s="212"/>
      <c r="E501" s="212" t="str">
        <f t="shared" si="351"/>
        <v/>
      </c>
      <c r="F501" s="41"/>
      <c r="G501" s="42"/>
      <c r="H501" s="107"/>
      <c r="I501" s="89"/>
      <c r="J501" s="107"/>
      <c r="K501" s="107"/>
      <c r="L501" s="43" t="str">
        <f>IF(E501="","",VLOOKUP(E501,SBN,2,FALSE))</f>
        <v/>
      </c>
      <c r="M501" s="43"/>
      <c r="N501" s="125"/>
      <c r="O501" s="125"/>
      <c r="P501" s="125"/>
      <c r="Q501" s="76"/>
      <c r="R501" s="76"/>
      <c r="S501" s="110"/>
      <c r="T501" s="134"/>
      <c r="U501" s="75" t="s">
        <v>202</v>
      </c>
      <c r="V501" s="75"/>
      <c r="W501" s="76" t="s">
        <v>9606</v>
      </c>
      <c r="X501" s="355"/>
      <c r="Y501" s="355">
        <f t="shared" si="352"/>
        <v>0</v>
      </c>
      <c r="Z501" s="355"/>
      <c r="AA501" s="355">
        <f t="shared" si="353"/>
        <v>0</v>
      </c>
      <c r="AB501" s="43" t="str">
        <f>IF($W$10="","",VLOOKUP($W$10,PERSONAL,2,FALSE))</f>
        <v/>
      </c>
    </row>
    <row r="502" spans="1:28" x14ac:dyDescent="0.2">
      <c r="A502" s="45"/>
      <c r="B502" s="50" t="s">
        <v>124</v>
      </c>
      <c r="C502" s="50"/>
      <c r="D502" s="102"/>
      <c r="E502" s="45"/>
      <c r="F502" s="45"/>
      <c r="G502" s="46"/>
      <c r="H502" s="47"/>
      <c r="I502" s="47"/>
      <c r="J502" s="47"/>
      <c r="K502" s="48"/>
      <c r="L502" s="49"/>
      <c r="M502" s="49"/>
      <c r="N502" s="127"/>
      <c r="O502" s="127"/>
      <c r="P502" s="127"/>
      <c r="Q502" s="114"/>
      <c r="R502" s="114"/>
      <c r="S502" s="115"/>
      <c r="T502" s="116"/>
      <c r="U502" s="48"/>
      <c r="V502" s="48"/>
      <c r="W502" s="45"/>
      <c r="X502" s="14"/>
      <c r="Y502" s="14"/>
      <c r="Z502" s="14"/>
      <c r="AA502" s="14"/>
      <c r="AB502" s="137"/>
    </row>
    <row r="503" spans="1:28" x14ac:dyDescent="0.2">
      <c r="A503" s="6" t="s">
        <v>9660</v>
      </c>
      <c r="B503" s="93" t="s">
        <v>9661</v>
      </c>
      <c r="C503" s="7"/>
      <c r="D503" s="219"/>
      <c r="E503" s="213"/>
      <c r="F503" s="8"/>
      <c r="G503" s="34"/>
      <c r="H503" s="34"/>
      <c r="I503" s="34"/>
      <c r="J503" s="34"/>
      <c r="K503" s="8"/>
      <c r="L503" s="35"/>
      <c r="M503" s="35"/>
      <c r="N503" s="30"/>
      <c r="O503" s="30"/>
      <c r="P503" s="30"/>
      <c r="Q503" s="9"/>
      <c r="R503" s="9"/>
      <c r="S503" s="9"/>
      <c r="T503" s="117"/>
      <c r="U503" s="36"/>
      <c r="V503" s="30"/>
      <c r="W503" s="9"/>
      <c r="X503" s="14"/>
      <c r="Y503" s="14"/>
      <c r="Z503" s="14"/>
      <c r="AA503" s="14"/>
    </row>
    <row r="504" spans="1:28" x14ac:dyDescent="0.2">
      <c r="A504" s="6"/>
      <c r="B504" s="44" t="s">
        <v>9658</v>
      </c>
      <c r="C504" s="44"/>
      <c r="D504" s="214"/>
      <c r="E504" s="214"/>
      <c r="F504" s="37"/>
      <c r="G504" s="34"/>
      <c r="H504" s="34"/>
      <c r="I504" s="34"/>
      <c r="J504" s="34"/>
      <c r="K504" s="8"/>
      <c r="L504" s="35"/>
      <c r="M504" s="35"/>
      <c r="N504" s="30"/>
      <c r="O504" s="30"/>
      <c r="P504" s="30"/>
      <c r="Q504" s="9"/>
      <c r="R504" s="9"/>
      <c r="S504" s="9"/>
      <c r="T504" s="117"/>
      <c r="U504" s="36"/>
      <c r="V504" s="30"/>
      <c r="W504" s="9"/>
      <c r="X504" s="14"/>
      <c r="Y504" s="14"/>
      <c r="Z504" s="14"/>
      <c r="AA504" s="14"/>
    </row>
    <row r="505" spans="1:28" x14ac:dyDescent="0.2">
      <c r="A505" s="6"/>
      <c r="B505" s="44" t="s">
        <v>123</v>
      </c>
      <c r="C505" s="44"/>
      <c r="D505" s="214"/>
      <c r="E505" s="214"/>
      <c r="F505" s="37"/>
      <c r="G505" s="34"/>
      <c r="H505" s="34"/>
      <c r="I505" s="34"/>
      <c r="J505" s="34"/>
      <c r="K505" s="8"/>
      <c r="L505" s="35"/>
      <c r="M505" s="35"/>
      <c r="N505" s="30"/>
      <c r="O505" s="30"/>
      <c r="P505" s="30"/>
      <c r="Q505" s="9"/>
      <c r="R505" s="9"/>
      <c r="S505" s="9"/>
      <c r="T505" s="117"/>
      <c r="U505" s="36"/>
      <c r="V505" s="30"/>
      <c r="W505" s="9"/>
      <c r="X505" s="14"/>
      <c r="Y505" s="14"/>
      <c r="Z505" s="14"/>
      <c r="AA505" s="14"/>
    </row>
    <row r="506" spans="1:28" x14ac:dyDescent="0.2">
      <c r="A506" s="7"/>
      <c r="B506" s="44" t="s">
        <v>9659</v>
      </c>
      <c r="C506" s="44"/>
      <c r="D506" s="219"/>
      <c r="E506" s="213"/>
      <c r="F506" s="8"/>
      <c r="G506" s="1"/>
      <c r="H506" s="1"/>
      <c r="I506" s="1"/>
      <c r="J506" s="1"/>
      <c r="K506" s="38"/>
      <c r="L506" s="39"/>
      <c r="M506" s="39"/>
      <c r="N506" s="128"/>
      <c r="O506" s="129"/>
      <c r="P506" s="129"/>
      <c r="Q506" s="9"/>
      <c r="R506" s="9"/>
      <c r="S506" s="117"/>
      <c r="T506" s="118"/>
      <c r="U506" s="32"/>
      <c r="V506" s="32"/>
      <c r="W506" s="32"/>
      <c r="X506" s="14"/>
      <c r="Y506" s="14"/>
      <c r="Z506" s="14"/>
      <c r="AA506" s="14"/>
    </row>
    <row r="507" spans="1:28" ht="24" customHeight="1" x14ac:dyDescent="0.2">
      <c r="A507" s="69"/>
      <c r="B507" s="70"/>
      <c r="C507" s="70"/>
      <c r="D507" s="100"/>
      <c r="E507" s="70"/>
      <c r="F507" s="70"/>
      <c r="G507" s="70"/>
      <c r="H507" s="70"/>
      <c r="I507" s="70"/>
      <c r="J507" s="70"/>
      <c r="K507" s="70"/>
      <c r="L507" s="70"/>
      <c r="M507" s="70"/>
      <c r="N507" s="123"/>
      <c r="O507" s="178" t="s">
        <v>134</v>
      </c>
      <c r="P507" s="123"/>
      <c r="Q507" s="112"/>
      <c r="R507" s="112"/>
      <c r="S507" s="77"/>
      <c r="T507" s="77"/>
      <c r="U507" s="70"/>
      <c r="V507" s="70"/>
      <c r="W507" s="70"/>
      <c r="X507" s="329"/>
      <c r="Y507" s="329"/>
      <c r="Z507" s="329"/>
      <c r="AA507" s="329"/>
      <c r="AB507" s="135"/>
    </row>
    <row r="508" spans="1:28" ht="36.75" customHeight="1" x14ac:dyDescent="0.2">
      <c r="A508" s="41">
        <v>1</v>
      </c>
      <c r="B508" s="457"/>
      <c r="C508" s="456"/>
      <c r="D508" s="212"/>
      <c r="E508" s="212" t="str">
        <f t="shared" ref="E508:E510" si="354">CONCATENATE(D508)</f>
        <v/>
      </c>
      <c r="F508" s="41"/>
      <c r="G508" s="42"/>
      <c r="H508" s="107"/>
      <c r="I508" s="89"/>
      <c r="J508" s="107"/>
      <c r="K508" s="107"/>
      <c r="L508" s="43" t="str">
        <f>IF(E508="","",VLOOKUP(E508,SBN,2,FALSE))</f>
        <v/>
      </c>
      <c r="M508" s="95"/>
      <c r="N508" s="125"/>
      <c r="O508" s="125"/>
      <c r="P508" s="125"/>
      <c r="Q508" s="76"/>
      <c r="R508" s="76"/>
      <c r="S508" s="110"/>
      <c r="T508" s="107"/>
      <c r="U508" s="75" t="str">
        <f>IF(E508="","",VLOOKUP(E508,SBN,3,FALSE))</f>
        <v/>
      </c>
      <c r="V508" s="75"/>
      <c r="W508" s="76" t="s">
        <v>9606</v>
      </c>
      <c r="X508" s="355"/>
      <c r="Y508" s="355">
        <f>X508*W508</f>
        <v>0</v>
      </c>
      <c r="Z508" s="355"/>
      <c r="AA508" s="355">
        <f>Z508*W508</f>
        <v>0</v>
      </c>
      <c r="AB508" s="43" t="str">
        <f t="shared" ref="AB508:AB510" si="355">IF($W$10="","",VLOOKUP($W$10,PERSONAL,2,FALSE))</f>
        <v/>
      </c>
    </row>
    <row r="509" spans="1:28" ht="36" customHeight="1" x14ac:dyDescent="0.2">
      <c r="A509" s="41">
        <v>2</v>
      </c>
      <c r="B509" s="457"/>
      <c r="C509" s="456"/>
      <c r="D509" s="212"/>
      <c r="E509" s="212" t="str">
        <f t="shared" si="354"/>
        <v/>
      </c>
      <c r="F509" s="41"/>
      <c r="G509" s="42"/>
      <c r="H509" s="107"/>
      <c r="I509" s="89"/>
      <c r="J509" s="107"/>
      <c r="K509" s="107"/>
      <c r="L509" s="43" t="str">
        <f>IF(E509="","",VLOOKUP(E509,SBN,2,FALSE))</f>
        <v/>
      </c>
      <c r="M509" s="43"/>
      <c r="N509" s="125"/>
      <c r="O509" s="125"/>
      <c r="P509" s="125"/>
      <c r="Q509" s="76"/>
      <c r="R509" s="76"/>
      <c r="S509" s="110"/>
      <c r="T509" s="107"/>
      <c r="U509" s="75" t="str">
        <f>IF(E509="","",VLOOKUP(E509,SBN,3,FALSE))</f>
        <v/>
      </c>
      <c r="V509" s="75"/>
      <c r="W509" s="76" t="s">
        <v>9606</v>
      </c>
      <c r="X509" s="355"/>
      <c r="Y509" s="355">
        <f t="shared" ref="Y509:Y510" si="356">X509*W509</f>
        <v>0</v>
      </c>
      <c r="Z509" s="355"/>
      <c r="AA509" s="355">
        <f t="shared" ref="AA509:AA510" si="357">Z509*W509</f>
        <v>0</v>
      </c>
      <c r="AB509" s="43" t="str">
        <f t="shared" si="355"/>
        <v/>
      </c>
    </row>
    <row r="510" spans="1:28" ht="36" customHeight="1" x14ac:dyDescent="0.2">
      <c r="A510" s="41">
        <v>3</v>
      </c>
      <c r="B510" s="457"/>
      <c r="C510" s="456"/>
      <c r="D510" s="212"/>
      <c r="E510" s="212" t="str">
        <f t="shared" si="354"/>
        <v/>
      </c>
      <c r="F510" s="41"/>
      <c r="G510" s="42"/>
      <c r="H510" s="107"/>
      <c r="I510" s="89"/>
      <c r="J510" s="107"/>
      <c r="K510" s="107"/>
      <c r="L510" s="43" t="str">
        <f>IF(E510="","",VLOOKUP(E510,SBN,2,FALSE))</f>
        <v/>
      </c>
      <c r="M510" s="43"/>
      <c r="N510" s="125"/>
      <c r="O510" s="125"/>
      <c r="P510" s="125"/>
      <c r="Q510" s="76"/>
      <c r="R510" s="76"/>
      <c r="S510" s="110"/>
      <c r="T510" s="107"/>
      <c r="U510" s="75" t="str">
        <f>IF(E510="","",VLOOKUP(E510,SBN,3,FALSE))</f>
        <v/>
      </c>
      <c r="V510" s="75"/>
      <c r="W510" s="76" t="s">
        <v>9606</v>
      </c>
      <c r="X510" s="355"/>
      <c r="Y510" s="355">
        <f t="shared" si="356"/>
        <v>0</v>
      </c>
      <c r="Z510" s="355"/>
      <c r="AA510" s="355">
        <f t="shared" si="357"/>
        <v>0</v>
      </c>
      <c r="AB510" s="43" t="str">
        <f t="shared" si="355"/>
        <v/>
      </c>
    </row>
    <row r="511" spans="1:28" ht="29.25" customHeight="1" x14ac:dyDescent="0.2">
      <c r="A511" s="69"/>
      <c r="B511" s="73"/>
      <c r="C511" s="73"/>
      <c r="D511" s="100"/>
      <c r="E511" s="70"/>
      <c r="F511" s="70"/>
      <c r="G511" s="70"/>
      <c r="H511" s="108"/>
      <c r="I511" s="90"/>
      <c r="J511" s="108"/>
      <c r="K511" s="108"/>
      <c r="L511" s="70"/>
      <c r="M511" s="70"/>
      <c r="N511" s="123"/>
      <c r="O511" s="178" t="s">
        <v>200</v>
      </c>
      <c r="P511" s="123"/>
      <c r="Q511" s="112"/>
      <c r="R511" s="112"/>
      <c r="S511" s="77"/>
      <c r="T511" s="77"/>
      <c r="U511" s="70"/>
      <c r="V511" s="70"/>
      <c r="W511" s="77"/>
      <c r="X511" s="329"/>
      <c r="Y511" s="329"/>
      <c r="Z511" s="329"/>
      <c r="AA511" s="329"/>
      <c r="AB511" s="135"/>
    </row>
    <row r="512" spans="1:28" ht="35.25" customHeight="1" x14ac:dyDescent="0.2">
      <c r="A512" s="41">
        <v>4</v>
      </c>
      <c r="B512" s="458">
        <v>9105.0303000000004</v>
      </c>
      <c r="C512" s="459"/>
      <c r="D512" s="212"/>
      <c r="E512" s="212" t="str">
        <f t="shared" ref="E512:E515" si="358">CONCATENATE(D512)</f>
        <v/>
      </c>
      <c r="F512" s="41"/>
      <c r="G512" s="42"/>
      <c r="H512" s="107"/>
      <c r="I512" s="89"/>
      <c r="J512" s="107"/>
      <c r="K512" s="107"/>
      <c r="L512" s="43" t="str">
        <f>IF(E512="","",VLOOKUP(E512,SBN,2,FALSE))</f>
        <v/>
      </c>
      <c r="M512" s="43"/>
      <c r="N512" s="125"/>
      <c r="O512" s="125"/>
      <c r="P512" s="125"/>
      <c r="Q512" s="76"/>
      <c r="R512" s="76"/>
      <c r="S512" s="110"/>
      <c r="T512" s="134"/>
      <c r="U512" s="75" t="str">
        <f>IF(E512="","",VLOOKUP(E512,SBN,3,FALSE))</f>
        <v/>
      </c>
      <c r="V512" s="75"/>
      <c r="W512" s="76" t="s">
        <v>9606</v>
      </c>
      <c r="X512" s="355"/>
      <c r="Y512" s="355">
        <f t="shared" ref="Y512:Y515" si="359">X512*W512</f>
        <v>0</v>
      </c>
      <c r="Z512" s="355"/>
      <c r="AA512" s="355">
        <f>Z512*W512</f>
        <v>0</v>
      </c>
      <c r="AB512" s="43" t="str">
        <f t="shared" ref="AB512:AB515" si="360">IF($W$10="","",VLOOKUP($W$10,PERSONAL,2,FALSE))</f>
        <v/>
      </c>
    </row>
    <row r="513" spans="1:28" ht="35.25" customHeight="1" x14ac:dyDescent="0.2">
      <c r="A513" s="41">
        <v>5</v>
      </c>
      <c r="B513" s="458">
        <v>9105.0303000000004</v>
      </c>
      <c r="C513" s="459"/>
      <c r="D513" s="212"/>
      <c r="E513" s="212" t="str">
        <f t="shared" si="358"/>
        <v/>
      </c>
      <c r="F513" s="41"/>
      <c r="G513" s="42"/>
      <c r="H513" s="107"/>
      <c r="I513" s="89"/>
      <c r="J513" s="107"/>
      <c r="K513" s="107"/>
      <c r="L513" s="43" t="str">
        <f>IF(E513="","",VLOOKUP(E513,SBN,2,FALSE))</f>
        <v/>
      </c>
      <c r="M513" s="43"/>
      <c r="N513" s="125"/>
      <c r="O513" s="125"/>
      <c r="P513" s="125"/>
      <c r="Q513" s="76"/>
      <c r="R513" s="76"/>
      <c r="S513" s="110"/>
      <c r="T513" s="134"/>
      <c r="U513" s="75" t="str">
        <f>IF(E513="","",VLOOKUP(E513,SBN,3,FALSE))</f>
        <v/>
      </c>
      <c r="V513" s="75"/>
      <c r="W513" s="76" t="s">
        <v>9606</v>
      </c>
      <c r="X513" s="355"/>
      <c r="Y513" s="355">
        <f t="shared" si="359"/>
        <v>0</v>
      </c>
      <c r="Z513" s="355"/>
      <c r="AA513" s="355">
        <f t="shared" ref="AA513:AA515" si="361">Z513*W513</f>
        <v>0</v>
      </c>
      <c r="AB513" s="43" t="str">
        <f t="shared" si="360"/>
        <v/>
      </c>
    </row>
    <row r="514" spans="1:28" ht="35.25" customHeight="1" x14ac:dyDescent="0.2">
      <c r="A514" s="41">
        <v>6</v>
      </c>
      <c r="B514" s="458">
        <v>9105.0303000000004</v>
      </c>
      <c r="C514" s="459"/>
      <c r="D514" s="212"/>
      <c r="E514" s="212" t="str">
        <f t="shared" si="358"/>
        <v/>
      </c>
      <c r="F514" s="41"/>
      <c r="G514" s="42"/>
      <c r="H514" s="107"/>
      <c r="I514" s="89"/>
      <c r="J514" s="107"/>
      <c r="K514" s="107"/>
      <c r="L514" s="43" t="str">
        <f>IF(E514="","",VLOOKUP(E514,SBN,2,FALSE))</f>
        <v/>
      </c>
      <c r="M514" s="43"/>
      <c r="N514" s="125"/>
      <c r="O514" s="125"/>
      <c r="P514" s="125"/>
      <c r="Q514" s="76"/>
      <c r="R514" s="76"/>
      <c r="S514" s="110"/>
      <c r="T514" s="134"/>
      <c r="U514" s="75" t="str">
        <f>IF(E514="","",VLOOKUP(E514,SBN,3,FALSE))</f>
        <v/>
      </c>
      <c r="V514" s="75"/>
      <c r="W514" s="76" t="s">
        <v>9606</v>
      </c>
      <c r="X514" s="355"/>
      <c r="Y514" s="355">
        <f t="shared" si="359"/>
        <v>0</v>
      </c>
      <c r="Z514" s="355"/>
      <c r="AA514" s="355">
        <f t="shared" si="361"/>
        <v>0</v>
      </c>
      <c r="AB514" s="43" t="str">
        <f t="shared" si="360"/>
        <v/>
      </c>
    </row>
    <row r="515" spans="1:28" ht="35.25" customHeight="1" x14ac:dyDescent="0.2">
      <c r="A515" s="41">
        <v>7</v>
      </c>
      <c r="B515" s="458">
        <v>9105.0303000000004</v>
      </c>
      <c r="C515" s="459"/>
      <c r="D515" s="212"/>
      <c r="E515" s="212" t="str">
        <f t="shared" si="358"/>
        <v/>
      </c>
      <c r="F515" s="41"/>
      <c r="G515" s="42"/>
      <c r="H515" s="107"/>
      <c r="I515" s="89"/>
      <c r="J515" s="107"/>
      <c r="K515" s="107"/>
      <c r="L515" s="43" t="str">
        <f>IF(E515="","",VLOOKUP(E515,SBN,2,FALSE))</f>
        <v/>
      </c>
      <c r="M515" s="43"/>
      <c r="N515" s="125"/>
      <c r="O515" s="125"/>
      <c r="P515" s="125"/>
      <c r="Q515" s="76"/>
      <c r="R515" s="76"/>
      <c r="S515" s="110"/>
      <c r="T515" s="134"/>
      <c r="U515" s="75" t="str">
        <f>IF(E515="","",VLOOKUP(E515,SBN,3,FALSE))</f>
        <v/>
      </c>
      <c r="V515" s="75"/>
      <c r="W515" s="76" t="s">
        <v>9606</v>
      </c>
      <c r="X515" s="355"/>
      <c r="Y515" s="355">
        <f t="shared" si="359"/>
        <v>0</v>
      </c>
      <c r="Z515" s="355"/>
      <c r="AA515" s="355">
        <f t="shared" si="361"/>
        <v>0</v>
      </c>
      <c r="AB515" s="43" t="str">
        <f t="shared" si="360"/>
        <v/>
      </c>
    </row>
    <row r="516" spans="1:28" ht="29.25" customHeight="1" x14ac:dyDescent="0.2">
      <c r="A516" s="72"/>
      <c r="B516" s="74"/>
      <c r="C516" s="74"/>
      <c r="D516" s="100"/>
      <c r="E516" s="70"/>
      <c r="F516" s="71"/>
      <c r="G516" s="71"/>
      <c r="H516" s="109"/>
      <c r="I516" s="91"/>
      <c r="J516" s="109"/>
      <c r="K516" s="109"/>
      <c r="L516" s="71"/>
      <c r="M516" s="71"/>
      <c r="N516" s="126"/>
      <c r="O516" s="178" t="s">
        <v>136</v>
      </c>
      <c r="P516" s="126"/>
      <c r="Q516" s="113"/>
      <c r="R516" s="113"/>
      <c r="S516" s="78"/>
      <c r="T516" s="78"/>
      <c r="U516" s="71"/>
      <c r="V516" s="71"/>
      <c r="W516" s="78"/>
      <c r="X516" s="330"/>
      <c r="Y516" s="330"/>
      <c r="Z516" s="330"/>
      <c r="AA516" s="330"/>
      <c r="AB516" s="136"/>
    </row>
    <row r="517" spans="1:28" ht="34.5" customHeight="1" x14ac:dyDescent="0.2">
      <c r="A517" s="41">
        <v>8</v>
      </c>
      <c r="B517" s="457"/>
      <c r="C517" s="456"/>
      <c r="D517" s="212"/>
      <c r="E517" s="212" t="str">
        <f t="shared" ref="E517:E519" si="362">CONCATENATE(D517)</f>
        <v/>
      </c>
      <c r="F517" s="41"/>
      <c r="G517" s="42"/>
      <c r="H517" s="107"/>
      <c r="I517" s="89"/>
      <c r="J517" s="107"/>
      <c r="K517" s="107"/>
      <c r="L517" s="43" t="str">
        <f>IF(E517="","",VLOOKUP(E517,SBN,2,FALSE))</f>
        <v/>
      </c>
      <c r="M517" s="43"/>
      <c r="N517" s="125"/>
      <c r="O517" s="125"/>
      <c r="P517" s="125"/>
      <c r="Q517" s="76"/>
      <c r="R517" s="76"/>
      <c r="S517" s="110"/>
      <c r="T517" s="134"/>
      <c r="U517" s="75" t="str">
        <f>IF(E517="","",VLOOKUP(E517,SBN,3,FALSE))</f>
        <v/>
      </c>
      <c r="V517" s="75"/>
      <c r="W517" s="76" t="s">
        <v>9606</v>
      </c>
      <c r="X517" s="355"/>
      <c r="Y517" s="355">
        <f t="shared" ref="Y517:Y519" si="363">X517*W517</f>
        <v>0</v>
      </c>
      <c r="Z517" s="355"/>
      <c r="AA517" s="355">
        <f t="shared" ref="AA517:AA519" si="364">Z517*W517</f>
        <v>0</v>
      </c>
      <c r="AB517" s="43" t="str">
        <f>IF($W$10="","",VLOOKUP($W$10,PERSONAL,2,FALSE))</f>
        <v/>
      </c>
    </row>
    <row r="518" spans="1:28" ht="34.5" customHeight="1" x14ac:dyDescent="0.2">
      <c r="A518" s="41">
        <v>9</v>
      </c>
      <c r="B518" s="457"/>
      <c r="C518" s="456"/>
      <c r="D518" s="212"/>
      <c r="E518" s="212" t="str">
        <f t="shared" si="362"/>
        <v/>
      </c>
      <c r="F518" s="41"/>
      <c r="G518" s="42"/>
      <c r="H518" s="107"/>
      <c r="I518" s="89"/>
      <c r="J518" s="107"/>
      <c r="K518" s="107"/>
      <c r="L518" s="43" t="str">
        <f>IF(E518="","",VLOOKUP(E518,SBN,2,FALSE))</f>
        <v/>
      </c>
      <c r="M518" s="43"/>
      <c r="N518" s="125"/>
      <c r="O518" s="125"/>
      <c r="P518" s="125"/>
      <c r="Q518" s="76"/>
      <c r="R518" s="76"/>
      <c r="S518" s="110"/>
      <c r="T518" s="134"/>
      <c r="U518" s="75" t="str">
        <f>IF(E518="","",VLOOKUP(E518,SBN,3,FALSE))</f>
        <v/>
      </c>
      <c r="V518" s="75"/>
      <c r="W518" s="76" t="s">
        <v>9606</v>
      </c>
      <c r="X518" s="355"/>
      <c r="Y518" s="355">
        <f t="shared" si="363"/>
        <v>0</v>
      </c>
      <c r="Z518" s="355"/>
      <c r="AA518" s="355">
        <f t="shared" si="364"/>
        <v>0</v>
      </c>
      <c r="AB518" s="43" t="str">
        <f>IF($W$10="","",VLOOKUP($W$10,PERSONAL,2,FALSE))</f>
        <v/>
      </c>
    </row>
    <row r="519" spans="1:28" ht="34.5" customHeight="1" x14ac:dyDescent="0.2">
      <c r="A519" s="41">
        <v>10</v>
      </c>
      <c r="B519" s="457"/>
      <c r="C519" s="456"/>
      <c r="D519" s="212"/>
      <c r="E519" s="212" t="str">
        <f t="shared" si="362"/>
        <v/>
      </c>
      <c r="F519" s="41"/>
      <c r="G519" s="42"/>
      <c r="H519" s="107"/>
      <c r="I519" s="89"/>
      <c r="J519" s="107"/>
      <c r="K519" s="107"/>
      <c r="L519" s="43" t="str">
        <f>IF(E519="","",VLOOKUP(E519,SBN,2,FALSE))</f>
        <v/>
      </c>
      <c r="M519" s="43"/>
      <c r="N519" s="125"/>
      <c r="O519" s="125"/>
      <c r="P519" s="125"/>
      <c r="Q519" s="76"/>
      <c r="R519" s="76"/>
      <c r="S519" s="110"/>
      <c r="T519" s="111"/>
      <c r="U519" s="75" t="str">
        <f>IF(E519="","",VLOOKUP(E519,SBN,3,FALSE))</f>
        <v/>
      </c>
      <c r="V519" s="75"/>
      <c r="W519" s="76" t="s">
        <v>9606</v>
      </c>
      <c r="X519" s="355"/>
      <c r="Y519" s="355">
        <f t="shared" si="363"/>
        <v>0</v>
      </c>
      <c r="Z519" s="355"/>
      <c r="AA519" s="355">
        <f t="shared" si="364"/>
        <v>0</v>
      </c>
      <c r="AB519" s="43" t="str">
        <f>IF($W$10="","",VLOOKUP($W$10,PERSONAL,2,FALSE))</f>
        <v/>
      </c>
    </row>
    <row r="520" spans="1:28" ht="29.25" customHeight="1" x14ac:dyDescent="0.2">
      <c r="A520" s="71"/>
      <c r="B520" s="74"/>
      <c r="C520" s="74"/>
      <c r="D520" s="100"/>
      <c r="E520" s="70"/>
      <c r="F520" s="71"/>
      <c r="G520" s="71"/>
      <c r="H520" s="109"/>
      <c r="I520" s="91"/>
      <c r="J520" s="109"/>
      <c r="K520" s="109"/>
      <c r="L520" s="71"/>
      <c r="M520" s="71"/>
      <c r="N520" s="126"/>
      <c r="O520" s="178" t="s">
        <v>9667</v>
      </c>
      <c r="P520" s="126"/>
      <c r="Q520" s="113"/>
      <c r="R520" s="113"/>
      <c r="S520" s="78"/>
      <c r="T520" s="78"/>
      <c r="U520" s="71"/>
      <c r="V520" s="71"/>
      <c r="W520" s="78"/>
      <c r="X520" s="330"/>
      <c r="Y520" s="330"/>
      <c r="Z520" s="330"/>
      <c r="AA520" s="330"/>
      <c r="AB520" s="136"/>
    </row>
    <row r="521" spans="1:28" ht="31.5" customHeight="1" x14ac:dyDescent="0.2">
      <c r="A521" s="41">
        <v>11</v>
      </c>
      <c r="B521" s="455"/>
      <c r="C521" s="471"/>
      <c r="D521" s="212"/>
      <c r="E521" s="212" t="str">
        <f t="shared" ref="E521:E523" si="365">CONCATENATE(D521)</f>
        <v/>
      </c>
      <c r="F521" s="41"/>
      <c r="G521" s="42"/>
      <c r="H521" s="107"/>
      <c r="I521" s="89"/>
      <c r="J521" s="107"/>
      <c r="K521" s="107"/>
      <c r="L521" s="43" t="str">
        <f>IF(E521="","",VLOOKUP(E521,SBN,2,FALSE))</f>
        <v/>
      </c>
      <c r="M521" s="43"/>
      <c r="N521" s="125"/>
      <c r="O521" s="125"/>
      <c r="P521" s="125"/>
      <c r="Q521" s="76"/>
      <c r="R521" s="76"/>
      <c r="S521" s="110"/>
      <c r="T521" s="134"/>
      <c r="U521" s="75" t="str">
        <f>IF(E521="","",VLOOKUP(E521,SBN,3,FALSE))</f>
        <v/>
      </c>
      <c r="V521" s="75"/>
      <c r="W521" s="76" t="s">
        <v>9606</v>
      </c>
      <c r="X521" s="355"/>
      <c r="Y521" s="355">
        <f t="shared" ref="Y521:Y523" si="366">X521*W521</f>
        <v>0</v>
      </c>
      <c r="Z521" s="355"/>
      <c r="AA521" s="355">
        <f t="shared" ref="AA521:AA523" si="367">Z521*W521</f>
        <v>0</v>
      </c>
      <c r="AB521" s="43" t="str">
        <f>IF($W$10="","",VLOOKUP($W$10,PERSONAL,2,FALSE))</f>
        <v/>
      </c>
    </row>
    <row r="522" spans="1:28" ht="31.5" customHeight="1" x14ac:dyDescent="0.2">
      <c r="A522" s="41">
        <v>12</v>
      </c>
      <c r="B522" s="455"/>
      <c r="C522" s="471"/>
      <c r="D522" s="212"/>
      <c r="E522" s="212" t="str">
        <f t="shared" si="365"/>
        <v/>
      </c>
      <c r="F522" s="41"/>
      <c r="G522" s="42"/>
      <c r="H522" s="107"/>
      <c r="I522" s="89"/>
      <c r="J522" s="107"/>
      <c r="K522" s="107"/>
      <c r="L522" s="43" t="str">
        <f>IF(E522="","",VLOOKUP(E522,SBN,2,FALSE))</f>
        <v/>
      </c>
      <c r="M522" s="43"/>
      <c r="N522" s="125"/>
      <c r="O522" s="125"/>
      <c r="P522" s="125"/>
      <c r="Q522" s="76"/>
      <c r="R522" s="76"/>
      <c r="S522" s="110"/>
      <c r="T522" s="134"/>
      <c r="U522" s="75" t="str">
        <f>IF(E522="","",VLOOKUP(E522,SBN,3,FALSE))</f>
        <v/>
      </c>
      <c r="V522" s="75"/>
      <c r="W522" s="76" t="s">
        <v>9606</v>
      </c>
      <c r="X522" s="355"/>
      <c r="Y522" s="355">
        <f t="shared" si="366"/>
        <v>0</v>
      </c>
      <c r="Z522" s="355"/>
      <c r="AA522" s="355">
        <f t="shared" si="367"/>
        <v>0</v>
      </c>
      <c r="AB522" s="43" t="str">
        <f>IF($W$10="","",VLOOKUP($W$10,PERSONAL,2,FALSE))</f>
        <v/>
      </c>
    </row>
    <row r="523" spans="1:28" ht="31.5" customHeight="1" x14ac:dyDescent="0.2">
      <c r="A523" s="41">
        <v>13</v>
      </c>
      <c r="B523" s="455"/>
      <c r="C523" s="471"/>
      <c r="D523" s="212"/>
      <c r="E523" s="212" t="str">
        <f t="shared" si="365"/>
        <v/>
      </c>
      <c r="F523" s="41"/>
      <c r="G523" s="42"/>
      <c r="H523" s="107"/>
      <c r="I523" s="89"/>
      <c r="J523" s="107"/>
      <c r="K523" s="107"/>
      <c r="L523" s="43" t="str">
        <f>IF(E523="","",VLOOKUP(E523,SBN,2,FALSE))</f>
        <v/>
      </c>
      <c r="M523" s="43"/>
      <c r="N523" s="125"/>
      <c r="O523" s="125"/>
      <c r="P523" s="125"/>
      <c r="Q523" s="76"/>
      <c r="R523" s="76"/>
      <c r="S523" s="110"/>
      <c r="T523" s="134"/>
      <c r="U523" s="75" t="str">
        <f>IF(E523="","",VLOOKUP(E523,SBN,3,FALSE))</f>
        <v/>
      </c>
      <c r="V523" s="75"/>
      <c r="W523" s="76" t="s">
        <v>9606</v>
      </c>
      <c r="X523" s="355"/>
      <c r="Y523" s="355">
        <f t="shared" si="366"/>
        <v>0</v>
      </c>
      <c r="Z523" s="355"/>
      <c r="AA523" s="355">
        <f t="shared" si="367"/>
        <v>0</v>
      </c>
      <c r="AB523" s="43" t="str">
        <f>IF($W$10="","",VLOOKUP($W$10,PERSONAL,2,FALSE))</f>
        <v/>
      </c>
    </row>
    <row r="524" spans="1:28" ht="29.25" customHeight="1" x14ac:dyDescent="0.2">
      <c r="A524" s="71"/>
      <c r="B524" s="74"/>
      <c r="C524" s="74"/>
      <c r="D524" s="100"/>
      <c r="E524" s="70"/>
      <c r="F524" s="71"/>
      <c r="G524" s="71"/>
      <c r="H524" s="109"/>
      <c r="I524" s="91"/>
      <c r="J524" s="109"/>
      <c r="K524" s="109"/>
      <c r="L524" s="71"/>
      <c r="M524" s="71"/>
      <c r="N524" s="126"/>
      <c r="O524" s="178" t="s">
        <v>135</v>
      </c>
      <c r="P524" s="126"/>
      <c r="Q524" s="113"/>
      <c r="R524" s="113"/>
      <c r="S524" s="78"/>
      <c r="T524" s="78"/>
      <c r="U524" s="71"/>
      <c r="V524" s="71"/>
      <c r="W524" s="78"/>
      <c r="X524" s="330"/>
      <c r="Y524" s="330"/>
      <c r="Z524" s="330"/>
      <c r="AA524" s="330"/>
      <c r="AB524" s="136"/>
    </row>
    <row r="525" spans="1:28" ht="33.75" customHeight="1" x14ac:dyDescent="0.2">
      <c r="A525" s="41">
        <v>14</v>
      </c>
      <c r="B525" s="455" t="s">
        <v>201</v>
      </c>
      <c r="C525" s="471"/>
      <c r="D525" s="212"/>
      <c r="E525" s="212" t="str">
        <f t="shared" ref="E525:E526" si="368">CONCATENATE(D525)</f>
        <v/>
      </c>
      <c r="F525" s="41"/>
      <c r="G525" s="42"/>
      <c r="H525" s="107"/>
      <c r="I525" s="89"/>
      <c r="J525" s="107"/>
      <c r="K525" s="107"/>
      <c r="L525" s="43" t="str">
        <f>IF(E525="","",VLOOKUP(E525,SBN,2,FALSE))</f>
        <v/>
      </c>
      <c r="M525" s="43"/>
      <c r="N525" s="125"/>
      <c r="O525" s="125"/>
      <c r="P525" s="125"/>
      <c r="Q525" s="76"/>
      <c r="R525" s="76"/>
      <c r="S525" s="110"/>
      <c r="T525" s="134"/>
      <c r="U525" s="75" t="s">
        <v>202</v>
      </c>
      <c r="V525" s="75"/>
      <c r="W525" s="76" t="s">
        <v>9606</v>
      </c>
      <c r="X525" s="355"/>
      <c r="Y525" s="355">
        <f t="shared" ref="Y525:Y526" si="369">X525*W525</f>
        <v>0</v>
      </c>
      <c r="Z525" s="355"/>
      <c r="AA525" s="355">
        <f t="shared" ref="AA525:AA526" si="370">Z525*W525</f>
        <v>0</v>
      </c>
      <c r="AB525" s="43" t="str">
        <f>IF($W$10="","",VLOOKUP($W$10,PERSONAL,2,FALSE))</f>
        <v/>
      </c>
    </row>
    <row r="526" spans="1:28" ht="33.75" customHeight="1" x14ac:dyDescent="0.2">
      <c r="A526" s="41">
        <v>15</v>
      </c>
      <c r="B526" s="455" t="s">
        <v>201</v>
      </c>
      <c r="C526" s="471"/>
      <c r="D526" s="212"/>
      <c r="E526" s="212" t="str">
        <f t="shared" si="368"/>
        <v/>
      </c>
      <c r="F526" s="41"/>
      <c r="G526" s="42"/>
      <c r="H526" s="107"/>
      <c r="I526" s="89"/>
      <c r="J526" s="107"/>
      <c r="K526" s="107"/>
      <c r="L526" s="43" t="str">
        <f>IF(E526="","",VLOOKUP(E526,SBN,2,FALSE))</f>
        <v/>
      </c>
      <c r="M526" s="43"/>
      <c r="N526" s="125"/>
      <c r="O526" s="125"/>
      <c r="P526" s="125"/>
      <c r="Q526" s="76"/>
      <c r="R526" s="76"/>
      <c r="S526" s="110"/>
      <c r="T526" s="134"/>
      <c r="U526" s="75" t="s">
        <v>202</v>
      </c>
      <c r="V526" s="75"/>
      <c r="W526" s="76" t="s">
        <v>9606</v>
      </c>
      <c r="X526" s="355"/>
      <c r="Y526" s="355">
        <f t="shared" si="369"/>
        <v>0</v>
      </c>
      <c r="Z526" s="355"/>
      <c r="AA526" s="355">
        <f t="shared" si="370"/>
        <v>0</v>
      </c>
      <c r="AB526" s="43" t="str">
        <f>IF($W$10="","",VLOOKUP($W$10,PERSONAL,2,FALSE))</f>
        <v/>
      </c>
    </row>
    <row r="527" spans="1:28" ht="33.75" customHeight="1" x14ac:dyDescent="0.2">
      <c r="A527" s="69"/>
      <c r="B527" s="73"/>
      <c r="C527" s="73"/>
      <c r="D527" s="100"/>
      <c r="E527" s="70"/>
      <c r="F527" s="70"/>
      <c r="G527" s="70"/>
      <c r="H527" s="108"/>
      <c r="I527" s="90"/>
      <c r="J527" s="108"/>
      <c r="K527" s="108"/>
      <c r="L527" s="70"/>
      <c r="M527" s="70"/>
      <c r="N527" s="123"/>
      <c r="O527" s="178" t="s">
        <v>9607</v>
      </c>
      <c r="P527" s="123"/>
      <c r="Q527" s="112"/>
      <c r="R527" s="112"/>
      <c r="S527" s="77"/>
      <c r="T527" s="77"/>
      <c r="U527" s="70"/>
      <c r="V527" s="70"/>
      <c r="W527" s="77"/>
      <c r="X527" s="329"/>
      <c r="Y527" s="329"/>
      <c r="Z527" s="329"/>
      <c r="AA527" s="329"/>
      <c r="AB527" s="135"/>
    </row>
    <row r="528" spans="1:28" ht="33.75" customHeight="1" x14ac:dyDescent="0.2">
      <c r="A528" s="41">
        <v>16</v>
      </c>
      <c r="B528" s="455" t="s">
        <v>201</v>
      </c>
      <c r="C528" s="471"/>
      <c r="D528" s="212"/>
      <c r="E528" s="212" t="str">
        <f t="shared" ref="E528:E530" si="371">CONCATENATE(D528)</f>
        <v/>
      </c>
      <c r="F528" s="41"/>
      <c r="G528" s="42"/>
      <c r="H528" s="107"/>
      <c r="I528" s="89"/>
      <c r="J528" s="107"/>
      <c r="K528" s="107"/>
      <c r="L528" s="43" t="str">
        <f>IF(E528="","",VLOOKUP(E528,SBN,2,FALSE))</f>
        <v/>
      </c>
      <c r="M528" s="43"/>
      <c r="N528" s="125"/>
      <c r="O528" s="125"/>
      <c r="P528" s="125"/>
      <c r="Q528" s="76"/>
      <c r="R528" s="76"/>
      <c r="S528" s="110"/>
      <c r="T528" s="134"/>
      <c r="U528" s="75" t="s">
        <v>202</v>
      </c>
      <c r="V528" s="75"/>
      <c r="W528" s="76" t="s">
        <v>9606</v>
      </c>
      <c r="X528" s="355"/>
      <c r="Y528" s="355">
        <f t="shared" ref="Y528:Y530" si="372">X528*W528</f>
        <v>0</v>
      </c>
      <c r="Z528" s="355"/>
      <c r="AA528" s="355">
        <f t="shared" ref="AA528:AA530" si="373">Z528*W528</f>
        <v>0</v>
      </c>
      <c r="AB528" s="43" t="str">
        <f>IF($W$10="","",VLOOKUP($W$10,PERSONAL,2,FALSE))</f>
        <v/>
      </c>
    </row>
    <row r="529" spans="1:28" ht="33.75" customHeight="1" x14ac:dyDescent="0.2">
      <c r="A529" s="41">
        <v>17</v>
      </c>
      <c r="B529" s="455" t="s">
        <v>201</v>
      </c>
      <c r="C529" s="471"/>
      <c r="D529" s="212"/>
      <c r="E529" s="212" t="str">
        <f t="shared" si="371"/>
        <v/>
      </c>
      <c r="F529" s="41"/>
      <c r="G529" s="42"/>
      <c r="H529" s="107"/>
      <c r="I529" s="89"/>
      <c r="J529" s="107"/>
      <c r="K529" s="107"/>
      <c r="L529" s="43" t="str">
        <f>IF(E529="","",VLOOKUP(E529,SBN,2,FALSE))</f>
        <v/>
      </c>
      <c r="M529" s="43"/>
      <c r="N529" s="125"/>
      <c r="O529" s="125"/>
      <c r="P529" s="125"/>
      <c r="Q529" s="76"/>
      <c r="R529" s="76"/>
      <c r="S529" s="110"/>
      <c r="T529" s="134"/>
      <c r="U529" s="75" t="s">
        <v>202</v>
      </c>
      <c r="V529" s="75"/>
      <c r="W529" s="76" t="s">
        <v>9606</v>
      </c>
      <c r="X529" s="355"/>
      <c r="Y529" s="355">
        <f t="shared" si="372"/>
        <v>0</v>
      </c>
      <c r="Z529" s="355"/>
      <c r="AA529" s="355">
        <f t="shared" si="373"/>
        <v>0</v>
      </c>
      <c r="AB529" s="43" t="str">
        <f>IF($W$10="","",VLOOKUP($W$10,PERSONAL,2,FALSE))</f>
        <v/>
      </c>
    </row>
    <row r="530" spans="1:28" ht="33.75" customHeight="1" x14ac:dyDescent="0.2">
      <c r="A530" s="41">
        <v>18</v>
      </c>
      <c r="B530" s="455" t="s">
        <v>201</v>
      </c>
      <c r="C530" s="471"/>
      <c r="D530" s="212"/>
      <c r="E530" s="212" t="str">
        <f t="shared" si="371"/>
        <v/>
      </c>
      <c r="F530" s="41"/>
      <c r="G530" s="42"/>
      <c r="H530" s="107"/>
      <c r="I530" s="89"/>
      <c r="J530" s="107"/>
      <c r="K530" s="107"/>
      <c r="L530" s="43" t="str">
        <f>IF(E530="","",VLOOKUP(E530,SBN,2,FALSE))</f>
        <v/>
      </c>
      <c r="M530" s="43"/>
      <c r="N530" s="125"/>
      <c r="O530" s="125"/>
      <c r="P530" s="125"/>
      <c r="Q530" s="76"/>
      <c r="R530" s="76"/>
      <c r="S530" s="110"/>
      <c r="T530" s="134"/>
      <c r="U530" s="75" t="s">
        <v>202</v>
      </c>
      <c r="V530" s="75"/>
      <c r="W530" s="76" t="s">
        <v>9606</v>
      </c>
      <c r="X530" s="355"/>
      <c r="Y530" s="355">
        <f t="shared" si="372"/>
        <v>0</v>
      </c>
      <c r="Z530" s="355"/>
      <c r="AA530" s="355">
        <f t="shared" si="373"/>
        <v>0</v>
      </c>
      <c r="AB530" s="43" t="str">
        <f>IF($W$10="","",VLOOKUP($W$10,PERSONAL,2,FALSE))</f>
        <v/>
      </c>
    </row>
    <row r="531" spans="1:28" x14ac:dyDescent="0.2">
      <c r="A531" s="45"/>
      <c r="B531" s="50" t="s">
        <v>124</v>
      </c>
      <c r="C531" s="50"/>
      <c r="D531" s="102"/>
      <c r="E531" s="45"/>
      <c r="F531" s="45"/>
      <c r="G531" s="46"/>
      <c r="H531" s="47"/>
      <c r="I531" s="47"/>
      <c r="J531" s="47"/>
      <c r="K531" s="48"/>
      <c r="L531" s="49"/>
      <c r="M531" s="49"/>
      <c r="N531" s="127"/>
      <c r="O531" s="127"/>
      <c r="P531" s="127"/>
      <c r="Q531" s="114"/>
      <c r="R531" s="114"/>
      <c r="S531" s="115"/>
      <c r="T531" s="116"/>
      <c r="U531" s="48"/>
      <c r="V531" s="48"/>
      <c r="W531" s="45"/>
      <c r="X531" s="14"/>
      <c r="Y531" s="14"/>
      <c r="Z531" s="14"/>
      <c r="AA531" s="14"/>
      <c r="AB531" s="137"/>
    </row>
    <row r="532" spans="1:28" x14ac:dyDescent="0.2">
      <c r="A532" s="6" t="s">
        <v>9660</v>
      </c>
      <c r="B532" s="93" t="s">
        <v>9661</v>
      </c>
      <c r="C532" s="7"/>
      <c r="D532" s="219"/>
      <c r="E532" s="213"/>
      <c r="F532" s="8"/>
      <c r="G532" s="34"/>
      <c r="H532" s="34"/>
      <c r="I532" s="34"/>
      <c r="J532" s="34"/>
      <c r="K532" s="8"/>
      <c r="L532" s="35"/>
      <c r="M532" s="35"/>
      <c r="N532" s="30"/>
      <c r="O532" s="30"/>
      <c r="P532" s="30"/>
      <c r="Q532" s="9"/>
      <c r="R532" s="9"/>
      <c r="S532" s="9"/>
      <c r="T532" s="117"/>
      <c r="U532" s="36"/>
      <c r="V532" s="30"/>
      <c r="W532" s="9"/>
      <c r="X532" s="14"/>
      <c r="Y532" s="14"/>
      <c r="Z532" s="14"/>
      <c r="AA532" s="14"/>
    </row>
    <row r="533" spans="1:28" x14ac:dyDescent="0.2">
      <c r="A533" s="6"/>
      <c r="B533" s="44" t="s">
        <v>9658</v>
      </c>
      <c r="C533" s="44"/>
      <c r="D533" s="214"/>
      <c r="E533" s="214"/>
      <c r="F533" s="37"/>
      <c r="G533" s="34"/>
      <c r="H533" s="34"/>
      <c r="I533" s="34"/>
      <c r="J533" s="34"/>
      <c r="K533" s="8"/>
      <c r="L533" s="35"/>
      <c r="M533" s="35"/>
      <c r="N533" s="30"/>
      <c r="O533" s="30"/>
      <c r="P533" s="30"/>
      <c r="Q533" s="9"/>
      <c r="R533" s="9"/>
      <c r="S533" s="9"/>
      <c r="T533" s="117"/>
      <c r="U533" s="36"/>
      <c r="V533" s="30"/>
      <c r="W533" s="9"/>
      <c r="X533" s="14"/>
      <c r="Y533" s="14"/>
      <c r="Z533" s="14"/>
      <c r="AA533" s="14"/>
    </row>
    <row r="534" spans="1:28" x14ac:dyDescent="0.2">
      <c r="A534" s="6"/>
      <c r="B534" s="44" t="s">
        <v>123</v>
      </c>
      <c r="C534" s="44"/>
      <c r="D534" s="214"/>
      <c r="E534" s="214"/>
      <c r="F534" s="37"/>
      <c r="G534" s="34"/>
      <c r="H534" s="34"/>
      <c r="I534" s="34"/>
      <c r="J534" s="34"/>
      <c r="K534" s="8"/>
      <c r="L534" s="35"/>
      <c r="M534" s="35"/>
      <c r="N534" s="30"/>
      <c r="O534" s="30"/>
      <c r="P534" s="30"/>
      <c r="Q534" s="9"/>
      <c r="R534" s="9"/>
      <c r="S534" s="9"/>
      <c r="T534" s="117"/>
      <c r="U534" s="36"/>
      <c r="V534" s="30"/>
      <c r="W534" s="9"/>
      <c r="X534" s="14"/>
      <c r="Y534" s="14"/>
      <c r="Z534" s="14"/>
      <c r="AA534" s="14"/>
    </row>
    <row r="535" spans="1:28" x14ac:dyDescent="0.2">
      <c r="A535" s="7"/>
      <c r="B535" s="44" t="s">
        <v>9659</v>
      </c>
      <c r="C535" s="44"/>
      <c r="D535" s="219"/>
      <c r="E535" s="213"/>
      <c r="F535" s="8"/>
      <c r="G535" s="1"/>
      <c r="H535" s="1"/>
      <c r="I535" s="1"/>
      <c r="J535" s="1"/>
      <c r="K535" s="38"/>
      <c r="L535" s="39"/>
      <c r="M535" s="39"/>
      <c r="N535" s="128"/>
      <c r="O535" s="129"/>
      <c r="P535" s="129"/>
      <c r="Q535" s="9"/>
      <c r="R535" s="9"/>
      <c r="S535" s="117"/>
      <c r="T535" s="118"/>
      <c r="U535" s="32"/>
      <c r="V535" s="32"/>
      <c r="W535" s="32"/>
      <c r="X535" s="14"/>
      <c r="Y535" s="14"/>
      <c r="Z535" s="14"/>
      <c r="AA535" s="14"/>
    </row>
    <row r="536" spans="1:28" ht="24" customHeight="1" x14ac:dyDescent="0.2">
      <c r="A536" s="69"/>
      <c r="B536" s="70"/>
      <c r="C536" s="70"/>
      <c r="D536" s="100"/>
      <c r="E536" s="70"/>
      <c r="F536" s="70"/>
      <c r="G536" s="70"/>
      <c r="H536" s="70"/>
      <c r="I536" s="70"/>
      <c r="J536" s="70"/>
      <c r="K536" s="70"/>
      <c r="L536" s="70"/>
      <c r="M536" s="70"/>
      <c r="N536" s="123"/>
      <c r="O536" s="178" t="s">
        <v>134</v>
      </c>
      <c r="P536" s="123"/>
      <c r="Q536" s="112"/>
      <c r="R536" s="112"/>
      <c r="S536" s="77"/>
      <c r="T536" s="77"/>
      <c r="U536" s="70"/>
      <c r="V536" s="70"/>
      <c r="W536" s="70"/>
      <c r="X536" s="329"/>
      <c r="Y536" s="329"/>
      <c r="Z536" s="329"/>
      <c r="AA536" s="329"/>
      <c r="AB536" s="135"/>
    </row>
    <row r="537" spans="1:28" ht="36.75" customHeight="1" x14ac:dyDescent="0.2">
      <c r="A537" s="41">
        <v>1</v>
      </c>
      <c r="B537" s="457"/>
      <c r="C537" s="456"/>
      <c r="D537" s="212"/>
      <c r="E537" s="212" t="str">
        <f t="shared" ref="E537:E539" si="374">CONCATENATE(D537)</f>
        <v/>
      </c>
      <c r="F537" s="41"/>
      <c r="G537" s="42"/>
      <c r="H537" s="107"/>
      <c r="I537" s="89"/>
      <c r="J537" s="107"/>
      <c r="K537" s="107"/>
      <c r="L537" s="43" t="str">
        <f>IF(E537="","",VLOOKUP(E537,SBN,2,FALSE))</f>
        <v/>
      </c>
      <c r="M537" s="95"/>
      <c r="N537" s="125"/>
      <c r="O537" s="125"/>
      <c r="P537" s="125"/>
      <c r="Q537" s="76"/>
      <c r="R537" s="76"/>
      <c r="S537" s="110"/>
      <c r="T537" s="107"/>
      <c r="U537" s="75" t="str">
        <f>IF(E537="","",VLOOKUP(E537,SBN,3,FALSE))</f>
        <v/>
      </c>
      <c r="V537" s="75"/>
      <c r="W537" s="76" t="s">
        <v>9606</v>
      </c>
      <c r="X537" s="355"/>
      <c r="Y537" s="355">
        <f>X537*W537</f>
        <v>0</v>
      </c>
      <c r="Z537" s="355"/>
      <c r="AA537" s="355">
        <f>Z537*W537</f>
        <v>0</v>
      </c>
      <c r="AB537" s="43" t="str">
        <f t="shared" ref="AB537:AB539" si="375">IF($W$10="","",VLOOKUP($W$10,PERSONAL,2,FALSE))</f>
        <v/>
      </c>
    </row>
    <row r="538" spans="1:28" ht="36" customHeight="1" x14ac:dyDescent="0.2">
      <c r="A538" s="41">
        <v>2</v>
      </c>
      <c r="B538" s="457"/>
      <c r="C538" s="456"/>
      <c r="D538" s="212"/>
      <c r="E538" s="212" t="str">
        <f t="shared" si="374"/>
        <v/>
      </c>
      <c r="F538" s="41"/>
      <c r="G538" s="42"/>
      <c r="H538" s="107"/>
      <c r="I538" s="89"/>
      <c r="J538" s="107"/>
      <c r="K538" s="107"/>
      <c r="L538" s="43" t="str">
        <f>IF(E538="","",VLOOKUP(E538,SBN,2,FALSE))</f>
        <v/>
      </c>
      <c r="M538" s="43"/>
      <c r="N538" s="125"/>
      <c r="O538" s="125"/>
      <c r="P538" s="125"/>
      <c r="Q538" s="76"/>
      <c r="R538" s="76"/>
      <c r="S538" s="110"/>
      <c r="T538" s="107"/>
      <c r="U538" s="75" t="str">
        <f>IF(E538="","",VLOOKUP(E538,SBN,3,FALSE))</f>
        <v/>
      </c>
      <c r="V538" s="75"/>
      <c r="W538" s="76" t="s">
        <v>9606</v>
      </c>
      <c r="X538" s="355"/>
      <c r="Y538" s="355">
        <f t="shared" ref="Y538:Y539" si="376">X538*W538</f>
        <v>0</v>
      </c>
      <c r="Z538" s="355"/>
      <c r="AA538" s="355">
        <f t="shared" ref="AA538:AA539" si="377">Z538*W538</f>
        <v>0</v>
      </c>
      <c r="AB538" s="43" t="str">
        <f t="shared" si="375"/>
        <v/>
      </c>
    </row>
    <row r="539" spans="1:28" ht="36" customHeight="1" x14ac:dyDescent="0.2">
      <c r="A539" s="41">
        <v>3</v>
      </c>
      <c r="B539" s="457"/>
      <c r="C539" s="456"/>
      <c r="D539" s="212"/>
      <c r="E539" s="212" t="str">
        <f t="shared" si="374"/>
        <v/>
      </c>
      <c r="F539" s="41"/>
      <c r="G539" s="42"/>
      <c r="H539" s="107"/>
      <c r="I539" s="89"/>
      <c r="J539" s="107"/>
      <c r="K539" s="107"/>
      <c r="L539" s="43" t="str">
        <f>IF(E539="","",VLOOKUP(E539,SBN,2,FALSE))</f>
        <v/>
      </c>
      <c r="M539" s="43"/>
      <c r="N539" s="125"/>
      <c r="O539" s="125"/>
      <c r="P539" s="125"/>
      <c r="Q539" s="76"/>
      <c r="R539" s="76"/>
      <c r="S539" s="110"/>
      <c r="T539" s="107"/>
      <c r="U539" s="75" t="str">
        <f>IF(E539="","",VLOOKUP(E539,SBN,3,FALSE))</f>
        <v/>
      </c>
      <c r="V539" s="75"/>
      <c r="W539" s="76" t="s">
        <v>9606</v>
      </c>
      <c r="X539" s="355"/>
      <c r="Y539" s="355">
        <f t="shared" si="376"/>
        <v>0</v>
      </c>
      <c r="Z539" s="355"/>
      <c r="AA539" s="355">
        <f t="shared" si="377"/>
        <v>0</v>
      </c>
      <c r="AB539" s="43" t="str">
        <f t="shared" si="375"/>
        <v/>
      </c>
    </row>
    <row r="540" spans="1:28" ht="29.25" customHeight="1" x14ac:dyDescent="0.2">
      <c r="A540" s="69"/>
      <c r="B540" s="73"/>
      <c r="C540" s="73"/>
      <c r="D540" s="100"/>
      <c r="E540" s="70"/>
      <c r="F540" s="70"/>
      <c r="G540" s="70"/>
      <c r="H540" s="108"/>
      <c r="I540" s="90"/>
      <c r="J540" s="108"/>
      <c r="K540" s="108"/>
      <c r="L540" s="70"/>
      <c r="M540" s="70"/>
      <c r="N540" s="123"/>
      <c r="O540" s="178" t="s">
        <v>200</v>
      </c>
      <c r="P540" s="123"/>
      <c r="Q540" s="112"/>
      <c r="R540" s="112"/>
      <c r="S540" s="77"/>
      <c r="T540" s="77"/>
      <c r="U540" s="70"/>
      <c r="V540" s="70"/>
      <c r="W540" s="77"/>
      <c r="X540" s="329"/>
      <c r="Y540" s="329"/>
      <c r="Z540" s="329"/>
      <c r="AA540" s="329"/>
      <c r="AB540" s="135"/>
    </row>
    <row r="541" spans="1:28" ht="35.25" customHeight="1" x14ac:dyDescent="0.2">
      <c r="A541" s="41">
        <v>4</v>
      </c>
      <c r="B541" s="458">
        <v>9105.0303000000004</v>
      </c>
      <c r="C541" s="459"/>
      <c r="D541" s="212"/>
      <c r="E541" s="212" t="str">
        <f t="shared" ref="E541:E544" si="378">CONCATENATE(D541)</f>
        <v/>
      </c>
      <c r="F541" s="41"/>
      <c r="G541" s="42"/>
      <c r="H541" s="107"/>
      <c r="I541" s="89"/>
      <c r="J541" s="107"/>
      <c r="K541" s="107"/>
      <c r="L541" s="43" t="str">
        <f>IF(E541="","",VLOOKUP(E541,SBN,2,FALSE))</f>
        <v/>
      </c>
      <c r="M541" s="43"/>
      <c r="N541" s="125"/>
      <c r="O541" s="125"/>
      <c r="P541" s="125"/>
      <c r="Q541" s="76"/>
      <c r="R541" s="76"/>
      <c r="S541" s="110"/>
      <c r="T541" s="134"/>
      <c r="U541" s="75" t="str">
        <f>IF(E541="","",VLOOKUP(E541,SBN,3,FALSE))</f>
        <v/>
      </c>
      <c r="V541" s="75"/>
      <c r="W541" s="76" t="s">
        <v>9606</v>
      </c>
      <c r="X541" s="355"/>
      <c r="Y541" s="355">
        <f t="shared" ref="Y541:Y544" si="379">X541*W541</f>
        <v>0</v>
      </c>
      <c r="Z541" s="355"/>
      <c r="AA541" s="355">
        <f>Z541*W541</f>
        <v>0</v>
      </c>
      <c r="AB541" s="43" t="str">
        <f t="shared" ref="AB541:AB544" si="380">IF($W$10="","",VLOOKUP($W$10,PERSONAL,2,FALSE))</f>
        <v/>
      </c>
    </row>
    <row r="542" spans="1:28" ht="35.25" customHeight="1" x14ac:dyDescent="0.2">
      <c r="A542" s="41">
        <v>5</v>
      </c>
      <c r="B542" s="458">
        <v>9105.0303000000004</v>
      </c>
      <c r="C542" s="459"/>
      <c r="D542" s="212"/>
      <c r="E542" s="212" t="str">
        <f t="shared" si="378"/>
        <v/>
      </c>
      <c r="F542" s="41"/>
      <c r="G542" s="42"/>
      <c r="H542" s="107"/>
      <c r="I542" s="89"/>
      <c r="J542" s="107"/>
      <c r="K542" s="107"/>
      <c r="L542" s="43" t="str">
        <f>IF(E542="","",VLOOKUP(E542,SBN,2,FALSE))</f>
        <v/>
      </c>
      <c r="M542" s="43"/>
      <c r="N542" s="125"/>
      <c r="O542" s="125"/>
      <c r="P542" s="125"/>
      <c r="Q542" s="76"/>
      <c r="R542" s="76"/>
      <c r="S542" s="110"/>
      <c r="T542" s="134"/>
      <c r="U542" s="75" t="str">
        <f>IF(E542="","",VLOOKUP(E542,SBN,3,FALSE))</f>
        <v/>
      </c>
      <c r="V542" s="75"/>
      <c r="W542" s="76" t="s">
        <v>9606</v>
      </c>
      <c r="X542" s="355"/>
      <c r="Y542" s="355">
        <f t="shared" si="379"/>
        <v>0</v>
      </c>
      <c r="Z542" s="355"/>
      <c r="AA542" s="355">
        <f t="shared" ref="AA542:AA544" si="381">Z542*W542</f>
        <v>0</v>
      </c>
      <c r="AB542" s="43" t="str">
        <f t="shared" si="380"/>
        <v/>
      </c>
    </row>
    <row r="543" spans="1:28" ht="35.25" customHeight="1" x14ac:dyDescent="0.2">
      <c r="A543" s="41">
        <v>6</v>
      </c>
      <c r="B543" s="458">
        <v>9105.0303000000004</v>
      </c>
      <c r="C543" s="459"/>
      <c r="D543" s="212"/>
      <c r="E543" s="212" t="str">
        <f t="shared" si="378"/>
        <v/>
      </c>
      <c r="F543" s="41"/>
      <c r="G543" s="42"/>
      <c r="H543" s="107"/>
      <c r="I543" s="89"/>
      <c r="J543" s="107"/>
      <c r="K543" s="107"/>
      <c r="L543" s="43" t="str">
        <f>IF(E543="","",VLOOKUP(E543,SBN,2,FALSE))</f>
        <v/>
      </c>
      <c r="M543" s="43"/>
      <c r="N543" s="125"/>
      <c r="O543" s="125"/>
      <c r="P543" s="125"/>
      <c r="Q543" s="76"/>
      <c r="R543" s="76"/>
      <c r="S543" s="110"/>
      <c r="T543" s="134"/>
      <c r="U543" s="75" t="str">
        <f>IF(E543="","",VLOOKUP(E543,SBN,3,FALSE))</f>
        <v/>
      </c>
      <c r="V543" s="75"/>
      <c r="W543" s="76" t="s">
        <v>9606</v>
      </c>
      <c r="X543" s="355"/>
      <c r="Y543" s="355">
        <f t="shared" si="379"/>
        <v>0</v>
      </c>
      <c r="Z543" s="355"/>
      <c r="AA543" s="355">
        <f t="shared" si="381"/>
        <v>0</v>
      </c>
      <c r="AB543" s="43" t="str">
        <f t="shared" si="380"/>
        <v/>
      </c>
    </row>
    <row r="544" spans="1:28" ht="35.25" customHeight="1" x14ac:dyDescent="0.2">
      <c r="A544" s="41">
        <v>7</v>
      </c>
      <c r="B544" s="458">
        <v>9105.0303000000004</v>
      </c>
      <c r="C544" s="459"/>
      <c r="D544" s="212"/>
      <c r="E544" s="212" t="str">
        <f t="shared" si="378"/>
        <v/>
      </c>
      <c r="F544" s="41"/>
      <c r="G544" s="42"/>
      <c r="H544" s="107"/>
      <c r="I544" s="89"/>
      <c r="J544" s="107"/>
      <c r="K544" s="107"/>
      <c r="L544" s="43" t="str">
        <f>IF(E544="","",VLOOKUP(E544,SBN,2,FALSE))</f>
        <v/>
      </c>
      <c r="M544" s="43"/>
      <c r="N544" s="125"/>
      <c r="O544" s="125"/>
      <c r="P544" s="125"/>
      <c r="Q544" s="76"/>
      <c r="R544" s="76"/>
      <c r="S544" s="110"/>
      <c r="T544" s="134"/>
      <c r="U544" s="75" t="str">
        <f>IF(E544="","",VLOOKUP(E544,SBN,3,FALSE))</f>
        <v/>
      </c>
      <c r="V544" s="75"/>
      <c r="W544" s="76" t="s">
        <v>9606</v>
      </c>
      <c r="X544" s="355"/>
      <c r="Y544" s="355">
        <f t="shared" si="379"/>
        <v>0</v>
      </c>
      <c r="Z544" s="355"/>
      <c r="AA544" s="355">
        <f t="shared" si="381"/>
        <v>0</v>
      </c>
      <c r="AB544" s="43" t="str">
        <f t="shared" si="380"/>
        <v/>
      </c>
    </row>
    <row r="545" spans="1:28" ht="29.25" customHeight="1" x14ac:dyDescent="0.2">
      <c r="A545" s="72"/>
      <c r="B545" s="74"/>
      <c r="C545" s="74"/>
      <c r="D545" s="100"/>
      <c r="E545" s="70"/>
      <c r="F545" s="71"/>
      <c r="G545" s="71"/>
      <c r="H545" s="109"/>
      <c r="I545" s="91"/>
      <c r="J545" s="109"/>
      <c r="K545" s="109"/>
      <c r="L545" s="71"/>
      <c r="M545" s="71"/>
      <c r="N545" s="126"/>
      <c r="O545" s="178" t="s">
        <v>136</v>
      </c>
      <c r="P545" s="126"/>
      <c r="Q545" s="113"/>
      <c r="R545" s="113"/>
      <c r="S545" s="78"/>
      <c r="T545" s="78"/>
      <c r="U545" s="71"/>
      <c r="V545" s="71"/>
      <c r="W545" s="78"/>
      <c r="X545" s="330"/>
      <c r="Y545" s="330"/>
      <c r="Z545" s="330"/>
      <c r="AA545" s="330"/>
      <c r="AB545" s="136"/>
    </row>
    <row r="546" spans="1:28" ht="34.5" customHeight="1" x14ac:dyDescent="0.2">
      <c r="A546" s="41">
        <v>8</v>
      </c>
      <c r="B546" s="457"/>
      <c r="C546" s="456"/>
      <c r="D546" s="212"/>
      <c r="E546" s="212" t="str">
        <f t="shared" ref="E546:E548" si="382">CONCATENATE(D546)</f>
        <v/>
      </c>
      <c r="F546" s="41"/>
      <c r="G546" s="42"/>
      <c r="H546" s="107"/>
      <c r="I546" s="89"/>
      <c r="J546" s="107"/>
      <c r="K546" s="107"/>
      <c r="L546" s="43" t="str">
        <f>IF(E546="","",VLOOKUP(E546,SBN,2,FALSE))</f>
        <v/>
      </c>
      <c r="M546" s="43"/>
      <c r="N546" s="125"/>
      <c r="O546" s="125"/>
      <c r="P546" s="125"/>
      <c r="Q546" s="76"/>
      <c r="R546" s="76"/>
      <c r="S546" s="110"/>
      <c r="T546" s="134"/>
      <c r="U546" s="75" t="str">
        <f>IF(E546="","",VLOOKUP(E546,SBN,3,FALSE))</f>
        <v/>
      </c>
      <c r="V546" s="75"/>
      <c r="W546" s="76" t="s">
        <v>9606</v>
      </c>
      <c r="X546" s="355"/>
      <c r="Y546" s="355">
        <f t="shared" ref="Y546:Y548" si="383">X546*W546</f>
        <v>0</v>
      </c>
      <c r="Z546" s="355"/>
      <c r="AA546" s="355">
        <f t="shared" ref="AA546:AA548" si="384">Z546*W546</f>
        <v>0</v>
      </c>
      <c r="AB546" s="43" t="str">
        <f>IF($W$10="","",VLOOKUP($W$10,PERSONAL,2,FALSE))</f>
        <v/>
      </c>
    </row>
    <row r="547" spans="1:28" ht="34.5" customHeight="1" x14ac:dyDescent="0.2">
      <c r="A547" s="41">
        <v>9</v>
      </c>
      <c r="B547" s="457"/>
      <c r="C547" s="456"/>
      <c r="D547" s="212"/>
      <c r="E547" s="212" t="str">
        <f t="shared" si="382"/>
        <v/>
      </c>
      <c r="F547" s="41"/>
      <c r="G547" s="42"/>
      <c r="H547" s="107"/>
      <c r="I547" s="89"/>
      <c r="J547" s="107"/>
      <c r="K547" s="107"/>
      <c r="L547" s="43" t="str">
        <f>IF(E547="","",VLOOKUP(E547,SBN,2,FALSE))</f>
        <v/>
      </c>
      <c r="M547" s="43"/>
      <c r="N547" s="125"/>
      <c r="O547" s="125"/>
      <c r="P547" s="125"/>
      <c r="Q547" s="76"/>
      <c r="R547" s="76"/>
      <c r="S547" s="110"/>
      <c r="T547" s="134"/>
      <c r="U547" s="75" t="str">
        <f>IF(E547="","",VLOOKUP(E547,SBN,3,FALSE))</f>
        <v/>
      </c>
      <c r="V547" s="75"/>
      <c r="W547" s="76" t="s">
        <v>9606</v>
      </c>
      <c r="X547" s="355"/>
      <c r="Y547" s="355">
        <f t="shared" si="383"/>
        <v>0</v>
      </c>
      <c r="Z547" s="355"/>
      <c r="AA547" s="355">
        <f t="shared" si="384"/>
        <v>0</v>
      </c>
      <c r="AB547" s="43" t="str">
        <f>IF($W$10="","",VLOOKUP($W$10,PERSONAL,2,FALSE))</f>
        <v/>
      </c>
    </row>
    <row r="548" spans="1:28" ht="34.5" customHeight="1" x14ac:dyDescent="0.2">
      <c r="A548" s="41">
        <v>10</v>
      </c>
      <c r="B548" s="457"/>
      <c r="C548" s="456"/>
      <c r="D548" s="212"/>
      <c r="E548" s="212" t="str">
        <f t="shared" si="382"/>
        <v/>
      </c>
      <c r="F548" s="41"/>
      <c r="G548" s="42"/>
      <c r="H548" s="107"/>
      <c r="I548" s="89"/>
      <c r="J548" s="107"/>
      <c r="K548" s="107"/>
      <c r="L548" s="43" t="str">
        <f>IF(E548="","",VLOOKUP(E548,SBN,2,FALSE))</f>
        <v/>
      </c>
      <c r="M548" s="43"/>
      <c r="N548" s="125"/>
      <c r="O548" s="125"/>
      <c r="P548" s="125"/>
      <c r="Q548" s="76"/>
      <c r="R548" s="76"/>
      <c r="S548" s="110"/>
      <c r="T548" s="111"/>
      <c r="U548" s="75" t="str">
        <f>IF(E548="","",VLOOKUP(E548,SBN,3,FALSE))</f>
        <v/>
      </c>
      <c r="V548" s="75"/>
      <c r="W548" s="76" t="s">
        <v>9606</v>
      </c>
      <c r="X548" s="355"/>
      <c r="Y548" s="355">
        <f t="shared" si="383"/>
        <v>0</v>
      </c>
      <c r="Z548" s="355"/>
      <c r="AA548" s="355">
        <f t="shared" si="384"/>
        <v>0</v>
      </c>
      <c r="AB548" s="43" t="str">
        <f>IF($W$10="","",VLOOKUP($W$10,PERSONAL,2,FALSE))</f>
        <v/>
      </c>
    </row>
    <row r="549" spans="1:28" ht="29.25" customHeight="1" x14ac:dyDescent="0.2">
      <c r="A549" s="71"/>
      <c r="B549" s="74"/>
      <c r="C549" s="74"/>
      <c r="D549" s="100"/>
      <c r="E549" s="70"/>
      <c r="F549" s="71"/>
      <c r="G549" s="71"/>
      <c r="H549" s="109"/>
      <c r="I549" s="91"/>
      <c r="J549" s="109"/>
      <c r="K549" s="109"/>
      <c r="L549" s="71"/>
      <c r="M549" s="71"/>
      <c r="N549" s="126"/>
      <c r="O549" s="178" t="s">
        <v>9667</v>
      </c>
      <c r="P549" s="126"/>
      <c r="Q549" s="113"/>
      <c r="R549" s="113"/>
      <c r="S549" s="78"/>
      <c r="T549" s="78"/>
      <c r="U549" s="71"/>
      <c r="V549" s="71"/>
      <c r="W549" s="78"/>
      <c r="X549" s="330"/>
      <c r="Y549" s="330"/>
      <c r="Z549" s="330"/>
      <c r="AA549" s="330"/>
      <c r="AB549" s="136"/>
    </row>
    <row r="550" spans="1:28" ht="31.5" customHeight="1" x14ac:dyDescent="0.2">
      <c r="A550" s="41">
        <v>11</v>
      </c>
      <c r="B550" s="455"/>
      <c r="C550" s="471"/>
      <c r="D550" s="212"/>
      <c r="E550" s="212" t="str">
        <f t="shared" ref="E550:E552" si="385">CONCATENATE(D550)</f>
        <v/>
      </c>
      <c r="F550" s="41"/>
      <c r="G550" s="42"/>
      <c r="H550" s="107"/>
      <c r="I550" s="89"/>
      <c r="J550" s="107"/>
      <c r="K550" s="107"/>
      <c r="L550" s="43" t="str">
        <f>IF(E550="","",VLOOKUP(E550,SBN,2,FALSE))</f>
        <v/>
      </c>
      <c r="M550" s="43"/>
      <c r="N550" s="125"/>
      <c r="O550" s="125"/>
      <c r="P550" s="125"/>
      <c r="Q550" s="76"/>
      <c r="R550" s="76"/>
      <c r="S550" s="110"/>
      <c r="T550" s="134"/>
      <c r="U550" s="75" t="str">
        <f>IF(E550="","",VLOOKUP(E550,SBN,3,FALSE))</f>
        <v/>
      </c>
      <c r="V550" s="75"/>
      <c r="W550" s="76" t="s">
        <v>9606</v>
      </c>
      <c r="X550" s="355"/>
      <c r="Y550" s="355">
        <f t="shared" ref="Y550:Y552" si="386">X550*W550</f>
        <v>0</v>
      </c>
      <c r="Z550" s="355"/>
      <c r="AA550" s="355">
        <f t="shared" ref="AA550:AA552" si="387">Z550*W550</f>
        <v>0</v>
      </c>
      <c r="AB550" s="43" t="str">
        <f>IF($W$10="","",VLOOKUP($W$10,PERSONAL,2,FALSE))</f>
        <v/>
      </c>
    </row>
    <row r="551" spans="1:28" ht="31.5" customHeight="1" x14ac:dyDescent="0.2">
      <c r="A551" s="41">
        <v>12</v>
      </c>
      <c r="B551" s="455"/>
      <c r="C551" s="471"/>
      <c r="D551" s="212"/>
      <c r="E551" s="212" t="str">
        <f t="shared" si="385"/>
        <v/>
      </c>
      <c r="F551" s="41"/>
      <c r="G551" s="42"/>
      <c r="H551" s="107"/>
      <c r="I551" s="89"/>
      <c r="J551" s="107"/>
      <c r="K551" s="107"/>
      <c r="L551" s="43" t="str">
        <f>IF(E551="","",VLOOKUP(E551,SBN,2,FALSE))</f>
        <v/>
      </c>
      <c r="M551" s="43"/>
      <c r="N551" s="125"/>
      <c r="O551" s="125"/>
      <c r="P551" s="125"/>
      <c r="Q551" s="76"/>
      <c r="R551" s="76"/>
      <c r="S551" s="110"/>
      <c r="T551" s="134"/>
      <c r="U551" s="75" t="str">
        <f>IF(E551="","",VLOOKUP(E551,SBN,3,FALSE))</f>
        <v/>
      </c>
      <c r="V551" s="75"/>
      <c r="W551" s="76" t="s">
        <v>9606</v>
      </c>
      <c r="X551" s="355"/>
      <c r="Y551" s="355">
        <f t="shared" si="386"/>
        <v>0</v>
      </c>
      <c r="Z551" s="355"/>
      <c r="AA551" s="355">
        <f t="shared" si="387"/>
        <v>0</v>
      </c>
      <c r="AB551" s="43" t="str">
        <f>IF($W$10="","",VLOOKUP($W$10,PERSONAL,2,FALSE))</f>
        <v/>
      </c>
    </row>
    <row r="552" spans="1:28" ht="31.5" customHeight="1" x14ac:dyDescent="0.2">
      <c r="A552" s="41">
        <v>13</v>
      </c>
      <c r="B552" s="455"/>
      <c r="C552" s="471"/>
      <c r="D552" s="212"/>
      <c r="E552" s="212" t="str">
        <f t="shared" si="385"/>
        <v/>
      </c>
      <c r="F552" s="41"/>
      <c r="G552" s="42"/>
      <c r="H552" s="107"/>
      <c r="I552" s="89"/>
      <c r="J552" s="107"/>
      <c r="K552" s="107"/>
      <c r="L552" s="43" t="str">
        <f>IF(E552="","",VLOOKUP(E552,SBN,2,FALSE))</f>
        <v/>
      </c>
      <c r="M552" s="43"/>
      <c r="N552" s="125"/>
      <c r="O552" s="125"/>
      <c r="P552" s="125"/>
      <c r="Q552" s="76"/>
      <c r="R552" s="76"/>
      <c r="S552" s="110"/>
      <c r="T552" s="134"/>
      <c r="U552" s="75" t="str">
        <f>IF(E552="","",VLOOKUP(E552,SBN,3,FALSE))</f>
        <v/>
      </c>
      <c r="V552" s="75"/>
      <c r="W552" s="76" t="s">
        <v>9606</v>
      </c>
      <c r="X552" s="355"/>
      <c r="Y552" s="355">
        <f t="shared" si="386"/>
        <v>0</v>
      </c>
      <c r="Z552" s="355"/>
      <c r="AA552" s="355">
        <f t="shared" si="387"/>
        <v>0</v>
      </c>
      <c r="AB552" s="43" t="str">
        <f>IF($W$10="","",VLOOKUP($W$10,PERSONAL,2,FALSE))</f>
        <v/>
      </c>
    </row>
    <row r="553" spans="1:28" ht="29.25" customHeight="1" x14ac:dyDescent="0.2">
      <c r="A553" s="71"/>
      <c r="B553" s="74"/>
      <c r="C553" s="74"/>
      <c r="D553" s="100"/>
      <c r="E553" s="70"/>
      <c r="F553" s="71"/>
      <c r="G553" s="71"/>
      <c r="H553" s="109"/>
      <c r="I553" s="91"/>
      <c r="J553" s="109"/>
      <c r="K553" s="109"/>
      <c r="L553" s="71"/>
      <c r="M553" s="71"/>
      <c r="N553" s="126"/>
      <c r="O553" s="178" t="s">
        <v>135</v>
      </c>
      <c r="P553" s="126"/>
      <c r="Q553" s="113"/>
      <c r="R553" s="113"/>
      <c r="S553" s="78"/>
      <c r="T553" s="78"/>
      <c r="U553" s="71"/>
      <c r="V553" s="71"/>
      <c r="W553" s="78"/>
      <c r="X553" s="330"/>
      <c r="Y553" s="330"/>
      <c r="Z553" s="330"/>
      <c r="AA553" s="330"/>
      <c r="AB553" s="136"/>
    </row>
    <row r="554" spans="1:28" ht="33.75" customHeight="1" x14ac:dyDescent="0.2">
      <c r="A554" s="41">
        <v>14</v>
      </c>
      <c r="B554" s="455" t="s">
        <v>201</v>
      </c>
      <c r="C554" s="471"/>
      <c r="D554" s="212"/>
      <c r="E554" s="212" t="str">
        <f t="shared" ref="E554:E555" si="388">CONCATENATE(D554)</f>
        <v/>
      </c>
      <c r="F554" s="41"/>
      <c r="G554" s="42"/>
      <c r="H554" s="107"/>
      <c r="I554" s="89"/>
      <c r="J554" s="107"/>
      <c r="K554" s="107"/>
      <c r="L554" s="43" t="str">
        <f>IF(E554="","",VLOOKUP(E554,SBN,2,FALSE))</f>
        <v/>
      </c>
      <c r="M554" s="43"/>
      <c r="N554" s="125"/>
      <c r="O554" s="125"/>
      <c r="P554" s="125"/>
      <c r="Q554" s="76"/>
      <c r="R554" s="76"/>
      <c r="S554" s="110"/>
      <c r="T554" s="134"/>
      <c r="U554" s="75" t="s">
        <v>202</v>
      </c>
      <c r="V554" s="75"/>
      <c r="W554" s="76" t="s">
        <v>9606</v>
      </c>
      <c r="X554" s="355"/>
      <c r="Y554" s="355">
        <f t="shared" ref="Y554:Y555" si="389">X554*W554</f>
        <v>0</v>
      </c>
      <c r="Z554" s="355"/>
      <c r="AA554" s="355">
        <f t="shared" ref="AA554:AA555" si="390">Z554*W554</f>
        <v>0</v>
      </c>
      <c r="AB554" s="43" t="str">
        <f>IF($W$10="","",VLOOKUP($W$10,PERSONAL,2,FALSE))</f>
        <v/>
      </c>
    </row>
    <row r="555" spans="1:28" ht="33.75" customHeight="1" x14ac:dyDescent="0.2">
      <c r="A555" s="41">
        <v>15</v>
      </c>
      <c r="B555" s="455" t="s">
        <v>201</v>
      </c>
      <c r="C555" s="471"/>
      <c r="D555" s="212"/>
      <c r="E555" s="212" t="str">
        <f t="shared" si="388"/>
        <v/>
      </c>
      <c r="F555" s="41"/>
      <c r="G555" s="42"/>
      <c r="H555" s="107"/>
      <c r="I555" s="89"/>
      <c r="J555" s="107"/>
      <c r="K555" s="107"/>
      <c r="L555" s="43" t="str">
        <f>IF(E555="","",VLOOKUP(E555,SBN,2,FALSE))</f>
        <v/>
      </c>
      <c r="M555" s="43"/>
      <c r="N555" s="125"/>
      <c r="O555" s="125"/>
      <c r="P555" s="125"/>
      <c r="Q555" s="76"/>
      <c r="R555" s="76"/>
      <c r="S555" s="110"/>
      <c r="T555" s="134"/>
      <c r="U555" s="75" t="s">
        <v>202</v>
      </c>
      <c r="V555" s="75"/>
      <c r="W555" s="76" t="s">
        <v>9606</v>
      </c>
      <c r="X555" s="355"/>
      <c r="Y555" s="355">
        <f t="shared" si="389"/>
        <v>0</v>
      </c>
      <c r="Z555" s="355"/>
      <c r="AA555" s="355">
        <f t="shared" si="390"/>
        <v>0</v>
      </c>
      <c r="AB555" s="43" t="str">
        <f>IF($W$10="","",VLOOKUP($W$10,PERSONAL,2,FALSE))</f>
        <v/>
      </c>
    </row>
    <row r="556" spans="1:28" ht="33.75" customHeight="1" x14ac:dyDescent="0.2">
      <c r="A556" s="69"/>
      <c r="B556" s="73"/>
      <c r="C556" s="73"/>
      <c r="D556" s="100"/>
      <c r="E556" s="70"/>
      <c r="F556" s="70"/>
      <c r="G556" s="70"/>
      <c r="H556" s="108"/>
      <c r="I556" s="90"/>
      <c r="J556" s="108"/>
      <c r="K556" s="108"/>
      <c r="L556" s="70"/>
      <c r="M556" s="70"/>
      <c r="N556" s="123"/>
      <c r="O556" s="178" t="s">
        <v>9607</v>
      </c>
      <c r="P556" s="123"/>
      <c r="Q556" s="112"/>
      <c r="R556" s="112"/>
      <c r="S556" s="77"/>
      <c r="T556" s="77"/>
      <c r="U556" s="70"/>
      <c r="V556" s="70"/>
      <c r="W556" s="77"/>
      <c r="X556" s="329"/>
      <c r="Y556" s="329"/>
      <c r="Z556" s="329"/>
      <c r="AA556" s="329"/>
      <c r="AB556" s="135"/>
    </row>
    <row r="557" spans="1:28" ht="33.75" customHeight="1" x14ac:dyDescent="0.2">
      <c r="A557" s="41">
        <v>16</v>
      </c>
      <c r="B557" s="455" t="s">
        <v>201</v>
      </c>
      <c r="C557" s="471"/>
      <c r="D557" s="212"/>
      <c r="E557" s="212" t="str">
        <f t="shared" ref="E557:E559" si="391">CONCATENATE(D557)</f>
        <v/>
      </c>
      <c r="F557" s="41"/>
      <c r="G557" s="42"/>
      <c r="H557" s="107"/>
      <c r="I557" s="89"/>
      <c r="J557" s="107"/>
      <c r="K557" s="107"/>
      <c r="L557" s="43" t="str">
        <f>IF(E557="","",VLOOKUP(E557,SBN,2,FALSE))</f>
        <v/>
      </c>
      <c r="M557" s="43"/>
      <c r="N557" s="125"/>
      <c r="O557" s="125"/>
      <c r="P557" s="125"/>
      <c r="Q557" s="76"/>
      <c r="R557" s="76"/>
      <c r="S557" s="110"/>
      <c r="T557" s="134"/>
      <c r="U557" s="75" t="s">
        <v>202</v>
      </c>
      <c r="V557" s="75"/>
      <c r="W557" s="76" t="s">
        <v>9606</v>
      </c>
      <c r="X557" s="355"/>
      <c r="Y557" s="355">
        <f t="shared" ref="Y557:Y559" si="392">X557*W557</f>
        <v>0</v>
      </c>
      <c r="Z557" s="355"/>
      <c r="AA557" s="355">
        <f t="shared" ref="AA557:AA559" si="393">Z557*W557</f>
        <v>0</v>
      </c>
      <c r="AB557" s="43" t="str">
        <f>IF($W$10="","",VLOOKUP($W$10,PERSONAL,2,FALSE))</f>
        <v/>
      </c>
    </row>
    <row r="558" spans="1:28" ht="33.75" customHeight="1" x14ac:dyDescent="0.2">
      <c r="A558" s="41">
        <v>17</v>
      </c>
      <c r="B558" s="455" t="s">
        <v>201</v>
      </c>
      <c r="C558" s="471"/>
      <c r="D558" s="212"/>
      <c r="E558" s="212" t="str">
        <f t="shared" si="391"/>
        <v/>
      </c>
      <c r="F558" s="41"/>
      <c r="G558" s="42"/>
      <c r="H558" s="107"/>
      <c r="I558" s="89"/>
      <c r="J558" s="107"/>
      <c r="K558" s="107"/>
      <c r="L558" s="43" t="str">
        <f>IF(E558="","",VLOOKUP(E558,SBN,2,FALSE))</f>
        <v/>
      </c>
      <c r="M558" s="43"/>
      <c r="N558" s="125"/>
      <c r="O558" s="125"/>
      <c r="P558" s="125"/>
      <c r="Q558" s="76"/>
      <c r="R558" s="76"/>
      <c r="S558" s="110"/>
      <c r="T558" s="134"/>
      <c r="U558" s="75" t="s">
        <v>202</v>
      </c>
      <c r="V558" s="75"/>
      <c r="W558" s="76" t="s">
        <v>9606</v>
      </c>
      <c r="X558" s="355"/>
      <c r="Y558" s="355">
        <f t="shared" si="392"/>
        <v>0</v>
      </c>
      <c r="Z558" s="355"/>
      <c r="AA558" s="355">
        <f t="shared" si="393"/>
        <v>0</v>
      </c>
      <c r="AB558" s="43" t="str">
        <f>IF($W$10="","",VLOOKUP($W$10,PERSONAL,2,FALSE))</f>
        <v/>
      </c>
    </row>
    <row r="559" spans="1:28" ht="33.75" customHeight="1" x14ac:dyDescent="0.2">
      <c r="A559" s="41">
        <v>18</v>
      </c>
      <c r="B559" s="455" t="s">
        <v>201</v>
      </c>
      <c r="C559" s="471"/>
      <c r="D559" s="212"/>
      <c r="E559" s="212" t="str">
        <f t="shared" si="391"/>
        <v/>
      </c>
      <c r="F559" s="41"/>
      <c r="G559" s="42"/>
      <c r="H559" s="107"/>
      <c r="I559" s="89"/>
      <c r="J559" s="107"/>
      <c r="K559" s="107"/>
      <c r="L559" s="43" t="str">
        <f>IF(E559="","",VLOOKUP(E559,SBN,2,FALSE))</f>
        <v/>
      </c>
      <c r="M559" s="43"/>
      <c r="N559" s="125"/>
      <c r="O559" s="125"/>
      <c r="P559" s="125"/>
      <c r="Q559" s="76"/>
      <c r="R559" s="76"/>
      <c r="S559" s="110"/>
      <c r="T559" s="134"/>
      <c r="U559" s="75" t="s">
        <v>202</v>
      </c>
      <c r="V559" s="75"/>
      <c r="W559" s="76" t="s">
        <v>9606</v>
      </c>
      <c r="X559" s="355"/>
      <c r="Y559" s="355">
        <f t="shared" si="392"/>
        <v>0</v>
      </c>
      <c r="Z559" s="355"/>
      <c r="AA559" s="355">
        <f t="shared" si="393"/>
        <v>0</v>
      </c>
      <c r="AB559" s="43" t="str">
        <f>IF($W$10="","",VLOOKUP($W$10,PERSONAL,2,FALSE))</f>
        <v/>
      </c>
    </row>
    <row r="560" spans="1:28" x14ac:dyDescent="0.2">
      <c r="A560" s="45"/>
      <c r="B560" s="50" t="s">
        <v>124</v>
      </c>
      <c r="C560" s="50"/>
      <c r="D560" s="102"/>
      <c r="E560" s="45"/>
      <c r="F560" s="45"/>
      <c r="G560" s="46"/>
      <c r="H560" s="47"/>
      <c r="I560" s="47"/>
      <c r="J560" s="47"/>
      <c r="K560" s="48"/>
      <c r="L560" s="49"/>
      <c r="M560" s="49"/>
      <c r="N560" s="127"/>
      <c r="O560" s="127"/>
      <c r="P560" s="127"/>
      <c r="Q560" s="114"/>
      <c r="R560" s="114"/>
      <c r="S560" s="115"/>
      <c r="T560" s="116"/>
      <c r="U560" s="48"/>
      <c r="V560" s="48"/>
      <c r="W560" s="45"/>
      <c r="X560" s="14"/>
      <c r="Y560" s="14"/>
      <c r="Z560" s="14"/>
      <c r="AA560" s="14"/>
      <c r="AB560" s="137"/>
    </row>
    <row r="561" spans="1:28" x14ac:dyDescent="0.2">
      <c r="A561" s="6" t="s">
        <v>9660</v>
      </c>
      <c r="B561" s="93" t="s">
        <v>9661</v>
      </c>
      <c r="C561" s="7"/>
      <c r="D561" s="219"/>
      <c r="E561" s="213"/>
      <c r="F561" s="8"/>
      <c r="G561" s="34"/>
      <c r="H561" s="34"/>
      <c r="I561" s="34"/>
      <c r="J561" s="34"/>
      <c r="K561" s="8"/>
      <c r="L561" s="35"/>
      <c r="M561" s="35"/>
      <c r="N561" s="30"/>
      <c r="O561" s="30"/>
      <c r="P561" s="30"/>
      <c r="Q561" s="9"/>
      <c r="R561" s="9"/>
      <c r="S561" s="9"/>
      <c r="T561" s="117"/>
      <c r="U561" s="36"/>
      <c r="V561" s="30"/>
      <c r="W561" s="9"/>
      <c r="X561" s="14"/>
      <c r="Y561" s="14"/>
      <c r="Z561" s="14"/>
      <c r="AA561" s="14"/>
    </row>
    <row r="562" spans="1:28" x14ac:dyDescent="0.2">
      <c r="A562" s="6"/>
      <c r="B562" s="44" t="s">
        <v>9658</v>
      </c>
      <c r="C562" s="44"/>
      <c r="D562" s="214"/>
      <c r="E562" s="214"/>
      <c r="F562" s="37"/>
      <c r="G562" s="34"/>
      <c r="H562" s="34"/>
      <c r="I562" s="34"/>
      <c r="J562" s="34"/>
      <c r="K562" s="8"/>
      <c r="L562" s="35"/>
      <c r="M562" s="35"/>
      <c r="N562" s="30"/>
      <c r="O562" s="30"/>
      <c r="P562" s="30"/>
      <c r="Q562" s="9"/>
      <c r="R562" s="9"/>
      <c r="S562" s="9"/>
      <c r="T562" s="117"/>
      <c r="U562" s="36"/>
      <c r="V562" s="30"/>
      <c r="W562" s="9"/>
      <c r="X562" s="14"/>
      <c r="Y562" s="14"/>
      <c r="Z562" s="14"/>
      <c r="AA562" s="14"/>
    </row>
    <row r="563" spans="1:28" x14ac:dyDescent="0.2">
      <c r="A563" s="6"/>
      <c r="B563" s="44" t="s">
        <v>123</v>
      </c>
      <c r="C563" s="44"/>
      <c r="D563" s="214"/>
      <c r="E563" s="214"/>
      <c r="F563" s="37"/>
      <c r="G563" s="34"/>
      <c r="H563" s="34"/>
      <c r="I563" s="34"/>
      <c r="J563" s="34"/>
      <c r="K563" s="8"/>
      <c r="L563" s="35"/>
      <c r="M563" s="35"/>
      <c r="N563" s="30"/>
      <c r="O563" s="30"/>
      <c r="P563" s="30"/>
      <c r="Q563" s="9"/>
      <c r="R563" s="9"/>
      <c r="S563" s="9"/>
      <c r="T563" s="117"/>
      <c r="U563" s="36"/>
      <c r="V563" s="30"/>
      <c r="W563" s="9"/>
      <c r="X563" s="14"/>
      <c r="Y563" s="14"/>
      <c r="Z563" s="14"/>
      <c r="AA563" s="14"/>
    </row>
    <row r="564" spans="1:28" x14ac:dyDescent="0.2">
      <c r="A564" s="7"/>
      <c r="B564" s="44" t="s">
        <v>9659</v>
      </c>
      <c r="C564" s="44"/>
      <c r="D564" s="219"/>
      <c r="E564" s="213"/>
      <c r="F564" s="8"/>
      <c r="G564" s="1"/>
      <c r="H564" s="1"/>
      <c r="I564" s="1"/>
      <c r="J564" s="1"/>
      <c r="K564" s="38"/>
      <c r="L564" s="39"/>
      <c r="M564" s="39"/>
      <c r="N564" s="128"/>
      <c r="O564" s="129"/>
      <c r="P564" s="129"/>
      <c r="Q564" s="9"/>
      <c r="R564" s="9"/>
      <c r="S564" s="117"/>
      <c r="T564" s="118"/>
      <c r="U564" s="32"/>
      <c r="V564" s="32"/>
      <c r="W564" s="32"/>
      <c r="X564" s="14"/>
      <c r="Y564" s="14"/>
      <c r="Z564" s="14"/>
      <c r="AA564" s="14"/>
    </row>
    <row r="565" spans="1:28" ht="24" customHeight="1" x14ac:dyDescent="0.2">
      <c r="A565" s="69"/>
      <c r="B565" s="70"/>
      <c r="C565" s="70"/>
      <c r="D565" s="100"/>
      <c r="E565" s="70"/>
      <c r="F565" s="70"/>
      <c r="G565" s="70"/>
      <c r="H565" s="70"/>
      <c r="I565" s="70"/>
      <c r="J565" s="70"/>
      <c r="K565" s="70"/>
      <c r="L565" s="70"/>
      <c r="M565" s="70"/>
      <c r="N565" s="123"/>
      <c r="O565" s="178" t="s">
        <v>134</v>
      </c>
      <c r="P565" s="123"/>
      <c r="Q565" s="112"/>
      <c r="R565" s="112"/>
      <c r="S565" s="77"/>
      <c r="T565" s="77"/>
      <c r="U565" s="70"/>
      <c r="V565" s="70"/>
      <c r="W565" s="70"/>
      <c r="X565" s="329"/>
      <c r="Y565" s="329"/>
      <c r="Z565" s="329"/>
      <c r="AA565" s="329"/>
      <c r="AB565" s="135"/>
    </row>
    <row r="566" spans="1:28" ht="36.75" customHeight="1" x14ac:dyDescent="0.2">
      <c r="A566" s="41">
        <v>1</v>
      </c>
      <c r="B566" s="457"/>
      <c r="C566" s="456"/>
      <c r="D566" s="212"/>
      <c r="E566" s="212" t="str">
        <f t="shared" ref="E566:E568" si="394">CONCATENATE(D566)</f>
        <v/>
      </c>
      <c r="F566" s="41"/>
      <c r="G566" s="42"/>
      <c r="H566" s="107"/>
      <c r="I566" s="89"/>
      <c r="J566" s="107"/>
      <c r="K566" s="107"/>
      <c r="L566" s="43" t="str">
        <f>IF(E566="","",VLOOKUP(E566,SBN,2,FALSE))</f>
        <v/>
      </c>
      <c r="M566" s="95"/>
      <c r="N566" s="125"/>
      <c r="O566" s="125"/>
      <c r="P566" s="125"/>
      <c r="Q566" s="76"/>
      <c r="R566" s="76"/>
      <c r="S566" s="110"/>
      <c r="T566" s="107"/>
      <c r="U566" s="75" t="str">
        <f>IF(E566="","",VLOOKUP(E566,SBN,3,FALSE))</f>
        <v/>
      </c>
      <c r="V566" s="75"/>
      <c r="W566" s="76" t="s">
        <v>9606</v>
      </c>
      <c r="X566" s="355"/>
      <c r="Y566" s="355">
        <f>X566*W566</f>
        <v>0</v>
      </c>
      <c r="Z566" s="355"/>
      <c r="AA566" s="355">
        <f>Z566*W566</f>
        <v>0</v>
      </c>
      <c r="AB566" s="43" t="str">
        <f t="shared" ref="AB566:AB568" si="395">IF($W$10="","",VLOOKUP($W$10,PERSONAL,2,FALSE))</f>
        <v/>
      </c>
    </row>
    <row r="567" spans="1:28" ht="36" customHeight="1" x14ac:dyDescent="0.2">
      <c r="A567" s="41">
        <v>2</v>
      </c>
      <c r="B567" s="457"/>
      <c r="C567" s="456"/>
      <c r="D567" s="212"/>
      <c r="E567" s="212" t="str">
        <f t="shared" si="394"/>
        <v/>
      </c>
      <c r="F567" s="41"/>
      <c r="G567" s="42"/>
      <c r="H567" s="107"/>
      <c r="I567" s="89"/>
      <c r="J567" s="107"/>
      <c r="K567" s="107"/>
      <c r="L567" s="43" t="str">
        <f>IF(E567="","",VLOOKUP(E567,SBN,2,FALSE))</f>
        <v/>
      </c>
      <c r="M567" s="43"/>
      <c r="N567" s="125"/>
      <c r="O567" s="125"/>
      <c r="P567" s="125"/>
      <c r="Q567" s="76"/>
      <c r="R567" s="76"/>
      <c r="S567" s="110"/>
      <c r="T567" s="107"/>
      <c r="U567" s="75" t="str">
        <f>IF(E567="","",VLOOKUP(E567,SBN,3,FALSE))</f>
        <v/>
      </c>
      <c r="V567" s="75"/>
      <c r="W567" s="76" t="s">
        <v>9606</v>
      </c>
      <c r="X567" s="355"/>
      <c r="Y567" s="355">
        <f t="shared" ref="Y567:Y568" si="396">X567*W567</f>
        <v>0</v>
      </c>
      <c r="Z567" s="355"/>
      <c r="AA567" s="355">
        <f t="shared" ref="AA567:AA568" si="397">Z567*W567</f>
        <v>0</v>
      </c>
      <c r="AB567" s="43" t="str">
        <f t="shared" si="395"/>
        <v/>
      </c>
    </row>
    <row r="568" spans="1:28" ht="36" customHeight="1" x14ac:dyDescent="0.2">
      <c r="A568" s="41">
        <v>3</v>
      </c>
      <c r="B568" s="457"/>
      <c r="C568" s="456"/>
      <c r="D568" s="212"/>
      <c r="E568" s="212" t="str">
        <f t="shared" si="394"/>
        <v/>
      </c>
      <c r="F568" s="41"/>
      <c r="G568" s="42"/>
      <c r="H568" s="107"/>
      <c r="I568" s="89"/>
      <c r="J568" s="107"/>
      <c r="K568" s="107"/>
      <c r="L568" s="43" t="str">
        <f>IF(E568="","",VLOOKUP(E568,SBN,2,FALSE))</f>
        <v/>
      </c>
      <c r="M568" s="43"/>
      <c r="N568" s="125"/>
      <c r="O568" s="125"/>
      <c r="P568" s="125"/>
      <c r="Q568" s="76"/>
      <c r="R568" s="76"/>
      <c r="S568" s="110"/>
      <c r="T568" s="107"/>
      <c r="U568" s="75" t="str">
        <f>IF(E568="","",VLOOKUP(E568,SBN,3,FALSE))</f>
        <v/>
      </c>
      <c r="V568" s="75"/>
      <c r="W568" s="76" t="s">
        <v>9606</v>
      </c>
      <c r="X568" s="355"/>
      <c r="Y568" s="355">
        <f t="shared" si="396"/>
        <v>0</v>
      </c>
      <c r="Z568" s="355"/>
      <c r="AA568" s="355">
        <f t="shared" si="397"/>
        <v>0</v>
      </c>
      <c r="AB568" s="43" t="str">
        <f t="shared" si="395"/>
        <v/>
      </c>
    </row>
    <row r="569" spans="1:28" ht="29.25" customHeight="1" x14ac:dyDescent="0.2">
      <c r="A569" s="69"/>
      <c r="B569" s="73"/>
      <c r="C569" s="73"/>
      <c r="D569" s="100"/>
      <c r="E569" s="70"/>
      <c r="F569" s="70"/>
      <c r="G569" s="70"/>
      <c r="H569" s="108"/>
      <c r="I569" s="90"/>
      <c r="J569" s="108"/>
      <c r="K569" s="108"/>
      <c r="L569" s="70"/>
      <c r="M569" s="70"/>
      <c r="N569" s="123"/>
      <c r="O569" s="178" t="s">
        <v>200</v>
      </c>
      <c r="P569" s="123"/>
      <c r="Q569" s="112"/>
      <c r="R569" s="112"/>
      <c r="S569" s="77"/>
      <c r="T569" s="77"/>
      <c r="U569" s="70"/>
      <c r="V569" s="70"/>
      <c r="W569" s="77"/>
      <c r="X569" s="329"/>
      <c r="Y569" s="329"/>
      <c r="Z569" s="329"/>
      <c r="AA569" s="329"/>
      <c r="AB569" s="135"/>
    </row>
    <row r="570" spans="1:28" ht="35.25" customHeight="1" x14ac:dyDescent="0.2">
      <c r="A570" s="41">
        <v>4</v>
      </c>
      <c r="B570" s="458">
        <v>9105.0303000000004</v>
      </c>
      <c r="C570" s="459"/>
      <c r="D570" s="212"/>
      <c r="E570" s="212" t="str">
        <f t="shared" ref="E570:E573" si="398">CONCATENATE(D570)</f>
        <v/>
      </c>
      <c r="F570" s="41"/>
      <c r="G570" s="42"/>
      <c r="H570" s="107"/>
      <c r="I570" s="89"/>
      <c r="J570" s="107"/>
      <c r="K570" s="107"/>
      <c r="L570" s="43" t="str">
        <f>IF(E570="","",VLOOKUP(E570,SBN,2,FALSE))</f>
        <v/>
      </c>
      <c r="M570" s="43"/>
      <c r="N570" s="125"/>
      <c r="O570" s="125"/>
      <c r="P570" s="125"/>
      <c r="Q570" s="76"/>
      <c r="R570" s="76"/>
      <c r="S570" s="110"/>
      <c r="T570" s="134"/>
      <c r="U570" s="75" t="str">
        <f>IF(E570="","",VLOOKUP(E570,SBN,3,FALSE))</f>
        <v/>
      </c>
      <c r="V570" s="75"/>
      <c r="W570" s="76" t="s">
        <v>9606</v>
      </c>
      <c r="X570" s="355"/>
      <c r="Y570" s="355">
        <f t="shared" ref="Y570:Y573" si="399">X570*W570</f>
        <v>0</v>
      </c>
      <c r="Z570" s="355"/>
      <c r="AA570" s="355">
        <f>Z570*W570</f>
        <v>0</v>
      </c>
      <c r="AB570" s="43" t="str">
        <f t="shared" ref="AB570:AB573" si="400">IF($W$10="","",VLOOKUP($W$10,PERSONAL,2,FALSE))</f>
        <v/>
      </c>
    </row>
    <row r="571" spans="1:28" ht="35.25" customHeight="1" x14ac:dyDescent="0.2">
      <c r="A571" s="41">
        <v>5</v>
      </c>
      <c r="B571" s="458">
        <v>9105.0303000000004</v>
      </c>
      <c r="C571" s="459"/>
      <c r="D571" s="212"/>
      <c r="E571" s="212" t="str">
        <f t="shared" si="398"/>
        <v/>
      </c>
      <c r="F571" s="41"/>
      <c r="G571" s="42"/>
      <c r="H571" s="107"/>
      <c r="I571" s="89"/>
      <c r="J571" s="107"/>
      <c r="K571" s="107"/>
      <c r="L571" s="43" t="str">
        <f>IF(E571="","",VLOOKUP(E571,SBN,2,FALSE))</f>
        <v/>
      </c>
      <c r="M571" s="43"/>
      <c r="N571" s="125"/>
      <c r="O571" s="125"/>
      <c r="P571" s="125"/>
      <c r="Q571" s="76"/>
      <c r="R571" s="76"/>
      <c r="S571" s="110"/>
      <c r="T571" s="134"/>
      <c r="U571" s="75" t="str">
        <f>IF(E571="","",VLOOKUP(E571,SBN,3,FALSE))</f>
        <v/>
      </c>
      <c r="V571" s="75"/>
      <c r="W571" s="76" t="s">
        <v>9606</v>
      </c>
      <c r="X571" s="355"/>
      <c r="Y571" s="355">
        <f t="shared" si="399"/>
        <v>0</v>
      </c>
      <c r="Z571" s="355"/>
      <c r="AA571" s="355">
        <f t="shared" ref="AA571:AA573" si="401">Z571*W571</f>
        <v>0</v>
      </c>
      <c r="AB571" s="43" t="str">
        <f t="shared" si="400"/>
        <v/>
      </c>
    </row>
    <row r="572" spans="1:28" ht="35.25" customHeight="1" x14ac:dyDescent="0.2">
      <c r="A572" s="41">
        <v>6</v>
      </c>
      <c r="B572" s="458">
        <v>9105.0303000000004</v>
      </c>
      <c r="C572" s="459"/>
      <c r="D572" s="212"/>
      <c r="E572" s="212" t="str">
        <f t="shared" si="398"/>
        <v/>
      </c>
      <c r="F572" s="41"/>
      <c r="G572" s="42"/>
      <c r="H572" s="107"/>
      <c r="I572" s="89"/>
      <c r="J572" s="107"/>
      <c r="K572" s="107"/>
      <c r="L572" s="43" t="str">
        <f>IF(E572="","",VLOOKUP(E572,SBN,2,FALSE))</f>
        <v/>
      </c>
      <c r="M572" s="43"/>
      <c r="N572" s="125"/>
      <c r="O572" s="125"/>
      <c r="P572" s="125"/>
      <c r="Q572" s="76"/>
      <c r="R572" s="76"/>
      <c r="S572" s="110"/>
      <c r="T572" s="134"/>
      <c r="U572" s="75" t="str">
        <f>IF(E572="","",VLOOKUP(E572,SBN,3,FALSE))</f>
        <v/>
      </c>
      <c r="V572" s="75"/>
      <c r="W572" s="76" t="s">
        <v>9606</v>
      </c>
      <c r="X572" s="355"/>
      <c r="Y572" s="355">
        <f t="shared" si="399"/>
        <v>0</v>
      </c>
      <c r="Z572" s="355"/>
      <c r="AA572" s="355">
        <f t="shared" si="401"/>
        <v>0</v>
      </c>
      <c r="AB572" s="43" t="str">
        <f t="shared" si="400"/>
        <v/>
      </c>
    </row>
    <row r="573" spans="1:28" ht="35.25" customHeight="1" x14ac:dyDescent="0.2">
      <c r="A573" s="41">
        <v>7</v>
      </c>
      <c r="B573" s="458">
        <v>9105.0303000000004</v>
      </c>
      <c r="C573" s="459"/>
      <c r="D573" s="212"/>
      <c r="E573" s="212" t="str">
        <f t="shared" si="398"/>
        <v/>
      </c>
      <c r="F573" s="41"/>
      <c r="G573" s="42"/>
      <c r="H573" s="107"/>
      <c r="I573" s="89"/>
      <c r="J573" s="107"/>
      <c r="K573" s="107"/>
      <c r="L573" s="43" t="str">
        <f>IF(E573="","",VLOOKUP(E573,SBN,2,FALSE))</f>
        <v/>
      </c>
      <c r="M573" s="43"/>
      <c r="N573" s="125"/>
      <c r="O573" s="125"/>
      <c r="P573" s="125"/>
      <c r="Q573" s="76"/>
      <c r="R573" s="76"/>
      <c r="S573" s="110"/>
      <c r="T573" s="134"/>
      <c r="U573" s="75" t="str">
        <f>IF(E573="","",VLOOKUP(E573,SBN,3,FALSE))</f>
        <v/>
      </c>
      <c r="V573" s="75"/>
      <c r="W573" s="76" t="s">
        <v>9606</v>
      </c>
      <c r="X573" s="355"/>
      <c r="Y573" s="355">
        <f t="shared" si="399"/>
        <v>0</v>
      </c>
      <c r="Z573" s="355"/>
      <c r="AA573" s="355">
        <f t="shared" si="401"/>
        <v>0</v>
      </c>
      <c r="AB573" s="43" t="str">
        <f t="shared" si="400"/>
        <v/>
      </c>
    </row>
    <row r="574" spans="1:28" ht="29.25" customHeight="1" x14ac:dyDescent="0.2">
      <c r="A574" s="72"/>
      <c r="B574" s="74"/>
      <c r="C574" s="74"/>
      <c r="D574" s="100"/>
      <c r="E574" s="70"/>
      <c r="F574" s="71"/>
      <c r="G574" s="71"/>
      <c r="H574" s="109"/>
      <c r="I574" s="91"/>
      <c r="J574" s="109"/>
      <c r="K574" s="109"/>
      <c r="L574" s="71"/>
      <c r="M574" s="71"/>
      <c r="N574" s="126"/>
      <c r="O574" s="178" t="s">
        <v>136</v>
      </c>
      <c r="P574" s="126"/>
      <c r="Q574" s="113"/>
      <c r="R574" s="113"/>
      <c r="S574" s="78"/>
      <c r="T574" s="78"/>
      <c r="U574" s="71"/>
      <c r="V574" s="71"/>
      <c r="W574" s="78"/>
      <c r="X574" s="330"/>
      <c r="Y574" s="330"/>
      <c r="Z574" s="330"/>
      <c r="AA574" s="330"/>
      <c r="AB574" s="136"/>
    </row>
    <row r="575" spans="1:28" ht="34.5" customHeight="1" x14ac:dyDescent="0.2">
      <c r="A575" s="41">
        <v>8</v>
      </c>
      <c r="B575" s="457"/>
      <c r="C575" s="456"/>
      <c r="D575" s="212"/>
      <c r="E575" s="212" t="str">
        <f t="shared" ref="E575:E577" si="402">CONCATENATE(D575)</f>
        <v/>
      </c>
      <c r="F575" s="41"/>
      <c r="G575" s="42"/>
      <c r="H575" s="107"/>
      <c r="I575" s="89"/>
      <c r="J575" s="107"/>
      <c r="K575" s="107"/>
      <c r="L575" s="43" t="str">
        <f>IF(E575="","",VLOOKUP(E575,SBN,2,FALSE))</f>
        <v/>
      </c>
      <c r="M575" s="43"/>
      <c r="N575" s="125"/>
      <c r="O575" s="125"/>
      <c r="P575" s="125"/>
      <c r="Q575" s="76"/>
      <c r="R575" s="76"/>
      <c r="S575" s="110"/>
      <c r="T575" s="134"/>
      <c r="U575" s="75" t="str">
        <f>IF(E575="","",VLOOKUP(E575,SBN,3,FALSE))</f>
        <v/>
      </c>
      <c r="V575" s="75"/>
      <c r="W575" s="76" t="s">
        <v>9606</v>
      </c>
      <c r="X575" s="355"/>
      <c r="Y575" s="355">
        <f t="shared" ref="Y575:Y577" si="403">X575*W575</f>
        <v>0</v>
      </c>
      <c r="Z575" s="355"/>
      <c r="AA575" s="355">
        <f t="shared" ref="AA575:AA577" si="404">Z575*W575</f>
        <v>0</v>
      </c>
      <c r="AB575" s="43" t="str">
        <f>IF($W$10="","",VLOOKUP($W$10,PERSONAL,2,FALSE))</f>
        <v/>
      </c>
    </row>
    <row r="576" spans="1:28" ht="34.5" customHeight="1" x14ac:dyDescent="0.2">
      <c r="A576" s="41">
        <v>9</v>
      </c>
      <c r="B576" s="457"/>
      <c r="C576" s="456"/>
      <c r="D576" s="212"/>
      <c r="E576" s="212" t="str">
        <f t="shared" si="402"/>
        <v/>
      </c>
      <c r="F576" s="41"/>
      <c r="G576" s="42"/>
      <c r="H576" s="107"/>
      <c r="I576" s="89"/>
      <c r="J576" s="107"/>
      <c r="K576" s="107"/>
      <c r="L576" s="43" t="str">
        <f>IF(E576="","",VLOOKUP(E576,SBN,2,FALSE))</f>
        <v/>
      </c>
      <c r="M576" s="43"/>
      <c r="N576" s="125"/>
      <c r="O576" s="125"/>
      <c r="P576" s="125"/>
      <c r="Q576" s="76"/>
      <c r="R576" s="76"/>
      <c r="S576" s="110"/>
      <c r="T576" s="134"/>
      <c r="U576" s="75" t="str">
        <f>IF(E576="","",VLOOKUP(E576,SBN,3,FALSE))</f>
        <v/>
      </c>
      <c r="V576" s="75"/>
      <c r="W576" s="76" t="s">
        <v>9606</v>
      </c>
      <c r="X576" s="355"/>
      <c r="Y576" s="355">
        <f t="shared" si="403"/>
        <v>0</v>
      </c>
      <c r="Z576" s="355"/>
      <c r="AA576" s="355">
        <f t="shared" si="404"/>
        <v>0</v>
      </c>
      <c r="AB576" s="43" t="str">
        <f>IF($W$10="","",VLOOKUP($W$10,PERSONAL,2,FALSE))</f>
        <v/>
      </c>
    </row>
    <row r="577" spans="1:28" ht="34.5" customHeight="1" x14ac:dyDescent="0.2">
      <c r="A577" s="41">
        <v>10</v>
      </c>
      <c r="B577" s="457"/>
      <c r="C577" s="456"/>
      <c r="D577" s="212"/>
      <c r="E577" s="212" t="str">
        <f t="shared" si="402"/>
        <v/>
      </c>
      <c r="F577" s="41"/>
      <c r="G577" s="42"/>
      <c r="H577" s="107"/>
      <c r="I577" s="89"/>
      <c r="J577" s="107"/>
      <c r="K577" s="107"/>
      <c r="L577" s="43" t="str">
        <f>IF(E577="","",VLOOKUP(E577,SBN,2,FALSE))</f>
        <v/>
      </c>
      <c r="M577" s="43"/>
      <c r="N577" s="125"/>
      <c r="O577" s="125"/>
      <c r="P577" s="125"/>
      <c r="Q577" s="76"/>
      <c r="R577" s="76"/>
      <c r="S577" s="110"/>
      <c r="T577" s="111"/>
      <c r="U577" s="75" t="str">
        <f>IF(E577="","",VLOOKUP(E577,SBN,3,FALSE))</f>
        <v/>
      </c>
      <c r="V577" s="75"/>
      <c r="W577" s="76" t="s">
        <v>9606</v>
      </c>
      <c r="X577" s="355"/>
      <c r="Y577" s="355">
        <f t="shared" si="403"/>
        <v>0</v>
      </c>
      <c r="Z577" s="355"/>
      <c r="AA577" s="355">
        <f t="shared" si="404"/>
        <v>0</v>
      </c>
      <c r="AB577" s="43" t="str">
        <f>IF($W$10="","",VLOOKUP($W$10,PERSONAL,2,FALSE))</f>
        <v/>
      </c>
    </row>
    <row r="578" spans="1:28" ht="29.25" customHeight="1" x14ac:dyDescent="0.2">
      <c r="A578" s="71"/>
      <c r="B578" s="74"/>
      <c r="C578" s="74"/>
      <c r="D578" s="100"/>
      <c r="E578" s="70"/>
      <c r="F578" s="71"/>
      <c r="G578" s="71"/>
      <c r="H578" s="109"/>
      <c r="I578" s="91"/>
      <c r="J578" s="109"/>
      <c r="K578" s="109"/>
      <c r="L578" s="71"/>
      <c r="M578" s="71"/>
      <c r="N578" s="126"/>
      <c r="O578" s="178" t="s">
        <v>9667</v>
      </c>
      <c r="P578" s="126"/>
      <c r="Q578" s="113"/>
      <c r="R578" s="113"/>
      <c r="S578" s="78"/>
      <c r="T578" s="78"/>
      <c r="U578" s="71"/>
      <c r="V578" s="71"/>
      <c r="W578" s="78"/>
      <c r="X578" s="330"/>
      <c r="Y578" s="330"/>
      <c r="Z578" s="330"/>
      <c r="AA578" s="330"/>
      <c r="AB578" s="136"/>
    </row>
    <row r="579" spans="1:28" ht="31.5" customHeight="1" x14ac:dyDescent="0.2">
      <c r="A579" s="41">
        <v>11</v>
      </c>
      <c r="B579" s="455"/>
      <c r="C579" s="471"/>
      <c r="D579" s="212"/>
      <c r="E579" s="212" t="str">
        <f t="shared" ref="E579:E581" si="405">CONCATENATE(D579)</f>
        <v/>
      </c>
      <c r="F579" s="41"/>
      <c r="G579" s="42"/>
      <c r="H579" s="107"/>
      <c r="I579" s="89"/>
      <c r="J579" s="107"/>
      <c r="K579" s="107"/>
      <c r="L579" s="43" t="str">
        <f>IF(E579="","",VLOOKUP(E579,SBN,2,FALSE))</f>
        <v/>
      </c>
      <c r="M579" s="43"/>
      <c r="N579" s="125"/>
      <c r="O579" s="125"/>
      <c r="P579" s="125"/>
      <c r="Q579" s="76"/>
      <c r="R579" s="76"/>
      <c r="S579" s="110"/>
      <c r="T579" s="134"/>
      <c r="U579" s="75" t="str">
        <f>IF(E579="","",VLOOKUP(E579,SBN,3,FALSE))</f>
        <v/>
      </c>
      <c r="V579" s="75"/>
      <c r="W579" s="76" t="s">
        <v>9606</v>
      </c>
      <c r="X579" s="355"/>
      <c r="Y579" s="355">
        <f t="shared" ref="Y579:Y581" si="406">X579*W579</f>
        <v>0</v>
      </c>
      <c r="Z579" s="355"/>
      <c r="AA579" s="355">
        <f t="shared" ref="AA579:AA581" si="407">Z579*W579</f>
        <v>0</v>
      </c>
      <c r="AB579" s="43" t="str">
        <f>IF($W$10="","",VLOOKUP($W$10,PERSONAL,2,FALSE))</f>
        <v/>
      </c>
    </row>
    <row r="580" spans="1:28" ht="31.5" customHeight="1" x14ac:dyDescent="0.2">
      <c r="A580" s="41">
        <v>12</v>
      </c>
      <c r="B580" s="455"/>
      <c r="C580" s="471"/>
      <c r="D580" s="212"/>
      <c r="E580" s="212" t="str">
        <f t="shared" si="405"/>
        <v/>
      </c>
      <c r="F580" s="41"/>
      <c r="G580" s="42"/>
      <c r="H580" s="107"/>
      <c r="I580" s="89"/>
      <c r="J580" s="107"/>
      <c r="K580" s="107"/>
      <c r="L580" s="43" t="str">
        <f>IF(E580="","",VLOOKUP(E580,SBN,2,FALSE))</f>
        <v/>
      </c>
      <c r="M580" s="43"/>
      <c r="N580" s="125"/>
      <c r="O580" s="125"/>
      <c r="P580" s="125"/>
      <c r="Q580" s="76"/>
      <c r="R580" s="76"/>
      <c r="S580" s="110"/>
      <c r="T580" s="134"/>
      <c r="U580" s="75" t="str">
        <f>IF(E580="","",VLOOKUP(E580,SBN,3,FALSE))</f>
        <v/>
      </c>
      <c r="V580" s="75"/>
      <c r="W580" s="76" t="s">
        <v>9606</v>
      </c>
      <c r="X580" s="355"/>
      <c r="Y580" s="355">
        <f t="shared" si="406"/>
        <v>0</v>
      </c>
      <c r="Z580" s="355"/>
      <c r="AA580" s="355">
        <f t="shared" si="407"/>
        <v>0</v>
      </c>
      <c r="AB580" s="43" t="str">
        <f>IF($W$10="","",VLOOKUP($W$10,PERSONAL,2,FALSE))</f>
        <v/>
      </c>
    </row>
    <row r="581" spans="1:28" ht="31.5" customHeight="1" x14ac:dyDescent="0.2">
      <c r="A581" s="41">
        <v>13</v>
      </c>
      <c r="B581" s="455"/>
      <c r="C581" s="471"/>
      <c r="D581" s="212"/>
      <c r="E581" s="212" t="str">
        <f t="shared" si="405"/>
        <v/>
      </c>
      <c r="F581" s="41"/>
      <c r="G581" s="42"/>
      <c r="H581" s="107"/>
      <c r="I581" s="89"/>
      <c r="J581" s="107"/>
      <c r="K581" s="107"/>
      <c r="L581" s="43" t="str">
        <f>IF(E581="","",VLOOKUP(E581,SBN,2,FALSE))</f>
        <v/>
      </c>
      <c r="M581" s="43"/>
      <c r="N581" s="125"/>
      <c r="O581" s="125"/>
      <c r="P581" s="125"/>
      <c r="Q581" s="76"/>
      <c r="R581" s="76"/>
      <c r="S581" s="110"/>
      <c r="T581" s="134"/>
      <c r="U581" s="75" t="str">
        <f>IF(E581="","",VLOOKUP(E581,SBN,3,FALSE))</f>
        <v/>
      </c>
      <c r="V581" s="75"/>
      <c r="W581" s="76" t="s">
        <v>9606</v>
      </c>
      <c r="X581" s="355"/>
      <c r="Y581" s="355">
        <f t="shared" si="406"/>
        <v>0</v>
      </c>
      <c r="Z581" s="355"/>
      <c r="AA581" s="355">
        <f t="shared" si="407"/>
        <v>0</v>
      </c>
      <c r="AB581" s="43" t="str">
        <f>IF($W$10="","",VLOOKUP($W$10,PERSONAL,2,FALSE))</f>
        <v/>
      </c>
    </row>
    <row r="582" spans="1:28" ht="29.25" customHeight="1" x14ac:dyDescent="0.2">
      <c r="A582" s="71"/>
      <c r="B582" s="74"/>
      <c r="C582" s="74"/>
      <c r="D582" s="100"/>
      <c r="E582" s="70"/>
      <c r="F582" s="71"/>
      <c r="G582" s="71"/>
      <c r="H582" s="109"/>
      <c r="I582" s="91"/>
      <c r="J582" s="109"/>
      <c r="K582" s="109"/>
      <c r="L582" s="71"/>
      <c r="M582" s="71"/>
      <c r="N582" s="126"/>
      <c r="O582" s="178" t="s">
        <v>135</v>
      </c>
      <c r="P582" s="126"/>
      <c r="Q582" s="113"/>
      <c r="R582" s="113"/>
      <c r="S582" s="78"/>
      <c r="T582" s="78"/>
      <c r="U582" s="71"/>
      <c r="V582" s="71"/>
      <c r="W582" s="78"/>
      <c r="X582" s="330"/>
      <c r="Y582" s="330"/>
      <c r="Z582" s="330"/>
      <c r="AA582" s="330"/>
      <c r="AB582" s="136"/>
    </row>
    <row r="583" spans="1:28" ht="33.75" customHeight="1" x14ac:dyDescent="0.2">
      <c r="A583" s="41">
        <v>14</v>
      </c>
      <c r="B583" s="455" t="s">
        <v>201</v>
      </c>
      <c r="C583" s="471"/>
      <c r="D583" s="212"/>
      <c r="E583" s="212" t="str">
        <f t="shared" ref="E583:E584" si="408">CONCATENATE(D583)</f>
        <v/>
      </c>
      <c r="F583" s="41"/>
      <c r="G583" s="42"/>
      <c r="H583" s="107"/>
      <c r="I583" s="89"/>
      <c r="J583" s="107"/>
      <c r="K583" s="107"/>
      <c r="L583" s="43" t="str">
        <f>IF(E583="","",VLOOKUP(E583,SBN,2,FALSE))</f>
        <v/>
      </c>
      <c r="M583" s="43"/>
      <c r="N583" s="125"/>
      <c r="O583" s="125"/>
      <c r="P583" s="125"/>
      <c r="Q583" s="76"/>
      <c r="R583" s="76"/>
      <c r="S583" s="110"/>
      <c r="T583" s="134"/>
      <c r="U583" s="75" t="s">
        <v>202</v>
      </c>
      <c r="V583" s="75"/>
      <c r="W583" s="76" t="s">
        <v>9606</v>
      </c>
      <c r="X583" s="355"/>
      <c r="Y583" s="355">
        <f t="shared" ref="Y583:Y584" si="409">X583*W583</f>
        <v>0</v>
      </c>
      <c r="Z583" s="355"/>
      <c r="AA583" s="355">
        <f t="shared" ref="AA583:AA584" si="410">Z583*W583</f>
        <v>0</v>
      </c>
      <c r="AB583" s="43" t="str">
        <f>IF($W$10="","",VLOOKUP($W$10,PERSONAL,2,FALSE))</f>
        <v/>
      </c>
    </row>
    <row r="584" spans="1:28" ht="33.75" customHeight="1" x14ac:dyDescent="0.2">
      <c r="A584" s="41">
        <v>15</v>
      </c>
      <c r="B584" s="455" t="s">
        <v>201</v>
      </c>
      <c r="C584" s="471"/>
      <c r="D584" s="212"/>
      <c r="E584" s="212" t="str">
        <f t="shared" si="408"/>
        <v/>
      </c>
      <c r="F584" s="41"/>
      <c r="G584" s="42"/>
      <c r="H584" s="107"/>
      <c r="I584" s="89"/>
      <c r="J584" s="107"/>
      <c r="K584" s="107"/>
      <c r="L584" s="43" t="str">
        <f>IF(E584="","",VLOOKUP(E584,SBN,2,FALSE))</f>
        <v/>
      </c>
      <c r="M584" s="43"/>
      <c r="N584" s="125"/>
      <c r="O584" s="125"/>
      <c r="P584" s="125"/>
      <c r="Q584" s="76"/>
      <c r="R584" s="76"/>
      <c r="S584" s="110"/>
      <c r="T584" s="134"/>
      <c r="U584" s="75" t="s">
        <v>202</v>
      </c>
      <c r="V584" s="75"/>
      <c r="W584" s="76" t="s">
        <v>9606</v>
      </c>
      <c r="X584" s="355"/>
      <c r="Y584" s="355">
        <f t="shared" si="409"/>
        <v>0</v>
      </c>
      <c r="Z584" s="355"/>
      <c r="AA584" s="355">
        <f t="shared" si="410"/>
        <v>0</v>
      </c>
      <c r="AB584" s="43" t="str">
        <f>IF($W$10="","",VLOOKUP($W$10,PERSONAL,2,FALSE))</f>
        <v/>
      </c>
    </row>
    <row r="585" spans="1:28" ht="33.75" customHeight="1" x14ac:dyDescent="0.2">
      <c r="A585" s="69"/>
      <c r="B585" s="73"/>
      <c r="C585" s="73"/>
      <c r="D585" s="100"/>
      <c r="E585" s="70"/>
      <c r="F585" s="70"/>
      <c r="G585" s="70"/>
      <c r="H585" s="108"/>
      <c r="I585" s="90"/>
      <c r="J585" s="108"/>
      <c r="K585" s="108"/>
      <c r="L585" s="70"/>
      <c r="M585" s="70"/>
      <c r="N585" s="123"/>
      <c r="O585" s="178" t="s">
        <v>9607</v>
      </c>
      <c r="P585" s="123"/>
      <c r="Q585" s="112"/>
      <c r="R585" s="112"/>
      <c r="S585" s="77"/>
      <c r="T585" s="77"/>
      <c r="U585" s="70"/>
      <c r="V585" s="70"/>
      <c r="W585" s="77"/>
      <c r="X585" s="329"/>
      <c r="Y585" s="329"/>
      <c r="Z585" s="329"/>
      <c r="AA585" s="329"/>
      <c r="AB585" s="135"/>
    </row>
    <row r="586" spans="1:28" ht="33.75" customHeight="1" x14ac:dyDescent="0.2">
      <c r="A586" s="41">
        <v>16</v>
      </c>
      <c r="B586" s="455" t="s">
        <v>201</v>
      </c>
      <c r="C586" s="471"/>
      <c r="D586" s="212"/>
      <c r="E586" s="212" t="str">
        <f t="shared" ref="E586:E588" si="411">CONCATENATE(D586)</f>
        <v/>
      </c>
      <c r="F586" s="41"/>
      <c r="G586" s="42"/>
      <c r="H586" s="107"/>
      <c r="I586" s="89"/>
      <c r="J586" s="107"/>
      <c r="K586" s="107"/>
      <c r="L586" s="43" t="str">
        <f>IF(E586="","",VLOOKUP(E586,SBN,2,FALSE))</f>
        <v/>
      </c>
      <c r="M586" s="43"/>
      <c r="N586" s="125"/>
      <c r="O586" s="125"/>
      <c r="P586" s="125"/>
      <c r="Q586" s="76"/>
      <c r="R586" s="76"/>
      <c r="S586" s="110"/>
      <c r="T586" s="134"/>
      <c r="U586" s="75" t="s">
        <v>202</v>
      </c>
      <c r="V586" s="75"/>
      <c r="W586" s="76" t="s">
        <v>9606</v>
      </c>
      <c r="X586" s="355"/>
      <c r="Y586" s="355">
        <f t="shared" ref="Y586:Y588" si="412">X586*W586</f>
        <v>0</v>
      </c>
      <c r="Z586" s="355"/>
      <c r="AA586" s="355">
        <f t="shared" ref="AA586:AA588" si="413">Z586*W586</f>
        <v>0</v>
      </c>
      <c r="AB586" s="43" t="str">
        <f>IF($W$10="","",VLOOKUP($W$10,PERSONAL,2,FALSE))</f>
        <v/>
      </c>
    </row>
    <row r="587" spans="1:28" ht="33.75" customHeight="1" x14ac:dyDescent="0.2">
      <c r="A587" s="41">
        <v>17</v>
      </c>
      <c r="B587" s="455" t="s">
        <v>201</v>
      </c>
      <c r="C587" s="471"/>
      <c r="D587" s="212"/>
      <c r="E587" s="212" t="str">
        <f t="shared" si="411"/>
        <v/>
      </c>
      <c r="F587" s="41"/>
      <c r="G587" s="42"/>
      <c r="H587" s="107"/>
      <c r="I587" s="89"/>
      <c r="J587" s="107"/>
      <c r="K587" s="107"/>
      <c r="L587" s="43" t="str">
        <f>IF(E587="","",VLOOKUP(E587,SBN,2,FALSE))</f>
        <v/>
      </c>
      <c r="M587" s="43"/>
      <c r="N587" s="125"/>
      <c r="O587" s="125"/>
      <c r="P587" s="125"/>
      <c r="Q587" s="76"/>
      <c r="R587" s="76"/>
      <c r="S587" s="110"/>
      <c r="T587" s="134"/>
      <c r="U587" s="75" t="s">
        <v>202</v>
      </c>
      <c r="V587" s="75"/>
      <c r="W587" s="76" t="s">
        <v>9606</v>
      </c>
      <c r="X587" s="355"/>
      <c r="Y587" s="355">
        <f t="shared" si="412"/>
        <v>0</v>
      </c>
      <c r="Z587" s="355"/>
      <c r="AA587" s="355">
        <f t="shared" si="413"/>
        <v>0</v>
      </c>
      <c r="AB587" s="43" t="str">
        <f>IF($W$10="","",VLOOKUP($W$10,PERSONAL,2,FALSE))</f>
        <v/>
      </c>
    </row>
    <row r="588" spans="1:28" ht="33.75" customHeight="1" x14ac:dyDescent="0.2">
      <c r="A588" s="41">
        <v>18</v>
      </c>
      <c r="B588" s="455" t="s">
        <v>201</v>
      </c>
      <c r="C588" s="471"/>
      <c r="D588" s="212"/>
      <c r="E588" s="212" t="str">
        <f t="shared" si="411"/>
        <v/>
      </c>
      <c r="F588" s="41"/>
      <c r="G588" s="42"/>
      <c r="H588" s="107"/>
      <c r="I588" s="89"/>
      <c r="J588" s="107"/>
      <c r="K588" s="107"/>
      <c r="L588" s="43" t="str">
        <f>IF(E588="","",VLOOKUP(E588,SBN,2,FALSE))</f>
        <v/>
      </c>
      <c r="M588" s="43"/>
      <c r="N588" s="125"/>
      <c r="O588" s="125"/>
      <c r="P588" s="125"/>
      <c r="Q588" s="76"/>
      <c r="R588" s="76"/>
      <c r="S588" s="110"/>
      <c r="T588" s="134"/>
      <c r="U588" s="75" t="s">
        <v>202</v>
      </c>
      <c r="V588" s="75"/>
      <c r="W588" s="76" t="s">
        <v>9606</v>
      </c>
      <c r="X588" s="355"/>
      <c r="Y588" s="355">
        <f t="shared" si="412"/>
        <v>0</v>
      </c>
      <c r="Z588" s="355"/>
      <c r="AA588" s="355">
        <f t="shared" si="413"/>
        <v>0</v>
      </c>
      <c r="AB588" s="43" t="str">
        <f>IF($W$10="","",VLOOKUP($W$10,PERSONAL,2,FALSE))</f>
        <v/>
      </c>
    </row>
    <row r="589" spans="1:28" x14ac:dyDescent="0.2">
      <c r="A589" s="45"/>
      <c r="B589" s="50" t="s">
        <v>124</v>
      </c>
      <c r="C589" s="50"/>
      <c r="D589" s="102"/>
      <c r="E589" s="45"/>
      <c r="F589" s="45"/>
      <c r="G589" s="46"/>
      <c r="H589" s="47"/>
      <c r="I589" s="47"/>
      <c r="J589" s="47"/>
      <c r="K589" s="48"/>
      <c r="L589" s="49"/>
      <c r="M589" s="49"/>
      <c r="N589" s="127"/>
      <c r="O589" s="127"/>
      <c r="P589" s="127"/>
      <c r="Q589" s="114"/>
      <c r="R589" s="114"/>
      <c r="S589" s="115"/>
      <c r="T589" s="116"/>
      <c r="U589" s="48"/>
      <c r="V589" s="48"/>
      <c r="W589" s="45"/>
      <c r="X589" s="14"/>
      <c r="Y589" s="14"/>
      <c r="Z589" s="14"/>
      <c r="AA589" s="14"/>
      <c r="AB589" s="137"/>
    </row>
    <row r="590" spans="1:28" x14ac:dyDescent="0.2">
      <c r="A590" s="6" t="s">
        <v>9660</v>
      </c>
      <c r="B590" s="93" t="s">
        <v>9661</v>
      </c>
      <c r="C590" s="7"/>
      <c r="D590" s="219"/>
      <c r="E590" s="213"/>
      <c r="F590" s="8"/>
      <c r="G590" s="34"/>
      <c r="H590" s="34"/>
      <c r="I590" s="34"/>
      <c r="J590" s="34"/>
      <c r="K590" s="8"/>
      <c r="L590" s="35"/>
      <c r="M590" s="35"/>
      <c r="N590" s="30"/>
      <c r="O590" s="30"/>
      <c r="P590" s="30"/>
      <c r="Q590" s="9"/>
      <c r="R590" s="9"/>
      <c r="S590" s="9"/>
      <c r="T590" s="117"/>
      <c r="U590" s="36"/>
      <c r="V590" s="30"/>
      <c r="W590" s="9"/>
      <c r="X590" s="14"/>
      <c r="Y590" s="14"/>
      <c r="Z590" s="14"/>
      <c r="AA590" s="14"/>
    </row>
    <row r="591" spans="1:28" x14ac:dyDescent="0.2">
      <c r="A591" s="6"/>
      <c r="B591" s="44" t="s">
        <v>9658</v>
      </c>
      <c r="C591" s="44"/>
      <c r="D591" s="214"/>
      <c r="E591" s="214"/>
      <c r="F591" s="37"/>
      <c r="G591" s="34"/>
      <c r="H591" s="34"/>
      <c r="I591" s="34"/>
      <c r="J591" s="34"/>
      <c r="K591" s="8"/>
      <c r="L591" s="35"/>
      <c r="M591" s="35"/>
      <c r="N591" s="30"/>
      <c r="O591" s="30"/>
      <c r="P591" s="30"/>
      <c r="Q591" s="9"/>
      <c r="R591" s="9"/>
      <c r="S591" s="9"/>
      <c r="T591" s="117"/>
      <c r="U591" s="36"/>
      <c r="V591" s="30"/>
      <c r="W591" s="9"/>
      <c r="X591" s="14"/>
      <c r="Y591" s="14"/>
      <c r="Z591" s="14"/>
      <c r="AA591" s="14"/>
    </row>
    <row r="592" spans="1:28" x14ac:dyDescent="0.2">
      <c r="A592" s="6"/>
      <c r="B592" s="44" t="s">
        <v>123</v>
      </c>
      <c r="C592" s="44"/>
      <c r="D592" s="214"/>
      <c r="E592" s="214"/>
      <c r="F592" s="37"/>
      <c r="G592" s="34"/>
      <c r="H592" s="34"/>
      <c r="I592" s="34"/>
      <c r="J592" s="34"/>
      <c r="K592" s="8"/>
      <c r="L592" s="35"/>
      <c r="M592" s="35"/>
      <c r="N592" s="30"/>
      <c r="O592" s="30"/>
      <c r="P592" s="30"/>
      <c r="Q592" s="9"/>
      <c r="R592" s="9"/>
      <c r="S592" s="9"/>
      <c r="T592" s="117"/>
      <c r="U592" s="36"/>
      <c r="V592" s="30"/>
      <c r="W592" s="9"/>
      <c r="X592" s="14"/>
      <c r="Y592" s="14"/>
      <c r="Z592" s="14"/>
      <c r="AA592" s="14"/>
    </row>
    <row r="593" spans="1:28" x14ac:dyDescent="0.2">
      <c r="A593" s="7"/>
      <c r="B593" s="44" t="s">
        <v>9659</v>
      </c>
      <c r="C593" s="44"/>
      <c r="D593" s="219"/>
      <c r="E593" s="213"/>
      <c r="F593" s="8"/>
      <c r="G593" s="1"/>
      <c r="H593" s="1"/>
      <c r="I593" s="1"/>
      <c r="J593" s="1"/>
      <c r="K593" s="38"/>
      <c r="L593" s="39"/>
      <c r="M593" s="39"/>
      <c r="N593" s="128"/>
      <c r="O593" s="129"/>
      <c r="P593" s="129"/>
      <c r="Q593" s="9"/>
      <c r="R593" s="9"/>
      <c r="S593" s="117"/>
      <c r="T593" s="118"/>
      <c r="U593" s="32"/>
      <c r="V593" s="32"/>
      <c r="W593" s="32"/>
      <c r="X593" s="14"/>
      <c r="Y593" s="14"/>
      <c r="Z593" s="14"/>
      <c r="AA593" s="14"/>
    </row>
    <row r="594" spans="1:28" ht="24" customHeight="1" x14ac:dyDescent="0.2">
      <c r="A594" s="69"/>
      <c r="B594" s="70"/>
      <c r="C594" s="70"/>
      <c r="D594" s="100"/>
      <c r="E594" s="70"/>
      <c r="F594" s="70"/>
      <c r="G594" s="70"/>
      <c r="H594" s="70"/>
      <c r="I594" s="70"/>
      <c r="J594" s="70"/>
      <c r="K594" s="70"/>
      <c r="L594" s="70"/>
      <c r="M594" s="70"/>
      <c r="N594" s="123"/>
      <c r="O594" s="178" t="s">
        <v>134</v>
      </c>
      <c r="P594" s="123"/>
      <c r="Q594" s="112"/>
      <c r="R594" s="112"/>
      <c r="S594" s="77"/>
      <c r="T594" s="77"/>
      <c r="U594" s="70"/>
      <c r="V594" s="70"/>
      <c r="W594" s="70"/>
      <c r="X594" s="329"/>
      <c r="Y594" s="329"/>
      <c r="Z594" s="329"/>
      <c r="AA594" s="329"/>
      <c r="AB594" s="135"/>
    </row>
    <row r="595" spans="1:28" ht="36.75" customHeight="1" x14ac:dyDescent="0.2">
      <c r="A595" s="41">
        <v>1</v>
      </c>
      <c r="B595" s="457"/>
      <c r="C595" s="456"/>
      <c r="D595" s="212"/>
      <c r="E595" s="212" t="str">
        <f t="shared" ref="E595:E597" si="414">CONCATENATE(D595)</f>
        <v/>
      </c>
      <c r="F595" s="41"/>
      <c r="G595" s="42"/>
      <c r="H595" s="107"/>
      <c r="I595" s="89"/>
      <c r="J595" s="107"/>
      <c r="K595" s="107"/>
      <c r="L595" s="43" t="str">
        <f>IF(E595="","",VLOOKUP(E595,SBN,2,FALSE))</f>
        <v/>
      </c>
      <c r="M595" s="95"/>
      <c r="N595" s="125"/>
      <c r="O595" s="125"/>
      <c r="P595" s="125"/>
      <c r="Q595" s="76"/>
      <c r="R595" s="76"/>
      <c r="S595" s="110"/>
      <c r="T595" s="107"/>
      <c r="U595" s="75" t="str">
        <f>IF(E595="","",VLOOKUP(E595,SBN,3,FALSE))</f>
        <v/>
      </c>
      <c r="V595" s="75"/>
      <c r="W595" s="76" t="s">
        <v>9606</v>
      </c>
      <c r="X595" s="355"/>
      <c r="Y595" s="355">
        <f>X595*W595</f>
        <v>0</v>
      </c>
      <c r="Z595" s="355"/>
      <c r="AA595" s="355">
        <f>Z595*W595</f>
        <v>0</v>
      </c>
      <c r="AB595" s="43" t="str">
        <f t="shared" ref="AB595:AB597" si="415">IF($W$10="","",VLOOKUP($W$10,PERSONAL,2,FALSE))</f>
        <v/>
      </c>
    </row>
    <row r="596" spans="1:28" ht="36" customHeight="1" x14ac:dyDescent="0.2">
      <c r="A596" s="41">
        <v>2</v>
      </c>
      <c r="B596" s="457"/>
      <c r="C596" s="456"/>
      <c r="D596" s="212"/>
      <c r="E596" s="212" t="str">
        <f t="shared" si="414"/>
        <v/>
      </c>
      <c r="F596" s="41"/>
      <c r="G596" s="42"/>
      <c r="H596" s="107"/>
      <c r="I596" s="89"/>
      <c r="J596" s="107"/>
      <c r="K596" s="107"/>
      <c r="L596" s="43" t="str">
        <f>IF(E596="","",VLOOKUP(E596,SBN,2,FALSE))</f>
        <v/>
      </c>
      <c r="M596" s="43"/>
      <c r="N596" s="125"/>
      <c r="O596" s="125"/>
      <c r="P596" s="125"/>
      <c r="Q596" s="76"/>
      <c r="R596" s="76"/>
      <c r="S596" s="110"/>
      <c r="T596" s="107"/>
      <c r="U596" s="75" t="str">
        <f>IF(E596="","",VLOOKUP(E596,SBN,3,FALSE))</f>
        <v/>
      </c>
      <c r="V596" s="75"/>
      <c r="W596" s="76" t="s">
        <v>9606</v>
      </c>
      <c r="X596" s="355"/>
      <c r="Y596" s="355">
        <f t="shared" ref="Y596:Y597" si="416">X596*W596</f>
        <v>0</v>
      </c>
      <c r="Z596" s="355"/>
      <c r="AA596" s="355">
        <f t="shared" ref="AA596:AA597" si="417">Z596*W596</f>
        <v>0</v>
      </c>
      <c r="AB596" s="43" t="str">
        <f t="shared" si="415"/>
        <v/>
      </c>
    </row>
    <row r="597" spans="1:28" ht="36" customHeight="1" x14ac:dyDescent="0.2">
      <c r="A597" s="41">
        <v>3</v>
      </c>
      <c r="B597" s="457"/>
      <c r="C597" s="456"/>
      <c r="D597" s="212"/>
      <c r="E597" s="212" t="str">
        <f t="shared" si="414"/>
        <v/>
      </c>
      <c r="F597" s="41"/>
      <c r="G597" s="42"/>
      <c r="H597" s="107"/>
      <c r="I597" s="89"/>
      <c r="J597" s="107"/>
      <c r="K597" s="107"/>
      <c r="L597" s="43" t="str">
        <f>IF(E597="","",VLOOKUP(E597,SBN,2,FALSE))</f>
        <v/>
      </c>
      <c r="M597" s="43"/>
      <c r="N597" s="125"/>
      <c r="O597" s="125"/>
      <c r="P597" s="125"/>
      <c r="Q597" s="76"/>
      <c r="R597" s="76"/>
      <c r="S597" s="110"/>
      <c r="T597" s="107"/>
      <c r="U597" s="75" t="str">
        <f>IF(E597="","",VLOOKUP(E597,SBN,3,FALSE))</f>
        <v/>
      </c>
      <c r="V597" s="75"/>
      <c r="W597" s="76" t="s">
        <v>9606</v>
      </c>
      <c r="X597" s="355"/>
      <c r="Y597" s="355">
        <f t="shared" si="416"/>
        <v>0</v>
      </c>
      <c r="Z597" s="355"/>
      <c r="AA597" s="355">
        <f t="shared" si="417"/>
        <v>0</v>
      </c>
      <c r="AB597" s="43" t="str">
        <f t="shared" si="415"/>
        <v/>
      </c>
    </row>
    <row r="598" spans="1:28" ht="29.25" customHeight="1" x14ac:dyDescent="0.2">
      <c r="A598" s="69"/>
      <c r="B598" s="73"/>
      <c r="C598" s="73"/>
      <c r="D598" s="100"/>
      <c r="E598" s="70"/>
      <c r="F598" s="70"/>
      <c r="G598" s="70"/>
      <c r="H598" s="108"/>
      <c r="I598" s="90"/>
      <c r="J598" s="108"/>
      <c r="K598" s="108"/>
      <c r="L598" s="70"/>
      <c r="M598" s="70"/>
      <c r="N598" s="123"/>
      <c r="O598" s="178" t="s">
        <v>200</v>
      </c>
      <c r="P598" s="123"/>
      <c r="Q598" s="112"/>
      <c r="R598" s="112"/>
      <c r="S598" s="77"/>
      <c r="T598" s="77"/>
      <c r="U598" s="70"/>
      <c r="V598" s="70"/>
      <c r="W598" s="77"/>
      <c r="X598" s="329"/>
      <c r="Y598" s="329"/>
      <c r="Z598" s="329"/>
      <c r="AA598" s="329"/>
      <c r="AB598" s="135"/>
    </row>
    <row r="599" spans="1:28" ht="35.25" customHeight="1" x14ac:dyDescent="0.2">
      <c r="A599" s="41">
        <v>4</v>
      </c>
      <c r="B599" s="458">
        <v>9105.0303000000004</v>
      </c>
      <c r="C599" s="459"/>
      <c r="D599" s="212"/>
      <c r="E599" s="212" t="str">
        <f t="shared" ref="E599:E602" si="418">CONCATENATE(D599)</f>
        <v/>
      </c>
      <c r="F599" s="41"/>
      <c r="G599" s="42"/>
      <c r="H599" s="107"/>
      <c r="I599" s="89"/>
      <c r="J599" s="107"/>
      <c r="K599" s="107"/>
      <c r="L599" s="43" t="str">
        <f>IF(E599="","",VLOOKUP(E599,SBN,2,FALSE))</f>
        <v/>
      </c>
      <c r="M599" s="43"/>
      <c r="N599" s="125"/>
      <c r="O599" s="125"/>
      <c r="P599" s="125"/>
      <c r="Q599" s="76"/>
      <c r="R599" s="76"/>
      <c r="S599" s="110"/>
      <c r="T599" s="134"/>
      <c r="U599" s="75" t="str">
        <f>IF(E599="","",VLOOKUP(E599,SBN,3,FALSE))</f>
        <v/>
      </c>
      <c r="V599" s="75"/>
      <c r="W599" s="76" t="s">
        <v>9606</v>
      </c>
      <c r="X599" s="355"/>
      <c r="Y599" s="355">
        <f t="shared" ref="Y599:Y602" si="419">X599*W599</f>
        <v>0</v>
      </c>
      <c r="Z599" s="355"/>
      <c r="AA599" s="355">
        <f>Z599*W599</f>
        <v>0</v>
      </c>
      <c r="AB599" s="43" t="str">
        <f t="shared" ref="AB599:AB602" si="420">IF($W$10="","",VLOOKUP($W$10,PERSONAL,2,FALSE))</f>
        <v/>
      </c>
    </row>
    <row r="600" spans="1:28" ht="35.25" customHeight="1" x14ac:dyDescent="0.2">
      <c r="A600" s="41">
        <v>5</v>
      </c>
      <c r="B600" s="458">
        <v>9105.0303000000004</v>
      </c>
      <c r="C600" s="459"/>
      <c r="D600" s="212"/>
      <c r="E600" s="212" t="str">
        <f t="shared" si="418"/>
        <v/>
      </c>
      <c r="F600" s="41"/>
      <c r="G600" s="42"/>
      <c r="H600" s="107"/>
      <c r="I600" s="89"/>
      <c r="J600" s="107"/>
      <c r="K600" s="107"/>
      <c r="L600" s="43" t="str">
        <f>IF(E600="","",VLOOKUP(E600,SBN,2,FALSE))</f>
        <v/>
      </c>
      <c r="M600" s="43"/>
      <c r="N600" s="125"/>
      <c r="O600" s="125"/>
      <c r="P600" s="125"/>
      <c r="Q600" s="76"/>
      <c r="R600" s="76"/>
      <c r="S600" s="110"/>
      <c r="T600" s="134"/>
      <c r="U600" s="75" t="str">
        <f>IF(E600="","",VLOOKUP(E600,SBN,3,FALSE))</f>
        <v/>
      </c>
      <c r="V600" s="75"/>
      <c r="W600" s="76" t="s">
        <v>9606</v>
      </c>
      <c r="X600" s="355"/>
      <c r="Y600" s="355">
        <f t="shared" si="419"/>
        <v>0</v>
      </c>
      <c r="Z600" s="355"/>
      <c r="AA600" s="355">
        <f t="shared" ref="AA600:AA602" si="421">Z600*W600</f>
        <v>0</v>
      </c>
      <c r="AB600" s="43" t="str">
        <f t="shared" si="420"/>
        <v/>
      </c>
    </row>
    <row r="601" spans="1:28" ht="35.25" customHeight="1" x14ac:dyDescent="0.2">
      <c r="A601" s="41">
        <v>6</v>
      </c>
      <c r="B601" s="458">
        <v>9105.0303000000004</v>
      </c>
      <c r="C601" s="459"/>
      <c r="D601" s="212"/>
      <c r="E601" s="212" t="str">
        <f t="shared" si="418"/>
        <v/>
      </c>
      <c r="F601" s="41"/>
      <c r="G601" s="42"/>
      <c r="H601" s="107"/>
      <c r="I601" s="89"/>
      <c r="J601" s="107"/>
      <c r="K601" s="107"/>
      <c r="L601" s="43" t="str">
        <f>IF(E601="","",VLOOKUP(E601,SBN,2,FALSE))</f>
        <v/>
      </c>
      <c r="M601" s="43"/>
      <c r="N601" s="125"/>
      <c r="O601" s="125"/>
      <c r="P601" s="125"/>
      <c r="Q601" s="76"/>
      <c r="R601" s="76"/>
      <c r="S601" s="110"/>
      <c r="T601" s="134"/>
      <c r="U601" s="75" t="str">
        <f>IF(E601="","",VLOOKUP(E601,SBN,3,FALSE))</f>
        <v/>
      </c>
      <c r="V601" s="75"/>
      <c r="W601" s="76" t="s">
        <v>9606</v>
      </c>
      <c r="X601" s="355"/>
      <c r="Y601" s="355">
        <f t="shared" si="419"/>
        <v>0</v>
      </c>
      <c r="Z601" s="355"/>
      <c r="AA601" s="355">
        <f t="shared" si="421"/>
        <v>0</v>
      </c>
      <c r="AB601" s="43" t="str">
        <f t="shared" si="420"/>
        <v/>
      </c>
    </row>
    <row r="602" spans="1:28" ht="35.25" customHeight="1" x14ac:dyDescent="0.2">
      <c r="A602" s="41">
        <v>7</v>
      </c>
      <c r="B602" s="458">
        <v>9105.0303000000004</v>
      </c>
      <c r="C602" s="459"/>
      <c r="D602" s="212"/>
      <c r="E602" s="212" t="str">
        <f t="shared" si="418"/>
        <v/>
      </c>
      <c r="F602" s="41"/>
      <c r="G602" s="42"/>
      <c r="H602" s="107"/>
      <c r="I602" s="89"/>
      <c r="J602" s="107"/>
      <c r="K602" s="107"/>
      <c r="L602" s="43" t="str">
        <f>IF(E602="","",VLOOKUP(E602,SBN,2,FALSE))</f>
        <v/>
      </c>
      <c r="M602" s="43"/>
      <c r="N602" s="125"/>
      <c r="O602" s="125"/>
      <c r="P602" s="125"/>
      <c r="Q602" s="76"/>
      <c r="R602" s="76"/>
      <c r="S602" s="110"/>
      <c r="T602" s="134"/>
      <c r="U602" s="75" t="str">
        <f>IF(E602="","",VLOOKUP(E602,SBN,3,FALSE))</f>
        <v/>
      </c>
      <c r="V602" s="75"/>
      <c r="W602" s="76" t="s">
        <v>9606</v>
      </c>
      <c r="X602" s="355"/>
      <c r="Y602" s="355">
        <f t="shared" si="419"/>
        <v>0</v>
      </c>
      <c r="Z602" s="355"/>
      <c r="AA602" s="355">
        <f t="shared" si="421"/>
        <v>0</v>
      </c>
      <c r="AB602" s="43" t="str">
        <f t="shared" si="420"/>
        <v/>
      </c>
    </row>
    <row r="603" spans="1:28" ht="29.25" customHeight="1" x14ac:dyDescent="0.2">
      <c r="A603" s="72"/>
      <c r="B603" s="74"/>
      <c r="C603" s="74"/>
      <c r="D603" s="100"/>
      <c r="E603" s="70"/>
      <c r="F603" s="71"/>
      <c r="G603" s="71"/>
      <c r="H603" s="109"/>
      <c r="I603" s="91"/>
      <c r="J603" s="109"/>
      <c r="K603" s="109"/>
      <c r="L603" s="71"/>
      <c r="M603" s="71"/>
      <c r="N603" s="126"/>
      <c r="O603" s="178" t="s">
        <v>136</v>
      </c>
      <c r="P603" s="126"/>
      <c r="Q603" s="113"/>
      <c r="R603" s="113"/>
      <c r="S603" s="78"/>
      <c r="T603" s="78"/>
      <c r="U603" s="71"/>
      <c r="V603" s="71"/>
      <c r="W603" s="78"/>
      <c r="X603" s="330"/>
      <c r="Y603" s="330"/>
      <c r="Z603" s="330"/>
      <c r="AA603" s="330"/>
      <c r="AB603" s="136"/>
    </row>
    <row r="604" spans="1:28" ht="34.5" customHeight="1" x14ac:dyDescent="0.2">
      <c r="A604" s="41">
        <v>8</v>
      </c>
      <c r="B604" s="457"/>
      <c r="C604" s="456"/>
      <c r="D604" s="212"/>
      <c r="E604" s="212" t="str">
        <f t="shared" ref="E604:E606" si="422">CONCATENATE(D604)</f>
        <v/>
      </c>
      <c r="F604" s="41"/>
      <c r="G604" s="42"/>
      <c r="H604" s="107"/>
      <c r="I604" s="89"/>
      <c r="J604" s="107"/>
      <c r="K604" s="107"/>
      <c r="L604" s="43" t="str">
        <f>IF(E604="","",VLOOKUP(E604,SBN,2,FALSE))</f>
        <v/>
      </c>
      <c r="M604" s="43"/>
      <c r="N604" s="125"/>
      <c r="O604" s="125"/>
      <c r="P604" s="125"/>
      <c r="Q604" s="76"/>
      <c r="R604" s="76"/>
      <c r="S604" s="110"/>
      <c r="T604" s="134"/>
      <c r="U604" s="75" t="str">
        <f>IF(E604="","",VLOOKUP(E604,SBN,3,FALSE))</f>
        <v/>
      </c>
      <c r="V604" s="75"/>
      <c r="W604" s="76" t="s">
        <v>9606</v>
      </c>
      <c r="X604" s="355"/>
      <c r="Y604" s="355">
        <f t="shared" ref="Y604:Y606" si="423">X604*W604</f>
        <v>0</v>
      </c>
      <c r="Z604" s="355"/>
      <c r="AA604" s="355">
        <f t="shared" ref="AA604:AA606" si="424">Z604*W604</f>
        <v>0</v>
      </c>
      <c r="AB604" s="43" t="str">
        <f>IF($W$10="","",VLOOKUP($W$10,PERSONAL,2,FALSE))</f>
        <v/>
      </c>
    </row>
    <row r="605" spans="1:28" ht="34.5" customHeight="1" x14ac:dyDescent="0.2">
      <c r="A605" s="41">
        <v>9</v>
      </c>
      <c r="B605" s="457"/>
      <c r="C605" s="456"/>
      <c r="D605" s="212"/>
      <c r="E605" s="212" t="str">
        <f t="shared" si="422"/>
        <v/>
      </c>
      <c r="F605" s="41"/>
      <c r="G605" s="42"/>
      <c r="H605" s="107"/>
      <c r="I605" s="89"/>
      <c r="J605" s="107"/>
      <c r="K605" s="107"/>
      <c r="L605" s="43" t="str">
        <f>IF(E605="","",VLOOKUP(E605,SBN,2,FALSE))</f>
        <v/>
      </c>
      <c r="M605" s="43"/>
      <c r="N605" s="125"/>
      <c r="O605" s="125"/>
      <c r="P605" s="125"/>
      <c r="Q605" s="76"/>
      <c r="R605" s="76"/>
      <c r="S605" s="110"/>
      <c r="T605" s="134"/>
      <c r="U605" s="75" t="str">
        <f>IF(E605="","",VLOOKUP(E605,SBN,3,FALSE))</f>
        <v/>
      </c>
      <c r="V605" s="75"/>
      <c r="W605" s="76" t="s">
        <v>9606</v>
      </c>
      <c r="X605" s="355"/>
      <c r="Y605" s="355">
        <f t="shared" si="423"/>
        <v>0</v>
      </c>
      <c r="Z605" s="355"/>
      <c r="AA605" s="355">
        <f t="shared" si="424"/>
        <v>0</v>
      </c>
      <c r="AB605" s="43" t="str">
        <f>IF($W$10="","",VLOOKUP($W$10,PERSONAL,2,FALSE))</f>
        <v/>
      </c>
    </row>
    <row r="606" spans="1:28" ht="34.5" customHeight="1" x14ac:dyDescent="0.2">
      <c r="A606" s="41">
        <v>10</v>
      </c>
      <c r="B606" s="457"/>
      <c r="C606" s="456"/>
      <c r="D606" s="212"/>
      <c r="E606" s="212" t="str">
        <f t="shared" si="422"/>
        <v/>
      </c>
      <c r="F606" s="41"/>
      <c r="G606" s="42"/>
      <c r="H606" s="107"/>
      <c r="I606" s="89"/>
      <c r="J606" s="107"/>
      <c r="K606" s="107"/>
      <c r="L606" s="43" t="str">
        <f>IF(E606="","",VLOOKUP(E606,SBN,2,FALSE))</f>
        <v/>
      </c>
      <c r="M606" s="43"/>
      <c r="N606" s="125"/>
      <c r="O606" s="125"/>
      <c r="P606" s="125"/>
      <c r="Q606" s="76"/>
      <c r="R606" s="76"/>
      <c r="S606" s="110"/>
      <c r="T606" s="111"/>
      <c r="U606" s="75" t="str">
        <f>IF(E606="","",VLOOKUP(E606,SBN,3,FALSE))</f>
        <v/>
      </c>
      <c r="V606" s="75"/>
      <c r="W606" s="76" t="s">
        <v>9606</v>
      </c>
      <c r="X606" s="355"/>
      <c r="Y606" s="355">
        <f t="shared" si="423"/>
        <v>0</v>
      </c>
      <c r="Z606" s="355"/>
      <c r="AA606" s="355">
        <f t="shared" si="424"/>
        <v>0</v>
      </c>
      <c r="AB606" s="43" t="str">
        <f>IF($W$10="","",VLOOKUP($W$10,PERSONAL,2,FALSE))</f>
        <v/>
      </c>
    </row>
    <row r="607" spans="1:28" ht="29.25" customHeight="1" x14ac:dyDescent="0.2">
      <c r="A607" s="71"/>
      <c r="B607" s="74"/>
      <c r="C607" s="74"/>
      <c r="D607" s="100"/>
      <c r="E607" s="70"/>
      <c r="F607" s="71"/>
      <c r="G607" s="71"/>
      <c r="H607" s="109"/>
      <c r="I607" s="91"/>
      <c r="J607" s="109"/>
      <c r="K607" s="109"/>
      <c r="L607" s="71"/>
      <c r="M607" s="71"/>
      <c r="N607" s="126"/>
      <c r="O607" s="178" t="s">
        <v>9667</v>
      </c>
      <c r="P607" s="126"/>
      <c r="Q607" s="113"/>
      <c r="R607" s="113"/>
      <c r="S607" s="78"/>
      <c r="T607" s="78"/>
      <c r="U607" s="71"/>
      <c r="V607" s="71"/>
      <c r="W607" s="78"/>
      <c r="X607" s="330"/>
      <c r="Y607" s="330"/>
      <c r="Z607" s="330"/>
      <c r="AA607" s="330"/>
      <c r="AB607" s="136"/>
    </row>
    <row r="608" spans="1:28" ht="31.5" customHeight="1" x14ac:dyDescent="0.2">
      <c r="A608" s="41">
        <v>11</v>
      </c>
      <c r="B608" s="455"/>
      <c r="C608" s="456"/>
      <c r="D608" s="212"/>
      <c r="E608" s="212" t="str">
        <f t="shared" ref="E608:E610" si="425">CONCATENATE(D608)</f>
        <v/>
      </c>
      <c r="F608" s="41"/>
      <c r="G608" s="42"/>
      <c r="H608" s="107"/>
      <c r="I608" s="89"/>
      <c r="J608" s="107"/>
      <c r="K608" s="107"/>
      <c r="L608" s="43" t="str">
        <f>IF(E608="","",VLOOKUP(E608,SBN,2,FALSE))</f>
        <v/>
      </c>
      <c r="M608" s="43"/>
      <c r="N608" s="125"/>
      <c r="O608" s="125"/>
      <c r="P608" s="125"/>
      <c r="Q608" s="76"/>
      <c r="R608" s="76"/>
      <c r="S608" s="110"/>
      <c r="T608" s="134"/>
      <c r="U608" s="75" t="str">
        <f>IF(E608="","",VLOOKUP(E608,SBN,3,FALSE))</f>
        <v/>
      </c>
      <c r="V608" s="75"/>
      <c r="W608" s="76" t="s">
        <v>9606</v>
      </c>
      <c r="X608" s="355"/>
      <c r="Y608" s="355">
        <f t="shared" ref="Y608:Y610" si="426">X608*W608</f>
        <v>0</v>
      </c>
      <c r="Z608" s="355"/>
      <c r="AA608" s="355">
        <f t="shared" ref="AA608:AA610" si="427">Z608*W608</f>
        <v>0</v>
      </c>
      <c r="AB608" s="43" t="str">
        <f>IF($W$10="","",VLOOKUP($W$10,PERSONAL,2,FALSE))</f>
        <v/>
      </c>
    </row>
    <row r="609" spans="1:28" ht="31.5" customHeight="1" x14ac:dyDescent="0.2">
      <c r="A609" s="41">
        <v>12</v>
      </c>
      <c r="B609" s="455"/>
      <c r="C609" s="456"/>
      <c r="D609" s="212"/>
      <c r="E609" s="212" t="str">
        <f t="shared" si="425"/>
        <v/>
      </c>
      <c r="F609" s="41"/>
      <c r="G609" s="42"/>
      <c r="H609" s="107"/>
      <c r="I609" s="89"/>
      <c r="J609" s="107"/>
      <c r="K609" s="107"/>
      <c r="L609" s="43" t="str">
        <f>IF(E609="","",VLOOKUP(E609,SBN,2,FALSE))</f>
        <v/>
      </c>
      <c r="M609" s="43"/>
      <c r="N609" s="125"/>
      <c r="O609" s="125"/>
      <c r="P609" s="125"/>
      <c r="Q609" s="76"/>
      <c r="R609" s="76"/>
      <c r="S609" s="110"/>
      <c r="T609" s="134"/>
      <c r="U609" s="75" t="str">
        <f>IF(E609="","",VLOOKUP(E609,SBN,3,FALSE))</f>
        <v/>
      </c>
      <c r="V609" s="75"/>
      <c r="W609" s="76" t="s">
        <v>9606</v>
      </c>
      <c r="X609" s="355"/>
      <c r="Y609" s="355">
        <f t="shared" si="426"/>
        <v>0</v>
      </c>
      <c r="Z609" s="355"/>
      <c r="AA609" s="355">
        <f t="shared" si="427"/>
        <v>0</v>
      </c>
      <c r="AB609" s="43" t="str">
        <f>IF($W$10="","",VLOOKUP($W$10,PERSONAL,2,FALSE))</f>
        <v/>
      </c>
    </row>
    <row r="610" spans="1:28" ht="31.5" customHeight="1" x14ac:dyDescent="0.2">
      <c r="A610" s="41">
        <v>13</v>
      </c>
      <c r="B610" s="455"/>
      <c r="C610" s="456"/>
      <c r="D610" s="212"/>
      <c r="E610" s="212" t="str">
        <f t="shared" si="425"/>
        <v/>
      </c>
      <c r="F610" s="41"/>
      <c r="G610" s="42"/>
      <c r="H610" s="107"/>
      <c r="I610" s="89"/>
      <c r="J610" s="107"/>
      <c r="K610" s="107"/>
      <c r="L610" s="43" t="str">
        <f>IF(E610="","",VLOOKUP(E610,SBN,2,FALSE))</f>
        <v/>
      </c>
      <c r="M610" s="43"/>
      <c r="N610" s="125"/>
      <c r="O610" s="125"/>
      <c r="P610" s="125"/>
      <c r="Q610" s="76"/>
      <c r="R610" s="76"/>
      <c r="S610" s="110"/>
      <c r="T610" s="134"/>
      <c r="U610" s="75" t="str">
        <f>IF(E610="","",VLOOKUP(E610,SBN,3,FALSE))</f>
        <v/>
      </c>
      <c r="V610" s="75"/>
      <c r="W610" s="76" t="s">
        <v>9606</v>
      </c>
      <c r="X610" s="355"/>
      <c r="Y610" s="355">
        <f t="shared" si="426"/>
        <v>0</v>
      </c>
      <c r="Z610" s="355"/>
      <c r="AA610" s="355">
        <f t="shared" si="427"/>
        <v>0</v>
      </c>
      <c r="AB610" s="43" t="str">
        <f>IF($W$10="","",VLOOKUP($W$10,PERSONAL,2,FALSE))</f>
        <v/>
      </c>
    </row>
    <row r="611" spans="1:28" ht="29.25" customHeight="1" x14ac:dyDescent="0.2">
      <c r="A611" s="71"/>
      <c r="B611" s="74"/>
      <c r="C611" s="74"/>
      <c r="D611" s="100"/>
      <c r="E611" s="70"/>
      <c r="F611" s="71"/>
      <c r="G611" s="71"/>
      <c r="H611" s="109"/>
      <c r="I611" s="91"/>
      <c r="J611" s="109"/>
      <c r="K611" s="109"/>
      <c r="L611" s="71"/>
      <c r="M611" s="71"/>
      <c r="N611" s="126"/>
      <c r="O611" s="178" t="s">
        <v>135</v>
      </c>
      <c r="P611" s="126"/>
      <c r="Q611" s="113"/>
      <c r="R611" s="113"/>
      <c r="S611" s="78"/>
      <c r="T611" s="78"/>
      <c r="U611" s="71"/>
      <c r="V611" s="71"/>
      <c r="W611" s="78"/>
      <c r="X611" s="330"/>
      <c r="Y611" s="330"/>
      <c r="Z611" s="330"/>
      <c r="AA611" s="330"/>
      <c r="AB611" s="136"/>
    </row>
    <row r="612" spans="1:28" ht="33.75" customHeight="1" x14ac:dyDescent="0.2">
      <c r="A612" s="41">
        <v>14</v>
      </c>
      <c r="B612" s="455" t="s">
        <v>201</v>
      </c>
      <c r="C612" s="456"/>
      <c r="D612" s="212"/>
      <c r="E612" s="212" t="str">
        <f t="shared" ref="E612:E613" si="428">CONCATENATE(D612)</f>
        <v/>
      </c>
      <c r="F612" s="41"/>
      <c r="G612" s="42"/>
      <c r="H612" s="107"/>
      <c r="I612" s="89"/>
      <c r="J612" s="107"/>
      <c r="K612" s="107"/>
      <c r="L612" s="43" t="str">
        <f>IF(E612="","",VLOOKUP(E612,SBN,2,FALSE))</f>
        <v/>
      </c>
      <c r="M612" s="43"/>
      <c r="N612" s="125"/>
      <c r="O612" s="125"/>
      <c r="P612" s="125"/>
      <c r="Q612" s="76"/>
      <c r="R612" s="76"/>
      <c r="S612" s="110"/>
      <c r="T612" s="134"/>
      <c r="U612" s="75" t="s">
        <v>202</v>
      </c>
      <c r="V612" s="75"/>
      <c r="W612" s="76" t="s">
        <v>9606</v>
      </c>
      <c r="X612" s="355"/>
      <c r="Y612" s="355">
        <f t="shared" ref="Y612:Y613" si="429">X612*W612</f>
        <v>0</v>
      </c>
      <c r="Z612" s="355"/>
      <c r="AA612" s="355">
        <f t="shared" ref="AA612:AA613" si="430">Z612*W612</f>
        <v>0</v>
      </c>
      <c r="AB612" s="43" t="str">
        <f>IF($W$10="","",VLOOKUP($W$10,PERSONAL,2,FALSE))</f>
        <v/>
      </c>
    </row>
    <row r="613" spans="1:28" ht="33.75" customHeight="1" x14ac:dyDescent="0.2">
      <c r="A613" s="41">
        <v>15</v>
      </c>
      <c r="B613" s="455" t="s">
        <v>201</v>
      </c>
      <c r="C613" s="456"/>
      <c r="D613" s="212"/>
      <c r="E613" s="212" t="str">
        <f t="shared" si="428"/>
        <v/>
      </c>
      <c r="F613" s="41"/>
      <c r="G613" s="42"/>
      <c r="H613" s="107"/>
      <c r="I613" s="89"/>
      <c r="J613" s="107"/>
      <c r="K613" s="107"/>
      <c r="L613" s="43" t="str">
        <f>IF(E613="","",VLOOKUP(E613,SBN,2,FALSE))</f>
        <v/>
      </c>
      <c r="M613" s="43"/>
      <c r="N613" s="125"/>
      <c r="O613" s="125"/>
      <c r="P613" s="125"/>
      <c r="Q613" s="76"/>
      <c r="R613" s="76"/>
      <c r="S613" s="110"/>
      <c r="T613" s="134"/>
      <c r="U613" s="75" t="s">
        <v>202</v>
      </c>
      <c r="V613" s="75"/>
      <c r="W613" s="76" t="s">
        <v>9606</v>
      </c>
      <c r="X613" s="355"/>
      <c r="Y613" s="355">
        <f t="shared" si="429"/>
        <v>0</v>
      </c>
      <c r="Z613" s="355"/>
      <c r="AA613" s="355">
        <f t="shared" si="430"/>
        <v>0</v>
      </c>
      <c r="AB613" s="43" t="str">
        <f>IF($W$10="","",VLOOKUP($W$10,PERSONAL,2,FALSE))</f>
        <v/>
      </c>
    </row>
    <row r="614" spans="1:28" ht="33.75" customHeight="1" x14ac:dyDescent="0.2">
      <c r="A614" s="69"/>
      <c r="B614" s="73"/>
      <c r="C614" s="73"/>
      <c r="D614" s="100"/>
      <c r="E614" s="70"/>
      <c r="F614" s="70"/>
      <c r="G614" s="70"/>
      <c r="H614" s="108"/>
      <c r="I614" s="90"/>
      <c r="J614" s="108"/>
      <c r="K614" s="108"/>
      <c r="L614" s="70"/>
      <c r="M614" s="70"/>
      <c r="N614" s="123"/>
      <c r="O614" s="178" t="s">
        <v>9607</v>
      </c>
      <c r="P614" s="123"/>
      <c r="Q614" s="112"/>
      <c r="R614" s="112"/>
      <c r="S614" s="77"/>
      <c r="T614" s="77"/>
      <c r="U614" s="70"/>
      <c r="V614" s="70"/>
      <c r="W614" s="77"/>
      <c r="X614" s="329"/>
      <c r="Y614" s="329"/>
      <c r="Z614" s="329"/>
      <c r="AA614" s="329"/>
      <c r="AB614" s="135"/>
    </row>
    <row r="615" spans="1:28" ht="33.75" customHeight="1" x14ac:dyDescent="0.2">
      <c r="A615" s="41">
        <v>16</v>
      </c>
      <c r="B615" s="455" t="s">
        <v>201</v>
      </c>
      <c r="C615" s="456"/>
      <c r="D615" s="212"/>
      <c r="E615" s="212" t="str">
        <f t="shared" ref="E615:E617" si="431">CONCATENATE(D615)</f>
        <v/>
      </c>
      <c r="F615" s="41"/>
      <c r="G615" s="42"/>
      <c r="H615" s="107"/>
      <c r="I615" s="89"/>
      <c r="J615" s="107"/>
      <c r="K615" s="107"/>
      <c r="L615" s="43" t="str">
        <f>IF(E615="","",VLOOKUP(E615,SBN,2,FALSE))</f>
        <v/>
      </c>
      <c r="M615" s="43"/>
      <c r="N615" s="125"/>
      <c r="O615" s="125"/>
      <c r="P615" s="125"/>
      <c r="Q615" s="76"/>
      <c r="R615" s="76"/>
      <c r="S615" s="110"/>
      <c r="T615" s="134"/>
      <c r="U615" s="75" t="s">
        <v>202</v>
      </c>
      <c r="V615" s="75"/>
      <c r="W615" s="76" t="s">
        <v>9606</v>
      </c>
      <c r="X615" s="355"/>
      <c r="Y615" s="355">
        <f t="shared" ref="Y615:Y617" si="432">X615*W615</f>
        <v>0</v>
      </c>
      <c r="Z615" s="355"/>
      <c r="AA615" s="355">
        <f t="shared" ref="AA615:AA617" si="433">Z615*W615</f>
        <v>0</v>
      </c>
      <c r="AB615" s="43" t="str">
        <f>IF($W$10="","",VLOOKUP($W$10,PERSONAL,2,FALSE))</f>
        <v/>
      </c>
    </row>
    <row r="616" spans="1:28" ht="33.75" customHeight="1" x14ac:dyDescent="0.2">
      <c r="A616" s="41">
        <v>17</v>
      </c>
      <c r="B616" s="455" t="s">
        <v>201</v>
      </c>
      <c r="C616" s="456"/>
      <c r="D616" s="212"/>
      <c r="E616" s="212" t="str">
        <f t="shared" si="431"/>
        <v/>
      </c>
      <c r="F616" s="41"/>
      <c r="G616" s="42"/>
      <c r="H616" s="107"/>
      <c r="I616" s="89"/>
      <c r="J616" s="107"/>
      <c r="K616" s="107"/>
      <c r="L616" s="43" t="str">
        <f>IF(E616="","",VLOOKUP(E616,SBN,2,FALSE))</f>
        <v/>
      </c>
      <c r="M616" s="43"/>
      <c r="N616" s="125"/>
      <c r="O616" s="125"/>
      <c r="P616" s="125"/>
      <c r="Q616" s="76"/>
      <c r="R616" s="76"/>
      <c r="S616" s="110"/>
      <c r="T616" s="134"/>
      <c r="U616" s="75" t="s">
        <v>202</v>
      </c>
      <c r="V616" s="75"/>
      <c r="W616" s="76" t="s">
        <v>9606</v>
      </c>
      <c r="X616" s="355"/>
      <c r="Y616" s="355">
        <f t="shared" si="432"/>
        <v>0</v>
      </c>
      <c r="Z616" s="355"/>
      <c r="AA616" s="355">
        <f t="shared" si="433"/>
        <v>0</v>
      </c>
      <c r="AB616" s="43" t="str">
        <f>IF($W$10="","",VLOOKUP($W$10,PERSONAL,2,FALSE))</f>
        <v/>
      </c>
    </row>
    <row r="617" spans="1:28" ht="33.75" customHeight="1" x14ac:dyDescent="0.2">
      <c r="A617" s="41">
        <v>18</v>
      </c>
      <c r="B617" s="455" t="s">
        <v>201</v>
      </c>
      <c r="C617" s="456"/>
      <c r="D617" s="212"/>
      <c r="E617" s="212" t="str">
        <f t="shared" si="431"/>
        <v/>
      </c>
      <c r="F617" s="41"/>
      <c r="G617" s="42"/>
      <c r="H617" s="107"/>
      <c r="I617" s="89"/>
      <c r="J617" s="107"/>
      <c r="K617" s="107"/>
      <c r="L617" s="43" t="str">
        <f>IF(E617="","",VLOOKUP(E617,SBN,2,FALSE))</f>
        <v/>
      </c>
      <c r="M617" s="43"/>
      <c r="N617" s="125"/>
      <c r="O617" s="125"/>
      <c r="P617" s="125"/>
      <c r="Q617" s="76"/>
      <c r="R617" s="76"/>
      <c r="S617" s="110"/>
      <c r="T617" s="134"/>
      <c r="U617" s="75" t="s">
        <v>202</v>
      </c>
      <c r="V617" s="75"/>
      <c r="W617" s="76" t="s">
        <v>9606</v>
      </c>
      <c r="X617" s="355"/>
      <c r="Y617" s="355">
        <f t="shared" si="432"/>
        <v>0</v>
      </c>
      <c r="Z617" s="355"/>
      <c r="AA617" s="355">
        <f t="shared" si="433"/>
        <v>0</v>
      </c>
      <c r="AB617" s="43" t="str">
        <f>IF($W$10="","",VLOOKUP($W$10,PERSONAL,2,FALSE))</f>
        <v/>
      </c>
    </row>
    <row r="618" spans="1:28" x14ac:dyDescent="0.2">
      <c r="A618" s="45"/>
      <c r="B618" s="50" t="s">
        <v>124</v>
      </c>
      <c r="C618" s="50"/>
      <c r="D618" s="102"/>
      <c r="E618" s="45"/>
      <c r="F618" s="45"/>
      <c r="G618" s="46"/>
      <c r="H618" s="47"/>
      <c r="I618" s="47"/>
      <c r="J618" s="47"/>
      <c r="K618" s="48"/>
      <c r="L618" s="49"/>
      <c r="M618" s="49"/>
      <c r="N618" s="127"/>
      <c r="O618" s="127"/>
      <c r="P618" s="127"/>
      <c r="Q618" s="114"/>
      <c r="R618" s="114"/>
      <c r="S618" s="115"/>
      <c r="T618" s="116"/>
      <c r="U618" s="48"/>
      <c r="V618" s="48"/>
      <c r="W618" s="45"/>
      <c r="X618" s="14"/>
      <c r="Y618" s="14"/>
      <c r="Z618" s="14"/>
      <c r="AA618" s="14"/>
      <c r="AB618" s="137"/>
    </row>
    <row r="619" spans="1:28" x14ac:dyDescent="0.2">
      <c r="A619" s="6" t="s">
        <v>9660</v>
      </c>
      <c r="B619" s="93" t="s">
        <v>9661</v>
      </c>
      <c r="C619" s="7"/>
      <c r="D619" s="219"/>
      <c r="E619" s="213"/>
      <c r="F619" s="8"/>
      <c r="G619" s="34"/>
      <c r="H619" s="34"/>
      <c r="I619" s="34"/>
      <c r="J619" s="34"/>
      <c r="K619" s="8"/>
      <c r="L619" s="35"/>
      <c r="M619" s="35"/>
      <c r="N619" s="30"/>
      <c r="O619" s="30"/>
      <c r="P619" s="30"/>
      <c r="Q619" s="9"/>
      <c r="R619" s="9"/>
      <c r="S619" s="9"/>
      <c r="T619" s="117"/>
      <c r="U619" s="36"/>
      <c r="V619" s="30"/>
      <c r="W619" s="9"/>
      <c r="X619" s="14"/>
      <c r="Y619" s="14"/>
      <c r="Z619" s="14"/>
      <c r="AA619" s="14"/>
    </row>
    <row r="620" spans="1:28" x14ac:dyDescent="0.2">
      <c r="A620" s="6"/>
      <c r="B620" s="44" t="s">
        <v>9658</v>
      </c>
      <c r="C620" s="44"/>
      <c r="D620" s="214"/>
      <c r="E620" s="214"/>
      <c r="F620" s="37"/>
      <c r="G620" s="34"/>
      <c r="H620" s="34"/>
      <c r="I620" s="34"/>
      <c r="J620" s="34"/>
      <c r="K620" s="8"/>
      <c r="L620" s="35"/>
      <c r="M620" s="35"/>
      <c r="N620" s="30"/>
      <c r="O620" s="30"/>
      <c r="P620" s="30"/>
      <c r="Q620" s="9"/>
      <c r="R620" s="9"/>
      <c r="S620" s="9"/>
      <c r="T620" s="117"/>
      <c r="U620" s="36"/>
      <c r="V620" s="30"/>
      <c r="W620" s="9"/>
      <c r="X620" s="14"/>
      <c r="Y620" s="14"/>
      <c r="Z620" s="14"/>
      <c r="AA620" s="14"/>
    </row>
    <row r="621" spans="1:28" x14ac:dyDescent="0.2">
      <c r="A621" s="6"/>
      <c r="B621" s="44" t="s">
        <v>123</v>
      </c>
      <c r="C621" s="44"/>
      <c r="D621" s="214"/>
      <c r="E621" s="214"/>
      <c r="F621" s="37"/>
      <c r="G621" s="34"/>
      <c r="H621" s="34"/>
      <c r="I621" s="34"/>
      <c r="J621" s="34"/>
      <c r="K621" s="8"/>
      <c r="L621" s="35"/>
      <c r="M621" s="35"/>
      <c r="N621" s="30"/>
      <c r="O621" s="30"/>
      <c r="P621" s="30"/>
      <c r="Q621" s="9"/>
      <c r="R621" s="9"/>
      <c r="S621" s="9"/>
      <c r="T621" s="117"/>
      <c r="U621" s="36"/>
      <c r="V621" s="30"/>
      <c r="W621" s="9"/>
      <c r="X621" s="14"/>
      <c r="Y621" s="14"/>
      <c r="Z621" s="14"/>
      <c r="AA621" s="14"/>
    </row>
    <row r="622" spans="1:28" x14ac:dyDescent="0.2">
      <c r="A622" s="7"/>
      <c r="B622" s="44" t="s">
        <v>9659</v>
      </c>
      <c r="C622" s="44"/>
      <c r="D622" s="219"/>
      <c r="E622" s="213"/>
      <c r="F622" s="8"/>
      <c r="G622" s="1"/>
      <c r="H622" s="1"/>
      <c r="I622" s="1"/>
      <c r="J622" s="1"/>
      <c r="K622" s="38"/>
      <c r="L622" s="39"/>
      <c r="M622" s="39"/>
      <c r="N622" s="128"/>
      <c r="O622" s="129"/>
      <c r="P622" s="129"/>
      <c r="Q622" s="9"/>
      <c r="R622" s="9"/>
      <c r="S622" s="117"/>
      <c r="T622" s="118"/>
      <c r="U622" s="32"/>
      <c r="V622" s="32"/>
      <c r="W622" s="32"/>
      <c r="X622" s="14"/>
      <c r="Y622" s="14"/>
      <c r="Z622" s="14"/>
      <c r="AA622" s="14"/>
    </row>
  </sheetData>
  <autoFilter ref="A15:AB617"/>
  <dataConsolidate/>
  <mergeCells count="410">
    <mergeCell ref="B588:C588"/>
    <mergeCell ref="B587:C587"/>
    <mergeCell ref="B62:C62"/>
    <mergeCell ref="B61:C61"/>
    <mergeCell ref="B59:C59"/>
    <mergeCell ref="B58:C58"/>
    <mergeCell ref="B57:C57"/>
    <mergeCell ref="B55:C55"/>
    <mergeCell ref="B54:C54"/>
    <mergeCell ref="B584:C584"/>
    <mergeCell ref="B586:C586"/>
    <mergeCell ref="B573:C573"/>
    <mergeCell ref="B575:C575"/>
    <mergeCell ref="B576:C576"/>
    <mergeCell ref="B577:C577"/>
    <mergeCell ref="B579:C579"/>
    <mergeCell ref="B567:C567"/>
    <mergeCell ref="B568:C568"/>
    <mergeCell ref="B570:C570"/>
    <mergeCell ref="B571:C571"/>
    <mergeCell ref="B572:C572"/>
    <mergeCell ref="B580:C580"/>
    <mergeCell ref="B581:C581"/>
    <mergeCell ref="B583:C583"/>
    <mergeCell ref="B599:C599"/>
    <mergeCell ref="B600:C600"/>
    <mergeCell ref="B601:C601"/>
    <mergeCell ref="B602:C602"/>
    <mergeCell ref="B604:C604"/>
    <mergeCell ref="B595:C595"/>
    <mergeCell ref="B596:C596"/>
    <mergeCell ref="B597:C597"/>
    <mergeCell ref="B612:C612"/>
    <mergeCell ref="B613:C613"/>
    <mergeCell ref="B615:C615"/>
    <mergeCell ref="B616:C616"/>
    <mergeCell ref="B617:C617"/>
    <mergeCell ref="B605:C605"/>
    <mergeCell ref="B606:C606"/>
    <mergeCell ref="B608:C608"/>
    <mergeCell ref="B609:C609"/>
    <mergeCell ref="B610:C610"/>
    <mergeCell ref="B555:C555"/>
    <mergeCell ref="B557:C557"/>
    <mergeCell ref="B558:C558"/>
    <mergeCell ref="B559:C559"/>
    <mergeCell ref="B566:C566"/>
    <mergeCell ref="B548:C548"/>
    <mergeCell ref="B550:C550"/>
    <mergeCell ref="B551:C551"/>
    <mergeCell ref="B552:C552"/>
    <mergeCell ref="B554:C554"/>
    <mergeCell ref="B542:C542"/>
    <mergeCell ref="B543:C543"/>
    <mergeCell ref="B544:C544"/>
    <mergeCell ref="B546:C546"/>
    <mergeCell ref="B547:C547"/>
    <mergeCell ref="B530:C530"/>
    <mergeCell ref="B537:C537"/>
    <mergeCell ref="B538:C538"/>
    <mergeCell ref="B539:C539"/>
    <mergeCell ref="B541:C541"/>
    <mergeCell ref="B523:C523"/>
    <mergeCell ref="B525:C525"/>
    <mergeCell ref="B526:C526"/>
    <mergeCell ref="B528:C528"/>
    <mergeCell ref="B529:C529"/>
    <mergeCell ref="B517:C517"/>
    <mergeCell ref="B518:C518"/>
    <mergeCell ref="B519:C519"/>
    <mergeCell ref="B521:C521"/>
    <mergeCell ref="B522:C522"/>
    <mergeCell ref="B510:C510"/>
    <mergeCell ref="B512:C512"/>
    <mergeCell ref="B513:C513"/>
    <mergeCell ref="B514:C514"/>
    <mergeCell ref="B515:C515"/>
    <mergeCell ref="B499:C499"/>
    <mergeCell ref="B500:C500"/>
    <mergeCell ref="B501:C501"/>
    <mergeCell ref="B508:C508"/>
    <mergeCell ref="B509:C509"/>
    <mergeCell ref="B492:C492"/>
    <mergeCell ref="B493:C493"/>
    <mergeCell ref="B494:C494"/>
    <mergeCell ref="B496:C496"/>
    <mergeCell ref="B497:C497"/>
    <mergeCell ref="B485:C485"/>
    <mergeCell ref="B486:C486"/>
    <mergeCell ref="B488:C488"/>
    <mergeCell ref="B489:C489"/>
    <mergeCell ref="B490:C490"/>
    <mergeCell ref="B479:C479"/>
    <mergeCell ref="B480:C480"/>
    <mergeCell ref="B481:C481"/>
    <mergeCell ref="B483:C483"/>
    <mergeCell ref="B484:C484"/>
    <mergeCell ref="B467:C467"/>
    <mergeCell ref="B468:C468"/>
    <mergeCell ref="B470:C470"/>
    <mergeCell ref="B471:C471"/>
    <mergeCell ref="B472:C472"/>
    <mergeCell ref="B460:C460"/>
    <mergeCell ref="B461:C461"/>
    <mergeCell ref="B463:C463"/>
    <mergeCell ref="B464:C464"/>
    <mergeCell ref="B465:C465"/>
    <mergeCell ref="B454:C454"/>
    <mergeCell ref="B455:C455"/>
    <mergeCell ref="B456:C456"/>
    <mergeCell ref="B457:C457"/>
    <mergeCell ref="B459:C459"/>
    <mergeCell ref="B442:C442"/>
    <mergeCell ref="B443:C443"/>
    <mergeCell ref="B450:C450"/>
    <mergeCell ref="B451:C451"/>
    <mergeCell ref="B452:C452"/>
    <mergeCell ref="B435:C435"/>
    <mergeCell ref="B436:C436"/>
    <mergeCell ref="B438:C438"/>
    <mergeCell ref="B439:C439"/>
    <mergeCell ref="B441:C441"/>
    <mergeCell ref="B428:C428"/>
    <mergeCell ref="B430:C430"/>
    <mergeCell ref="B431:C431"/>
    <mergeCell ref="B432:C432"/>
    <mergeCell ref="B434:C434"/>
    <mergeCell ref="B422:C422"/>
    <mergeCell ref="B423:C423"/>
    <mergeCell ref="B425:C425"/>
    <mergeCell ref="B426:C426"/>
    <mergeCell ref="B427:C427"/>
    <mergeCell ref="B410:C410"/>
    <mergeCell ref="B412:C412"/>
    <mergeCell ref="B413:C413"/>
    <mergeCell ref="B414:C414"/>
    <mergeCell ref="B421:C421"/>
    <mergeCell ref="B403:C403"/>
    <mergeCell ref="B405:C405"/>
    <mergeCell ref="B406:C406"/>
    <mergeCell ref="B407:C407"/>
    <mergeCell ref="B409:C409"/>
    <mergeCell ref="B397:C397"/>
    <mergeCell ref="B398:C398"/>
    <mergeCell ref="B399:C399"/>
    <mergeCell ref="B401:C401"/>
    <mergeCell ref="B402:C402"/>
    <mergeCell ref="B385:C385"/>
    <mergeCell ref="B392:C392"/>
    <mergeCell ref="B393:C393"/>
    <mergeCell ref="B394:C394"/>
    <mergeCell ref="B396:C396"/>
    <mergeCell ref="B378:C378"/>
    <mergeCell ref="B380:C380"/>
    <mergeCell ref="B381:C381"/>
    <mergeCell ref="B383:C383"/>
    <mergeCell ref="B384:C384"/>
    <mergeCell ref="B372:C372"/>
    <mergeCell ref="B373:C373"/>
    <mergeCell ref="B374:C374"/>
    <mergeCell ref="B376:C376"/>
    <mergeCell ref="B377:C377"/>
    <mergeCell ref="B365:C365"/>
    <mergeCell ref="B367:C367"/>
    <mergeCell ref="B368:C368"/>
    <mergeCell ref="B369:C369"/>
    <mergeCell ref="B370:C370"/>
    <mergeCell ref="B354:C354"/>
    <mergeCell ref="B355:C355"/>
    <mergeCell ref="B356:C356"/>
    <mergeCell ref="B363:C363"/>
    <mergeCell ref="B364:C364"/>
    <mergeCell ref="B347:C347"/>
    <mergeCell ref="B348:C348"/>
    <mergeCell ref="B349:C349"/>
    <mergeCell ref="B351:C351"/>
    <mergeCell ref="B352:C352"/>
    <mergeCell ref="B340:C340"/>
    <mergeCell ref="B341:C341"/>
    <mergeCell ref="B343:C343"/>
    <mergeCell ref="B344:C344"/>
    <mergeCell ref="B345:C345"/>
    <mergeCell ref="B334:C334"/>
    <mergeCell ref="B335:C335"/>
    <mergeCell ref="B336:C336"/>
    <mergeCell ref="B338:C338"/>
    <mergeCell ref="B339:C339"/>
    <mergeCell ref="B322:C322"/>
    <mergeCell ref="B323:C323"/>
    <mergeCell ref="B325:C325"/>
    <mergeCell ref="B326:C326"/>
    <mergeCell ref="B327:C327"/>
    <mergeCell ref="B315:C315"/>
    <mergeCell ref="B316:C316"/>
    <mergeCell ref="B318:C318"/>
    <mergeCell ref="B319:C319"/>
    <mergeCell ref="B320:C320"/>
    <mergeCell ref="B309:C309"/>
    <mergeCell ref="B310:C310"/>
    <mergeCell ref="B311:C311"/>
    <mergeCell ref="B312:C312"/>
    <mergeCell ref="B314:C314"/>
    <mergeCell ref="B297:C297"/>
    <mergeCell ref="B298:C298"/>
    <mergeCell ref="B305:C305"/>
    <mergeCell ref="B306:C306"/>
    <mergeCell ref="B307:C307"/>
    <mergeCell ref="B290:C290"/>
    <mergeCell ref="B291:C291"/>
    <mergeCell ref="B293:C293"/>
    <mergeCell ref="B294:C294"/>
    <mergeCell ref="B296:C296"/>
    <mergeCell ref="B283:C283"/>
    <mergeCell ref="B285:C285"/>
    <mergeCell ref="B286:C286"/>
    <mergeCell ref="B287:C287"/>
    <mergeCell ref="B289:C289"/>
    <mergeCell ref="B277:C277"/>
    <mergeCell ref="B278:C278"/>
    <mergeCell ref="B280:C280"/>
    <mergeCell ref="B281:C281"/>
    <mergeCell ref="B282:C282"/>
    <mergeCell ref="B265:C265"/>
    <mergeCell ref="B267:C267"/>
    <mergeCell ref="B268:C268"/>
    <mergeCell ref="B269:C269"/>
    <mergeCell ref="B276:C276"/>
    <mergeCell ref="B258:C258"/>
    <mergeCell ref="B260:C260"/>
    <mergeCell ref="B261:C261"/>
    <mergeCell ref="B262:C262"/>
    <mergeCell ref="B264:C264"/>
    <mergeCell ref="B252:C252"/>
    <mergeCell ref="B253:C253"/>
    <mergeCell ref="B254:C254"/>
    <mergeCell ref="B256:C256"/>
    <mergeCell ref="B257:C257"/>
    <mergeCell ref="B240:C240"/>
    <mergeCell ref="B247:C247"/>
    <mergeCell ref="B248:C248"/>
    <mergeCell ref="B249:C249"/>
    <mergeCell ref="B251:C251"/>
    <mergeCell ref="B233:C233"/>
    <mergeCell ref="B235:C235"/>
    <mergeCell ref="B236:C236"/>
    <mergeCell ref="B238:C238"/>
    <mergeCell ref="B239:C239"/>
    <mergeCell ref="B227:C227"/>
    <mergeCell ref="B228:C228"/>
    <mergeCell ref="B229:C229"/>
    <mergeCell ref="B231:C231"/>
    <mergeCell ref="B232:C232"/>
    <mergeCell ref="B220:C220"/>
    <mergeCell ref="B222:C222"/>
    <mergeCell ref="B223:C223"/>
    <mergeCell ref="B224:C224"/>
    <mergeCell ref="B225:C225"/>
    <mergeCell ref="B209:C209"/>
    <mergeCell ref="B210:C210"/>
    <mergeCell ref="B211:C211"/>
    <mergeCell ref="B218:C218"/>
    <mergeCell ref="B219:C219"/>
    <mergeCell ref="B202:C202"/>
    <mergeCell ref="B203:C203"/>
    <mergeCell ref="B204:C204"/>
    <mergeCell ref="B206:C206"/>
    <mergeCell ref="B207:C207"/>
    <mergeCell ref="B195:C195"/>
    <mergeCell ref="B196:C196"/>
    <mergeCell ref="B198:C198"/>
    <mergeCell ref="B199:C199"/>
    <mergeCell ref="B200:C200"/>
    <mergeCell ref="B189:C189"/>
    <mergeCell ref="B190:C190"/>
    <mergeCell ref="B191:C191"/>
    <mergeCell ref="B193:C193"/>
    <mergeCell ref="B194:C194"/>
    <mergeCell ref="B177:C177"/>
    <mergeCell ref="B178:C178"/>
    <mergeCell ref="B180:C180"/>
    <mergeCell ref="B181:C181"/>
    <mergeCell ref="B182:C182"/>
    <mergeCell ref="B170:C170"/>
    <mergeCell ref="B171:C171"/>
    <mergeCell ref="B173:C173"/>
    <mergeCell ref="B174:C174"/>
    <mergeCell ref="B175:C175"/>
    <mergeCell ref="B164:C164"/>
    <mergeCell ref="B165:C165"/>
    <mergeCell ref="B166:C166"/>
    <mergeCell ref="B167:C167"/>
    <mergeCell ref="B169:C169"/>
    <mergeCell ref="B152:C152"/>
    <mergeCell ref="B153:C153"/>
    <mergeCell ref="B160:C160"/>
    <mergeCell ref="B161:C161"/>
    <mergeCell ref="B162:C162"/>
    <mergeCell ref="B145:C145"/>
    <mergeCell ref="B146:C146"/>
    <mergeCell ref="B148:C148"/>
    <mergeCell ref="B149:C149"/>
    <mergeCell ref="B151:C151"/>
    <mergeCell ref="B138:C138"/>
    <mergeCell ref="B140:C140"/>
    <mergeCell ref="B141:C141"/>
    <mergeCell ref="B142:C142"/>
    <mergeCell ref="B144:C144"/>
    <mergeCell ref="B132:C132"/>
    <mergeCell ref="B133:C133"/>
    <mergeCell ref="B135:C135"/>
    <mergeCell ref="B136:C136"/>
    <mergeCell ref="B137:C137"/>
    <mergeCell ref="B120:C120"/>
    <mergeCell ref="B122:C122"/>
    <mergeCell ref="B123:C123"/>
    <mergeCell ref="B124:C124"/>
    <mergeCell ref="B131:C131"/>
    <mergeCell ref="B113:C113"/>
    <mergeCell ref="B115:C115"/>
    <mergeCell ref="B116:C116"/>
    <mergeCell ref="B117:C117"/>
    <mergeCell ref="B119:C119"/>
    <mergeCell ref="B107:C107"/>
    <mergeCell ref="B108:C108"/>
    <mergeCell ref="B109:C109"/>
    <mergeCell ref="B111:C111"/>
    <mergeCell ref="B112:C112"/>
    <mergeCell ref="B95:C95"/>
    <mergeCell ref="B102:C102"/>
    <mergeCell ref="B103:C103"/>
    <mergeCell ref="B104:C104"/>
    <mergeCell ref="B106:C106"/>
    <mergeCell ref="B93:C93"/>
    <mergeCell ref="B94:C94"/>
    <mergeCell ref="B82:C82"/>
    <mergeCell ref="B83:C83"/>
    <mergeCell ref="B84:C84"/>
    <mergeCell ref="B86:C86"/>
    <mergeCell ref="B87:C87"/>
    <mergeCell ref="B75:C75"/>
    <mergeCell ref="B77:C77"/>
    <mergeCell ref="B78:C78"/>
    <mergeCell ref="B79:C79"/>
    <mergeCell ref="B80:C80"/>
    <mergeCell ref="H13:I13"/>
    <mergeCell ref="J13:J14"/>
    <mergeCell ref="K13:K14"/>
    <mergeCell ref="L13:L14"/>
    <mergeCell ref="B88:C88"/>
    <mergeCell ref="B90:C90"/>
    <mergeCell ref="B91:C91"/>
    <mergeCell ref="B53:C53"/>
    <mergeCell ref="B51:C51"/>
    <mergeCell ref="B50:C50"/>
    <mergeCell ref="B49:C49"/>
    <mergeCell ref="B64:C64"/>
    <mergeCell ref="B65:C65"/>
    <mergeCell ref="B66:C66"/>
    <mergeCell ref="B73:C73"/>
    <mergeCell ref="B74:C74"/>
    <mergeCell ref="B48:C48"/>
    <mergeCell ref="B46:C46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X13:X14"/>
    <mergeCell ref="Z13:Z14"/>
    <mergeCell ref="Y13:Y14"/>
    <mergeCell ref="AA13:AA14"/>
    <mergeCell ref="W12:W14"/>
    <mergeCell ref="X12:Y12"/>
    <mergeCell ref="M13:M14"/>
    <mergeCell ref="Q13:Q14"/>
    <mergeCell ref="B38:C38"/>
    <mergeCell ref="B39:C39"/>
    <mergeCell ref="B26:C26"/>
    <mergeCell ref="B27:C27"/>
    <mergeCell ref="B29:C29"/>
    <mergeCell ref="B32:C32"/>
    <mergeCell ref="B35:C35"/>
    <mergeCell ref="B17:C17"/>
    <mergeCell ref="B24:C24"/>
    <mergeCell ref="B22:C22"/>
    <mergeCell ref="B23:C23"/>
    <mergeCell ref="B37:C37"/>
    <mergeCell ref="B19:C19"/>
    <mergeCell ref="B20:C20"/>
    <mergeCell ref="N13:P13"/>
    <mergeCell ref="B16:C16"/>
    <mergeCell ref="R13:R14"/>
    <mergeCell ref="S13:S14"/>
    <mergeCell ref="T13:T14"/>
    <mergeCell ref="V12:V14"/>
    <mergeCell ref="G13:G14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-A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19" manualBreakCount="19">
    <brk id="71" max="27" man="1"/>
    <brk id="100" max="27" man="1"/>
    <brk id="129" max="27" man="1"/>
    <brk id="158" max="27" man="1"/>
    <brk id="187" max="27" man="1"/>
    <brk id="216" max="27" man="1"/>
    <brk id="245" max="27" man="1"/>
    <brk id="274" max="27" man="1"/>
    <brk id="303" max="27" man="1"/>
    <brk id="332" max="27" man="1"/>
    <brk id="361" max="27" man="1"/>
    <brk id="390" max="27" man="1"/>
    <brk id="419" max="27" man="1"/>
    <brk id="448" max="27" man="1"/>
    <brk id="477" max="27" man="1"/>
    <brk id="506" max="27" man="1"/>
    <brk id="535" max="27" man="1"/>
    <brk id="564" max="27" man="1"/>
    <brk id="593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'CATALOGO SBN'!$F$4:$F$12</xm:f>
          </x14:formula1>
          <xm:sqref>H615:H617 H22:H24 H26:H30 H32:H35 H37:H39 H566:H568 H570:H573 H575:H577 H579:H581 H583:H584 H586:H588 H48:H51 H53:H55 H57:H59 H61:H62 H64:H66 H73:H75 H77:H80 H82:H84 H86:H88 H90:H91 H93:H95 H102:H104 H106:H109 H111:H113 H115:H117 H119:H120 H122:H124 H131:H133 H135:H138 H140:H142 H144:H146 H148:H149 H151:H153 H160:H162 H164:H167 H169:H171 H173:H175 H177:H178 H180:H182 H189:H191 H193:H196 H198:H200 H202:H204 H206:H207 H209:H211 H218:H220 H222:H225 H227:H229 H231:H233 H235:H236 H238:H240 H247:H249 H251:H254 H256:H258 H260:H262 H264:H265 H267:H269 H276:H278 H280:H283 H285:H287 H289:H291 H293:H294 H296:H298 H305:H307 H309:H312 H314:H316 H318:H320 H322:H323 H325:H327 H334:H336 H338:H341 H343:H345 H347:H349 H351:H352 H354:H356 H363:H365 H367:H370 H372:H374 H376:H378 H380:H381 H383:H385 H392:H394 H396:H399 H401:H403 H405:H407 H409:H410 H412:H414 H421:H423 H425:H428 H430:H432 H434:H436 H438:H439 H441:H443 H450:H452 H454:H457 H459:H461 H463:H465 H467:H468 H470:H472 H479:H481 H483:H486 H488:H490 H492:H494 H496:H497 H499:H501 H508:H510 H512:H515 H517:H519 H521:H523 H525:H526 H528:H530 H537:H539 H541:H544 H546:H548 H550:H552 H554:H555 H557:H559 H595:H597 H599:H602 H604:H606 H608:H610 H612:H613 H19:H20 H16:H17 H46</xm:sqref>
        </x14:dataValidation>
        <x14:dataValidation type="list" allowBlank="1" showInputMessage="1" showErrorMessage="1">
          <x14:formula1>
            <xm:f>'CATALOGO SBN'!$F$19:$F$28</xm:f>
          </x14:formula1>
          <xm:sqref>K615:K617 K22:K24 K26:K30 K32:K35 K37:K39 K48:K51 K53:K55 K57:K59 K61:K62 K64:K66 K73:K75 K77:K80 K82:K84 K86:K88 K90:K91 K93:K95 K102:K104 K106:K109 K111:K113 K115:K117 K119:K120 K122:K124 K131:K133 K135:K138 K140:K142 K144:K146 K148:K149 K151:K153 K160:K162 K164:K167 K169:K171 K173:K175 K177:K178 K180:K182 K189:K191 K193:K196 K198:K200 K202:K204 K206:K207 K209:K211 K218:K220 K222:K225 K227:K229 K231:K233 K235:K236 K238:K240 K247:K249 K251:K254 K256:K258 K260:K262 K264:K265 K267:K269 K276:K278 K280:K283 K285:K287 K289:K291 K293:K294 K296:K298 K305:K307 K309:K312 K314:K316 K318:K320 K322:K323 K325:K327 K334:K336 K338:K341 K343:K345 K347:K349 K351:K352 K354:K356 K363:K365 K367:K370 K372:K374 K376:K378 K380:K381 K383:K385 K392:K394 K396:K399 K401:K403 K405:K407 K409:K410 K412:K414 K421:K423 K425:K428 K430:K432 K434:K436 K438:K439 K441:K443 K450:K452 K454:K457 K459:K461 K463:K465 K467:K468 K470:K472 K479:K481 K483:K486 K488:K490 K492:K494 K496:K497 K499:K501 K508:K510 K512:K515 K517:K519 K521:K523 K525:K526 K528:K530 K537:K539 K541:K544 K546:K548 K550:K552 K554:K555 K557:K559 K566:K568 K570:K573 K575:K577 K579:K581 K583:K584 K586:K588 K595:K597 K599:K602 K604:K606 K608:K610 K612:K613 K19:K20 K16:K17 K46</xm:sqref>
        </x14:dataValidation>
        <x14:dataValidation type="list" allowBlank="1" showInputMessage="1" showErrorMessage="1">
          <x14:formula1>
            <xm:f>'CATALOGO SBN'!$H$3:$H$71</xm:f>
          </x14:formula1>
          <xm:sqref>J615:J617 J612:J613 J608:J610 J604:J606 J599:J602 J595:J597 J586:J588 J583:J584 J579:J581 J575:J577 J570:J573 J566:J568 J557:J559 J554:J555 J550:J552 J546:J548 J541:J544 J537:J539 J528:J530 J525:J526 J521:J523 J517:J519 J512:J515 J508:J510 J499:J501 J496:J497 J492:J494 J488:J490 J483:J486 J479:J481 J470:J472 J467:J468 J463:J465 J459:J461 J454:J457 J450:J452 J441:J443 J438:J439 J434:J436 J430:J432 J425:J428 J421:J423 J412:J414 J409:J410 J405:J407 J401:J403 J396:J399 J392:J394 J383:J385 J380:J381 J376:J378 J372:J374 J367:J370 J363:J365 J354:J356 J351:J352 J347:J349 J343:J345 J338:J341 J334:J336 J325:J327 J322:J323 J318:J320 J314:J316 J309:J312 J305:J307 J296:J298 J293:J294 J289:J291 J285:J287 J280:J283 J276:J278 J267:J269 J264:J265 J260:J262 J256:J258 J251:J254 J247:J249 J238:J240 J235:J236 J231:J233 J227:J229 J222:J225 J218:J220 J209:J211 J206:J207 J202:J204 J198:J200 J193:J196 J189:J191 J180:J182 J177:J178 J173:J175 J169:J171 J164:J167 J160:J162 J151:J153 J148:J149 J144:J146 J140:J142 J135:J138 J131:J133 J122:J124 J119:J120 J115:J117 J111:J113 J106:J109 J102:J104 J93:J95 J90:J91 J86:J88 J82:J84 J77:J80 J73:J75 J64:J66 J61:J62 J57:J59 J53:J55 J48:J51 J37:J39 J32:J35 J26:J30 J22:J24 J19:J20 J16:J17 J46</xm:sqref>
        </x14:dataValidation>
        <x14:dataValidation type="list" allowBlank="1" showInputMessage="1" showErrorMessage="1">
          <x14:formula1>
            <xm:f>'CATALOGO SBN'!$F$32:$F$37</xm:f>
          </x14:formula1>
          <xm:sqref>V566:V568 V604:V606 V608:V610 V612:V613 V615:V617 V595:V597 V541:V544 V546:V548 V550:V552 V554:V555 V557:V559 V537:V539 V512:V515 V517:V519 V521:V523 V525:V526 V528:V530 V508:V510 V483:V486 V488:V490 V492:V494 V496:V497 V499:V501 V479:V481 V454:V457 V459:V461 V463:V465 V467:V468 V470:V472 V450:V452 V425:V428 V430:V432 V434:V436 V438:V439 V441:V443 V421:V423 V396:V399 V401:V403 V405:V407 V409:V410 V412:V414 V392:V394 V367:V370 V372:V374 V376:V378 V380:V381 V383:V385 V363:V365 V338:V341 V343:V345 V347:V349 V351:V352 V354:V356 V334:V336 V309:V312 V314:V316 V318:V320 V322:V323 V325:V327 V305:V307 V280:V283 V285:V287 V289:V291 V293:V294 V296:V298 V276:V278 V251:V254 V222:V225 V193:V196 V164:V167 V135:V138 V106:V109 V77:V80 V48:V51 V570:V573 V599:V602 V256:V258 V227:V229 V198:V200 V169:V171 V140:V142 V111:V113 V82:V84 V53:V55 V575:V577 V22:V24 V260:V262 V231:V233 V202:V204 V173:V175 V144:V146 V115:V117 V86:V88 V57:V59 V579:V581 V26:V30 V264:V265 V235:V236 V206:V207 V177:V178 V148:V149 V119:V120 V90:V91 V61:V62 V583:V584 V32:V35 V267:V269 V238:V240 V209:V211 V180:V182 V151:V153 V122:V124 V93:V95 V64:V66 V586:V588 V37:V39 V247:V249 V218:V220 V189:V191 V160:V162 V131:V133 V102:V104 V73:V75 V19:V20 V16:V17 V46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62"/>
  <sheetViews>
    <sheetView zoomScale="70" zoomScaleNormal="70" zoomScaleSheetLayoutView="70" zoomScalePageLayoutView="60" workbookViewId="0">
      <selection activeCell="A3" sqref="A3:AB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0" t="s">
        <v>143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</row>
    <row r="2" spans="1:28" ht="18" customHeight="1" x14ac:dyDescent="0.2">
      <c r="A2" s="461" t="s">
        <v>198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</row>
    <row r="3" spans="1:28" ht="26.25" customHeight="1" x14ac:dyDescent="0.2">
      <c r="A3" s="462" t="s">
        <v>13812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3">
        <f>VLOOKUP(W5,SBN,3,0)</f>
        <v>0</v>
      </c>
      <c r="X4" s="463"/>
      <c r="Y4" s="463"/>
      <c r="Z4" s="463"/>
    </row>
    <row r="5" spans="1:28" ht="15" customHeight="1" x14ac:dyDescent="0.2">
      <c r="A5" s="3" t="s">
        <v>9605</v>
      </c>
      <c r="B5" s="21"/>
      <c r="C5" s="464" t="str">
        <f>IF($A$5="","",VLOOKUP($A$5,PERSONAL,3,FALSE))</f>
        <v>darwin zavala</v>
      </c>
      <c r="D5" s="464"/>
      <c r="E5" s="464"/>
      <c r="F5" s="464"/>
      <c r="G5" s="464"/>
      <c r="H5" s="464"/>
      <c r="I5" s="464"/>
      <c r="J5" s="464"/>
      <c r="K5" s="464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72" t="s">
        <v>9142</v>
      </c>
      <c r="X5" s="472" t="s">
        <v>9142</v>
      </c>
      <c r="Y5" s="472" t="s">
        <v>9142</v>
      </c>
      <c r="Z5" s="472" t="s">
        <v>9142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3" t="str">
        <f>IF(W5="","",VLOOKUP(W5,SBN,2,FALSE))</f>
        <v>DR. JOSE ANTONIO ENCINAS FRANCO</v>
      </c>
      <c r="X6" s="463"/>
      <c r="Y6" s="463"/>
      <c r="Z6" s="463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3"/>
      <c r="X7" s="463"/>
      <c r="Y7" s="463"/>
      <c r="Z7" s="463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68"/>
      <c r="X10" s="468"/>
      <c r="Y10" s="468"/>
      <c r="Z10" s="468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4" t="s">
        <v>88</v>
      </c>
      <c r="B12" s="435" t="s">
        <v>89</v>
      </c>
      <c r="C12" s="436"/>
      <c r="D12" s="441" t="s">
        <v>90</v>
      </c>
      <c r="E12" s="434" t="s">
        <v>90</v>
      </c>
      <c r="F12" s="429" t="s">
        <v>91</v>
      </c>
      <c r="G12" s="450" t="s">
        <v>100</v>
      </c>
      <c r="H12" s="451"/>
      <c r="I12" s="451"/>
      <c r="J12" s="451"/>
      <c r="K12" s="451"/>
      <c r="L12" s="452" t="s">
        <v>95</v>
      </c>
      <c r="M12" s="452"/>
      <c r="N12" s="452"/>
      <c r="O12" s="452"/>
      <c r="P12" s="452"/>
      <c r="Q12" s="452"/>
      <c r="R12" s="452"/>
      <c r="S12" s="452"/>
      <c r="T12" s="452"/>
      <c r="U12" s="425" t="s">
        <v>9680</v>
      </c>
      <c r="V12" s="425" t="s">
        <v>199</v>
      </c>
      <c r="W12" s="425" t="s">
        <v>96</v>
      </c>
      <c r="X12" s="421" t="s">
        <v>97</v>
      </c>
      <c r="Y12" s="422"/>
      <c r="Z12" s="466" t="s">
        <v>98</v>
      </c>
      <c r="AA12" s="467"/>
      <c r="AB12" s="444" t="s">
        <v>197</v>
      </c>
    </row>
    <row r="13" spans="1:28" ht="45" customHeight="1" x14ac:dyDescent="0.2">
      <c r="A13" s="434"/>
      <c r="B13" s="437"/>
      <c r="C13" s="438"/>
      <c r="D13" s="441"/>
      <c r="E13" s="434"/>
      <c r="F13" s="442"/>
      <c r="G13" s="453" t="s">
        <v>92</v>
      </c>
      <c r="H13" s="434" t="s">
        <v>93</v>
      </c>
      <c r="I13" s="434"/>
      <c r="J13" s="429" t="s">
        <v>9617</v>
      </c>
      <c r="K13" s="429" t="s">
        <v>94</v>
      </c>
      <c r="L13" s="469" t="s">
        <v>99</v>
      </c>
      <c r="M13" s="429" t="s">
        <v>9608</v>
      </c>
      <c r="N13" s="431" t="s">
        <v>3</v>
      </c>
      <c r="O13" s="432"/>
      <c r="P13" s="433"/>
      <c r="Q13" s="444" t="s">
        <v>4</v>
      </c>
      <c r="R13" s="444" t="s">
        <v>5</v>
      </c>
      <c r="S13" s="444" t="s">
        <v>6</v>
      </c>
      <c r="T13" s="444" t="s">
        <v>7</v>
      </c>
      <c r="U13" s="425"/>
      <c r="V13" s="425"/>
      <c r="W13" s="425"/>
      <c r="X13" s="425" t="s">
        <v>8</v>
      </c>
      <c r="Y13" s="423" t="s">
        <v>9</v>
      </c>
      <c r="Z13" s="425" t="s">
        <v>8</v>
      </c>
      <c r="AA13" s="423" t="s">
        <v>9</v>
      </c>
      <c r="AB13" s="445"/>
    </row>
    <row r="14" spans="1:28" ht="19.5" customHeight="1" x14ac:dyDescent="0.2">
      <c r="A14" s="434"/>
      <c r="B14" s="439"/>
      <c r="C14" s="440"/>
      <c r="D14" s="441"/>
      <c r="E14" s="434"/>
      <c r="F14" s="430"/>
      <c r="G14" s="454"/>
      <c r="H14" s="87" t="s">
        <v>9653</v>
      </c>
      <c r="I14" s="177" t="s">
        <v>9619</v>
      </c>
      <c r="J14" s="430"/>
      <c r="K14" s="430"/>
      <c r="L14" s="470"/>
      <c r="M14" s="430"/>
      <c r="N14" s="122" t="s">
        <v>10</v>
      </c>
      <c r="O14" s="122" t="s">
        <v>11</v>
      </c>
      <c r="P14" s="122" t="s">
        <v>12</v>
      </c>
      <c r="Q14" s="446"/>
      <c r="R14" s="446"/>
      <c r="S14" s="446"/>
      <c r="T14" s="446"/>
      <c r="U14" s="425"/>
      <c r="V14" s="425"/>
      <c r="W14" s="425"/>
      <c r="X14" s="425"/>
      <c r="Y14" s="424"/>
      <c r="Z14" s="425"/>
      <c r="AA14" s="424"/>
      <c r="AB14" s="446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78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6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6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6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178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8">
        <v>9105.0303000000004</v>
      </c>
      <c r="C20" s="459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8">
        <v>9105.0303000000004</v>
      </c>
      <c r="C21" s="459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38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8">
        <v>9105.0303000000004</v>
      </c>
      <c r="C22" s="459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8">
        <v>9105.0303000000004</v>
      </c>
      <c r="C23" s="459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178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6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si="7"/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6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7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6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7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178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6"/>
      <c r="D29" s="94"/>
      <c r="E29" s="94" t="str">
        <f t="shared" ref="E29:E31" si="10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1">X29*W29</f>
        <v>0</v>
      </c>
      <c r="Z29" s="132"/>
      <c r="AA29" s="132">
        <f t="shared" si="7"/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6"/>
      <c r="D30" s="94"/>
      <c r="E30" s="94" t="str">
        <f t="shared" si="10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1"/>
        <v>0</v>
      </c>
      <c r="Z30" s="132"/>
      <c r="AA30" s="132">
        <f t="shared" si="7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6"/>
      <c r="D31" s="94"/>
      <c r="E31" s="94" t="str">
        <f t="shared" si="10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1"/>
        <v>0</v>
      </c>
      <c r="Z31" s="132"/>
      <c r="AA31" s="132">
        <f t="shared" si="7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178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6"/>
      <c r="D33" s="94"/>
      <c r="E33" s="94" t="str">
        <f t="shared" ref="E33:E34" si="12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3">X33*W33</f>
        <v>0</v>
      </c>
      <c r="Z33" s="132"/>
      <c r="AA33" s="132">
        <f t="shared" si="7"/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6"/>
      <c r="D34" s="94"/>
      <c r="E34" s="94" t="str">
        <f t="shared" si="12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3"/>
        <v>0</v>
      </c>
      <c r="Z34" s="132"/>
      <c r="AA34" s="132">
        <f t="shared" si="7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178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6"/>
      <c r="D36" s="94"/>
      <c r="E36" s="94" t="str">
        <f t="shared" ref="E36:E38" si="14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5">X36*W36</f>
        <v>0</v>
      </c>
      <c r="Z36" s="132"/>
      <c r="AA36" s="132">
        <f t="shared" si="7"/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6"/>
      <c r="D37" s="94"/>
      <c r="E37" s="94" t="str">
        <f t="shared" si="14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5"/>
        <v>0</v>
      </c>
      <c r="Z37" s="132"/>
      <c r="AA37" s="132">
        <f t="shared" si="7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6"/>
      <c r="D38" s="94"/>
      <c r="E38" s="94" t="str">
        <f t="shared" si="14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5"/>
        <v>0</v>
      </c>
      <c r="Z38" s="132"/>
      <c r="AA38" s="132">
        <f t="shared" si="7"/>
        <v>0</v>
      </c>
      <c r="AB38" s="43" t="str">
        <f>IF($W$10="","",VLOOKUP($W$10,PERSONAL,2,FALSE))</f>
        <v/>
      </c>
    </row>
    <row r="39" spans="1:28" ht="29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1.2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10.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9.7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178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6"/>
      <c r="D45" s="94"/>
      <c r="E45" s="94" t="str">
        <f t="shared" ref="E45:E47" si="16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17">IF($W$10="","",VLOOKUP($W$10,PERSONAL,2,FALSE))</f>
        <v/>
      </c>
    </row>
    <row r="46" spans="1:28" ht="36" customHeight="1" x14ac:dyDescent="0.2">
      <c r="A46" s="41">
        <v>2</v>
      </c>
      <c r="B46" s="457"/>
      <c r="C46" s="456"/>
      <c r="D46" s="94"/>
      <c r="E46" s="94" t="str">
        <f t="shared" si="16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18">X46*W46</f>
        <v>0</v>
      </c>
      <c r="Z46" s="132"/>
      <c r="AA46" s="132">
        <f t="shared" ref="AA46:AA47" si="19">Z46*W46</f>
        <v>0</v>
      </c>
      <c r="AB46" s="43" t="str">
        <f t="shared" si="17"/>
        <v/>
      </c>
    </row>
    <row r="47" spans="1:28" ht="36" customHeight="1" x14ac:dyDescent="0.2">
      <c r="A47" s="41">
        <v>3</v>
      </c>
      <c r="B47" s="457"/>
      <c r="C47" s="456"/>
      <c r="D47" s="94"/>
      <c r="E47" s="94" t="str">
        <f t="shared" si="16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18"/>
        <v>0</v>
      </c>
      <c r="Z47" s="132"/>
      <c r="AA47" s="132">
        <f t="shared" si="19"/>
        <v>0</v>
      </c>
      <c r="AB47" s="43" t="str">
        <f t="shared" si="17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78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8">
        <v>9105.0303000000004</v>
      </c>
      <c r="C49" s="459"/>
      <c r="D49" s="94"/>
      <c r="E49" s="94" t="str">
        <f t="shared" ref="E49:E52" si="20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1">X49*W49</f>
        <v>0</v>
      </c>
      <c r="Z49" s="132"/>
      <c r="AA49" s="132">
        <f>Z49*W49</f>
        <v>0</v>
      </c>
      <c r="AB49" s="43" t="str">
        <f t="shared" ref="AB49:AB52" si="22">IF($W$10="","",VLOOKUP($W$10,PERSONAL,2,FALSE))</f>
        <v/>
      </c>
    </row>
    <row r="50" spans="1:28" ht="35.25" customHeight="1" x14ac:dyDescent="0.2">
      <c r="A50" s="41">
        <v>5</v>
      </c>
      <c r="B50" s="458">
        <v>9105.0303000000004</v>
      </c>
      <c r="C50" s="459"/>
      <c r="D50" s="94"/>
      <c r="E50" s="94" t="str">
        <f t="shared" si="20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1"/>
        <v>0</v>
      </c>
      <c r="Z50" s="132"/>
      <c r="AA50" s="132">
        <f t="shared" ref="AA50:AA52" si="23">Z50*W50</f>
        <v>0</v>
      </c>
      <c r="AB50" s="43" t="str">
        <f t="shared" si="22"/>
        <v/>
      </c>
    </row>
    <row r="51" spans="1:28" ht="35.25" customHeight="1" x14ac:dyDescent="0.2">
      <c r="A51" s="41">
        <v>6</v>
      </c>
      <c r="B51" s="458">
        <v>9105.0303000000004</v>
      </c>
      <c r="C51" s="459"/>
      <c r="D51" s="94"/>
      <c r="E51" s="94" t="str">
        <f t="shared" si="20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1"/>
        <v>0</v>
      </c>
      <c r="Z51" s="132"/>
      <c r="AA51" s="132">
        <f t="shared" si="23"/>
        <v>0</v>
      </c>
      <c r="AB51" s="43" t="str">
        <f t="shared" si="22"/>
        <v/>
      </c>
    </row>
    <row r="52" spans="1:28" ht="35.25" customHeight="1" x14ac:dyDescent="0.2">
      <c r="A52" s="41">
        <v>7</v>
      </c>
      <c r="B52" s="458">
        <v>9105.0303000000004</v>
      </c>
      <c r="C52" s="459"/>
      <c r="D52" s="94"/>
      <c r="E52" s="94" t="str">
        <f t="shared" si="20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1"/>
        <v>0</v>
      </c>
      <c r="Z52" s="132"/>
      <c r="AA52" s="132">
        <f t="shared" si="23"/>
        <v>0</v>
      </c>
      <c r="AB52" s="43" t="str">
        <f t="shared" si="22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178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6"/>
      <c r="D54" s="94"/>
      <c r="E54" s="94" t="str">
        <f t="shared" ref="E54:E56" si="24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5">X54*W54</f>
        <v>0</v>
      </c>
      <c r="Z54" s="132"/>
      <c r="AA54" s="132">
        <f t="shared" ref="AA54:AA56" si="26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6"/>
      <c r="D55" s="94"/>
      <c r="E55" s="94" t="str">
        <f t="shared" si="24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5"/>
        <v>0</v>
      </c>
      <c r="Z55" s="132"/>
      <c r="AA55" s="132">
        <f t="shared" si="26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6"/>
      <c r="D56" s="94"/>
      <c r="E56" s="94" t="str">
        <f t="shared" si="24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5"/>
        <v>0</v>
      </c>
      <c r="Z56" s="132"/>
      <c r="AA56" s="132">
        <f t="shared" si="26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178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6"/>
      <c r="D58" s="94"/>
      <c r="E58" s="94" t="str">
        <f t="shared" ref="E58:E60" si="27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28">X58*W58</f>
        <v>0</v>
      </c>
      <c r="Z58" s="132"/>
      <c r="AA58" s="132">
        <f t="shared" ref="AA58:AA60" si="29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6"/>
      <c r="D59" s="94"/>
      <c r="E59" s="94" t="str">
        <f t="shared" si="27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28"/>
        <v>0</v>
      </c>
      <c r="Z59" s="132"/>
      <c r="AA59" s="132">
        <f t="shared" si="29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6"/>
      <c r="D60" s="94"/>
      <c r="E60" s="94" t="str">
        <f t="shared" si="27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28"/>
        <v>0</v>
      </c>
      <c r="Z60" s="132"/>
      <c r="AA60" s="132">
        <f t="shared" si="29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178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6"/>
      <c r="D62" s="94"/>
      <c r="E62" s="94" t="str">
        <f t="shared" ref="E62:E63" si="30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1">X62*W62</f>
        <v>0</v>
      </c>
      <c r="Z62" s="132"/>
      <c r="AA62" s="132">
        <f t="shared" ref="AA62:AA63" si="32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6"/>
      <c r="D63" s="94"/>
      <c r="E63" s="94" t="str">
        <f t="shared" si="30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1"/>
        <v>0</v>
      </c>
      <c r="Z63" s="132"/>
      <c r="AA63" s="132">
        <f t="shared" si="32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178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6"/>
      <c r="D65" s="94"/>
      <c r="E65" s="94" t="str">
        <f t="shared" ref="E65:E67" si="33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4">X65*W65</f>
        <v>0</v>
      </c>
      <c r="Z65" s="132"/>
      <c r="AA65" s="132">
        <f t="shared" ref="AA65:AA67" si="35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6"/>
      <c r="D66" s="94"/>
      <c r="E66" s="94" t="str">
        <f t="shared" si="33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4"/>
        <v>0</v>
      </c>
      <c r="Z66" s="132"/>
      <c r="AA66" s="132">
        <f t="shared" si="35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6"/>
      <c r="D67" s="94"/>
      <c r="E67" s="94" t="str">
        <f t="shared" si="33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4"/>
        <v>0</v>
      </c>
      <c r="Z67" s="132"/>
      <c r="AA67" s="132">
        <f t="shared" si="35"/>
        <v>0</v>
      </c>
      <c r="AB67" s="43" t="str">
        <f>IF($W$10="","",VLOOKUP($W$10,PERSONAL,2,FALSE))</f>
        <v/>
      </c>
    </row>
    <row r="68" spans="1:28" ht="29.25" customHeight="1" x14ac:dyDescent="0.2">
      <c r="A68" s="45"/>
      <c r="B68" s="50" t="s">
        <v>124</v>
      </c>
      <c r="C68" s="50"/>
      <c r="D68" s="102"/>
      <c r="E68" s="45"/>
      <c r="F68" s="45"/>
      <c r="G68" s="46"/>
      <c r="H68" s="47"/>
      <c r="I68" s="47"/>
      <c r="J68" s="47"/>
      <c r="K68" s="48"/>
      <c r="L68" s="49"/>
      <c r="M68" s="49"/>
      <c r="N68" s="127"/>
      <c r="O68" s="127"/>
      <c r="P68" s="127"/>
      <c r="Q68" s="114"/>
      <c r="R68" s="114"/>
      <c r="S68" s="115"/>
      <c r="T68" s="116"/>
      <c r="U68" s="48"/>
      <c r="V68" s="48"/>
      <c r="W68" s="45"/>
      <c r="X68" s="133"/>
      <c r="Y68" s="133"/>
      <c r="Z68" s="133"/>
      <c r="AA68" s="133"/>
      <c r="AB68" s="137"/>
    </row>
    <row r="69" spans="1:28" ht="11.25" customHeight="1" x14ac:dyDescent="0.2">
      <c r="A69" s="6" t="s">
        <v>9660</v>
      </c>
      <c r="B69" s="93" t="s">
        <v>9661</v>
      </c>
      <c r="C69" s="7"/>
      <c r="D69" s="103"/>
      <c r="E69" s="8"/>
      <c r="F69" s="8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10.5" customHeight="1" x14ac:dyDescent="0.2">
      <c r="A70" s="6"/>
      <c r="B70" s="44" t="s">
        <v>9658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0.5" customHeight="1" x14ac:dyDescent="0.2">
      <c r="A71" s="6"/>
      <c r="B71" s="44" t="s">
        <v>123</v>
      </c>
      <c r="C71" s="44"/>
      <c r="D71" s="37"/>
      <c r="E71" s="37"/>
      <c r="F71" s="37"/>
      <c r="G71" s="34"/>
      <c r="H71" s="34"/>
      <c r="I71" s="34"/>
      <c r="J71" s="34"/>
      <c r="K71" s="8"/>
      <c r="L71" s="35"/>
      <c r="M71" s="35"/>
      <c r="N71" s="30"/>
      <c r="O71" s="30"/>
      <c r="P71" s="30"/>
      <c r="Q71" s="9"/>
      <c r="R71" s="9"/>
      <c r="S71" s="9"/>
      <c r="T71" s="117"/>
      <c r="U71" s="36"/>
      <c r="V71" s="30"/>
      <c r="W71" s="9"/>
      <c r="X71" s="128"/>
      <c r="Y71" s="128"/>
      <c r="Z71" s="128"/>
      <c r="AA71" s="128"/>
    </row>
    <row r="72" spans="1:28" ht="9.75" customHeight="1" x14ac:dyDescent="0.2">
      <c r="A72" s="7"/>
      <c r="B72" s="44" t="s">
        <v>9659</v>
      </c>
      <c r="C72" s="44"/>
      <c r="D72" s="103"/>
      <c r="E72" s="8"/>
      <c r="F72" s="8"/>
      <c r="G72" s="1"/>
      <c r="H72" s="1"/>
      <c r="I72" s="1"/>
      <c r="J72" s="1"/>
      <c r="K72" s="38"/>
      <c r="L72" s="39"/>
      <c r="M72" s="39"/>
      <c r="N72" s="128"/>
      <c r="O72" s="129"/>
      <c r="P72" s="129"/>
      <c r="Q72" s="9"/>
      <c r="R72" s="9"/>
      <c r="S72" s="117"/>
      <c r="T72" s="118"/>
      <c r="U72" s="32"/>
      <c r="V72" s="32"/>
      <c r="W72" s="32"/>
      <c r="X72" s="128"/>
      <c r="Y72" s="128"/>
      <c r="Z72" s="128"/>
      <c r="AA72" s="128"/>
    </row>
    <row r="73" spans="1:28" ht="24" customHeight="1" x14ac:dyDescent="0.2">
      <c r="A73" s="69"/>
      <c r="B73" s="70"/>
      <c r="C73" s="70"/>
      <c r="D73" s="100"/>
      <c r="E73" s="70"/>
      <c r="F73" s="70"/>
      <c r="G73" s="70"/>
      <c r="H73" s="70"/>
      <c r="I73" s="70"/>
      <c r="J73" s="70"/>
      <c r="K73" s="70"/>
      <c r="L73" s="70"/>
      <c r="M73" s="70"/>
      <c r="N73" s="123"/>
      <c r="O73" s="178" t="s">
        <v>134</v>
      </c>
      <c r="P73" s="123"/>
      <c r="Q73" s="112"/>
      <c r="R73" s="112"/>
      <c r="S73" s="77"/>
      <c r="T73" s="77"/>
      <c r="U73" s="70"/>
      <c r="V73" s="70"/>
      <c r="W73" s="70"/>
      <c r="X73" s="123"/>
      <c r="Y73" s="123"/>
      <c r="Z73" s="123"/>
      <c r="AA73" s="123"/>
      <c r="AB73" s="135"/>
    </row>
    <row r="74" spans="1:28" ht="36.75" customHeight="1" x14ac:dyDescent="0.2">
      <c r="A74" s="41">
        <v>1</v>
      </c>
      <c r="B74" s="457"/>
      <c r="C74" s="456"/>
      <c r="D74" s="94"/>
      <c r="E74" s="94" t="str">
        <f t="shared" ref="E74:E76" si="36">CONCATENATE(D74)</f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95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>X74*W74</f>
        <v>0</v>
      </c>
      <c r="Z74" s="132"/>
      <c r="AA74" s="132">
        <f>Z74*W74</f>
        <v>0</v>
      </c>
      <c r="AB74" s="43" t="str">
        <f t="shared" ref="AB74:AB76" si="37">IF($W$10="","",VLOOKUP($W$10,PERSONAL,2,FALSE))</f>
        <v/>
      </c>
    </row>
    <row r="75" spans="1:28" ht="36" customHeight="1" x14ac:dyDescent="0.2">
      <c r="A75" s="41">
        <v>2</v>
      </c>
      <c r="B75" s="457"/>
      <c r="C75" s="456"/>
      <c r="D75" s="94"/>
      <c r="E75" s="94" t="str">
        <f t="shared" si="36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ref="Y75:Y76" si="38">X75*W75</f>
        <v>0</v>
      </c>
      <c r="Z75" s="132"/>
      <c r="AA75" s="132">
        <f t="shared" ref="AA75:AA76" si="39">Z75*W75</f>
        <v>0</v>
      </c>
      <c r="AB75" s="43" t="str">
        <f t="shared" si="37"/>
        <v/>
      </c>
    </row>
    <row r="76" spans="1:28" ht="36" customHeight="1" x14ac:dyDescent="0.2">
      <c r="A76" s="41">
        <v>3</v>
      </c>
      <c r="B76" s="457"/>
      <c r="C76" s="456"/>
      <c r="D76" s="94"/>
      <c r="E76" s="94" t="str">
        <f t="shared" si="36"/>
        <v/>
      </c>
      <c r="F76" s="41"/>
      <c r="G76" s="42"/>
      <c r="H76" s="107"/>
      <c r="I76" s="89"/>
      <c r="J76" s="107"/>
      <c r="K76" s="107"/>
      <c r="L76" s="43" t="str">
        <f>IF(E76="","",VLOOKUP(E76,SBN,2,FALSE))</f>
        <v/>
      </c>
      <c r="M76" s="43"/>
      <c r="N76" s="125"/>
      <c r="O76" s="125"/>
      <c r="P76" s="125"/>
      <c r="Q76" s="76"/>
      <c r="R76" s="76"/>
      <c r="S76" s="110"/>
      <c r="T76" s="107"/>
      <c r="U76" s="75" t="str">
        <f>IF(E76="","",VLOOKUP(E76,SBN,3,FALSE))</f>
        <v/>
      </c>
      <c r="V76" s="75"/>
      <c r="W76" s="76" t="s">
        <v>9606</v>
      </c>
      <c r="X76" s="132"/>
      <c r="Y76" s="132">
        <f t="shared" si="38"/>
        <v>0</v>
      </c>
      <c r="Z76" s="132"/>
      <c r="AA76" s="132">
        <f t="shared" si="39"/>
        <v>0</v>
      </c>
      <c r="AB76" s="43" t="str">
        <f t="shared" si="37"/>
        <v/>
      </c>
    </row>
    <row r="77" spans="1:28" ht="29.25" customHeight="1" x14ac:dyDescent="0.2">
      <c r="A77" s="69"/>
      <c r="B77" s="73"/>
      <c r="C77" s="73"/>
      <c r="D77" s="100"/>
      <c r="E77" s="70"/>
      <c r="F77" s="70"/>
      <c r="G77" s="70"/>
      <c r="H77" s="108"/>
      <c r="I77" s="90"/>
      <c r="J77" s="108"/>
      <c r="K77" s="108"/>
      <c r="L77" s="70"/>
      <c r="M77" s="70"/>
      <c r="N77" s="123"/>
      <c r="O77" s="178" t="s">
        <v>200</v>
      </c>
      <c r="P77" s="123"/>
      <c r="Q77" s="112"/>
      <c r="R77" s="112"/>
      <c r="S77" s="77"/>
      <c r="T77" s="77"/>
      <c r="U77" s="70"/>
      <c r="V77" s="70"/>
      <c r="W77" s="77"/>
      <c r="X77" s="123"/>
      <c r="Y77" s="123"/>
      <c r="Z77" s="123"/>
      <c r="AA77" s="123"/>
      <c r="AB77" s="135"/>
    </row>
    <row r="78" spans="1:28" ht="35.25" customHeight="1" x14ac:dyDescent="0.2">
      <c r="A78" s="41">
        <v>4</v>
      </c>
      <c r="B78" s="458">
        <v>9105.0303000000004</v>
      </c>
      <c r="C78" s="459"/>
      <c r="D78" s="94"/>
      <c r="E78" s="94" t="str">
        <f t="shared" ref="E78:E81" si="40">CONCATENATE(D78)</f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ref="Y78:Y81" si="41">X78*W78</f>
        <v>0</v>
      </c>
      <c r="Z78" s="132"/>
      <c r="AA78" s="132">
        <f>Z78*W78</f>
        <v>0</v>
      </c>
      <c r="AB78" s="43" t="str">
        <f t="shared" ref="AB78:AB81" si="42">IF($W$10="","",VLOOKUP($W$10,PERSONAL,2,FALSE))</f>
        <v/>
      </c>
    </row>
    <row r="79" spans="1:28" ht="35.25" customHeight="1" x14ac:dyDescent="0.2">
      <c r="A79" s="41">
        <v>5</v>
      </c>
      <c r="B79" s="458">
        <v>9105.0303000000004</v>
      </c>
      <c r="C79" s="459"/>
      <c r="D79" s="94"/>
      <c r="E79" s="94" t="str">
        <f t="shared" si="40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1"/>
        <v>0</v>
      </c>
      <c r="Z79" s="132"/>
      <c r="AA79" s="132">
        <f t="shared" ref="AA79:AA81" si="43">Z79*W79</f>
        <v>0</v>
      </c>
      <c r="AB79" s="43" t="str">
        <f t="shared" si="42"/>
        <v/>
      </c>
    </row>
    <row r="80" spans="1:28" ht="35.25" customHeight="1" x14ac:dyDescent="0.2">
      <c r="A80" s="41">
        <v>6</v>
      </c>
      <c r="B80" s="458">
        <v>9105.0303000000004</v>
      </c>
      <c r="C80" s="459"/>
      <c r="D80" s="94"/>
      <c r="E80" s="94" t="str">
        <f t="shared" si="40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1"/>
        <v>0</v>
      </c>
      <c r="Z80" s="132"/>
      <c r="AA80" s="132">
        <f t="shared" si="43"/>
        <v>0</v>
      </c>
      <c r="AB80" s="43" t="str">
        <f t="shared" si="42"/>
        <v/>
      </c>
    </row>
    <row r="81" spans="1:28" ht="35.25" customHeight="1" x14ac:dyDescent="0.2">
      <c r="A81" s="41">
        <v>7</v>
      </c>
      <c r="B81" s="458">
        <v>9105.0303000000004</v>
      </c>
      <c r="C81" s="459"/>
      <c r="D81" s="94"/>
      <c r="E81" s="94" t="str">
        <f t="shared" si="40"/>
        <v/>
      </c>
      <c r="F81" s="41"/>
      <c r="G81" s="42"/>
      <c r="H81" s="107"/>
      <c r="I81" s="89"/>
      <c r="J81" s="107"/>
      <c r="K81" s="107"/>
      <c r="L81" s="43" t="str">
        <f>IF(E81="","",VLOOKUP(E81,SBN,2,FALSE))</f>
        <v/>
      </c>
      <c r="M81" s="43"/>
      <c r="N81" s="125"/>
      <c r="O81" s="125"/>
      <c r="P81" s="125"/>
      <c r="Q81" s="76"/>
      <c r="R81" s="76"/>
      <c r="S81" s="110"/>
      <c r="T81" s="134"/>
      <c r="U81" s="75" t="str">
        <f>IF(E81="","",VLOOKUP(E81,SBN,3,FALSE))</f>
        <v/>
      </c>
      <c r="V81" s="75"/>
      <c r="W81" s="76" t="s">
        <v>9606</v>
      </c>
      <c r="X81" s="132"/>
      <c r="Y81" s="132">
        <f t="shared" si="41"/>
        <v>0</v>
      </c>
      <c r="Z81" s="132"/>
      <c r="AA81" s="132">
        <f t="shared" si="43"/>
        <v>0</v>
      </c>
      <c r="AB81" s="43" t="str">
        <f t="shared" si="42"/>
        <v/>
      </c>
    </row>
    <row r="82" spans="1:28" ht="29.25" customHeight="1" x14ac:dyDescent="0.2">
      <c r="A82" s="72"/>
      <c r="B82" s="74"/>
      <c r="C82" s="74"/>
      <c r="D82" s="101"/>
      <c r="E82" s="71"/>
      <c r="F82" s="71"/>
      <c r="G82" s="71"/>
      <c r="H82" s="109"/>
      <c r="I82" s="91"/>
      <c r="J82" s="109"/>
      <c r="K82" s="109"/>
      <c r="L82" s="71"/>
      <c r="M82" s="71"/>
      <c r="N82" s="126"/>
      <c r="O82" s="178" t="s">
        <v>136</v>
      </c>
      <c r="P82" s="126"/>
      <c r="Q82" s="113"/>
      <c r="R82" s="113"/>
      <c r="S82" s="78"/>
      <c r="T82" s="78"/>
      <c r="U82" s="71"/>
      <c r="V82" s="71"/>
      <c r="W82" s="78"/>
      <c r="X82" s="126"/>
      <c r="Y82" s="126"/>
      <c r="Z82" s="126"/>
      <c r="AA82" s="126"/>
      <c r="AB82" s="136"/>
    </row>
    <row r="83" spans="1:28" ht="34.5" customHeight="1" x14ac:dyDescent="0.2">
      <c r="A83" s="41">
        <v>8</v>
      </c>
      <c r="B83" s="457"/>
      <c r="C83" s="456"/>
      <c r="D83" s="94"/>
      <c r="E83" s="94" t="str">
        <f t="shared" ref="E83:E85" si="44">CONCATENATE(D83)</f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ref="Y83:Y85" si="45">X83*W83</f>
        <v>0</v>
      </c>
      <c r="Z83" s="132"/>
      <c r="AA83" s="132">
        <f t="shared" ref="AA83:AA85" si="46">Z83*W83</f>
        <v>0</v>
      </c>
      <c r="AB83" s="43" t="str">
        <f>IF($W$10="","",VLOOKUP($W$10,PERSONAL,2,FALSE))</f>
        <v/>
      </c>
    </row>
    <row r="84" spans="1:28" ht="34.5" customHeight="1" x14ac:dyDescent="0.2">
      <c r="A84" s="41">
        <v>9</v>
      </c>
      <c r="B84" s="457"/>
      <c r="C84" s="456"/>
      <c r="D84" s="94"/>
      <c r="E84" s="94" t="str">
        <f t="shared" si="44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34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5"/>
        <v>0</v>
      </c>
      <c r="Z84" s="132"/>
      <c r="AA84" s="132">
        <f t="shared" si="46"/>
        <v>0</v>
      </c>
      <c r="AB84" s="43" t="str">
        <f>IF($W$10="","",VLOOKUP($W$10,PERSONAL,2,FALSE))</f>
        <v/>
      </c>
    </row>
    <row r="85" spans="1:28" ht="34.5" customHeight="1" x14ac:dyDescent="0.2">
      <c r="A85" s="41">
        <v>10</v>
      </c>
      <c r="B85" s="457"/>
      <c r="C85" s="456"/>
      <c r="D85" s="94"/>
      <c r="E85" s="94" t="str">
        <f t="shared" si="44"/>
        <v/>
      </c>
      <c r="F85" s="41"/>
      <c r="G85" s="42"/>
      <c r="H85" s="107"/>
      <c r="I85" s="89"/>
      <c r="J85" s="107"/>
      <c r="K85" s="107"/>
      <c r="L85" s="43" t="str">
        <f>IF(E85="","",VLOOKUP(E85,SBN,2,FALSE))</f>
        <v/>
      </c>
      <c r="M85" s="43"/>
      <c r="N85" s="125"/>
      <c r="O85" s="125"/>
      <c r="P85" s="125"/>
      <c r="Q85" s="76"/>
      <c r="R85" s="76"/>
      <c r="S85" s="110"/>
      <c r="T85" s="111"/>
      <c r="U85" s="75" t="str">
        <f>IF(E85="","",VLOOKUP(E85,SBN,3,FALSE))</f>
        <v/>
      </c>
      <c r="V85" s="75"/>
      <c r="W85" s="76" t="s">
        <v>9606</v>
      </c>
      <c r="X85" s="132"/>
      <c r="Y85" s="132">
        <f t="shared" si="45"/>
        <v>0</v>
      </c>
      <c r="Z85" s="132"/>
      <c r="AA85" s="132">
        <f t="shared" si="46"/>
        <v>0</v>
      </c>
      <c r="AB85" s="43" t="str">
        <f>IF($W$10="","",VLOOKUP($W$10,PERSONAL,2,FALSE))</f>
        <v/>
      </c>
    </row>
    <row r="86" spans="1:28" ht="29.25" customHeight="1" x14ac:dyDescent="0.2">
      <c r="A86" s="71"/>
      <c r="B86" s="74"/>
      <c r="C86" s="74"/>
      <c r="D86" s="101"/>
      <c r="E86" s="71"/>
      <c r="F86" s="71"/>
      <c r="G86" s="71"/>
      <c r="H86" s="109"/>
      <c r="I86" s="91"/>
      <c r="J86" s="109"/>
      <c r="K86" s="109"/>
      <c r="L86" s="71"/>
      <c r="M86" s="71"/>
      <c r="N86" s="126"/>
      <c r="O86" s="178" t="s">
        <v>9667</v>
      </c>
      <c r="P86" s="126"/>
      <c r="Q86" s="113"/>
      <c r="R86" s="113"/>
      <c r="S86" s="78"/>
      <c r="T86" s="78"/>
      <c r="U86" s="71"/>
      <c r="V86" s="71"/>
      <c r="W86" s="78"/>
      <c r="X86" s="126"/>
      <c r="Y86" s="126"/>
      <c r="Z86" s="126"/>
      <c r="AA86" s="126"/>
      <c r="AB86" s="136"/>
    </row>
    <row r="87" spans="1:28" ht="31.5" customHeight="1" x14ac:dyDescent="0.2">
      <c r="A87" s="41">
        <v>11</v>
      </c>
      <c r="B87" s="455"/>
      <c r="C87" s="456"/>
      <c r="D87" s="94"/>
      <c r="E87" s="94" t="str">
        <f t="shared" ref="E87:E89" si="47">CONCATENATE(D87)</f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ref="Y87:Y89" si="48">X87*W87</f>
        <v>0</v>
      </c>
      <c r="Z87" s="132"/>
      <c r="AA87" s="132">
        <f t="shared" ref="AA87:AA89" si="49">Z87*W87</f>
        <v>0</v>
      </c>
      <c r="AB87" s="43" t="str">
        <f>IF($W$10="","",VLOOKUP($W$10,PERSONAL,2,FALSE))</f>
        <v/>
      </c>
    </row>
    <row r="88" spans="1:28" ht="31.5" customHeight="1" x14ac:dyDescent="0.2">
      <c r="A88" s="41">
        <v>12</v>
      </c>
      <c r="B88" s="455"/>
      <c r="C88" s="456"/>
      <c r="D88" s="94"/>
      <c r="E88" s="94" t="str">
        <f t="shared" si="47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48"/>
        <v>0</v>
      </c>
      <c r="Z88" s="132"/>
      <c r="AA88" s="132">
        <f t="shared" si="49"/>
        <v>0</v>
      </c>
      <c r="AB88" s="43" t="str">
        <f>IF($W$10="","",VLOOKUP($W$10,PERSONAL,2,FALSE))</f>
        <v/>
      </c>
    </row>
    <row r="89" spans="1:28" ht="31.5" customHeight="1" x14ac:dyDescent="0.2">
      <c r="A89" s="41">
        <v>13</v>
      </c>
      <c r="B89" s="455"/>
      <c r="C89" s="456"/>
      <c r="D89" s="94"/>
      <c r="E89" s="94" t="str">
        <f t="shared" si="47"/>
        <v/>
      </c>
      <c r="F89" s="41"/>
      <c r="G89" s="42"/>
      <c r="H89" s="107"/>
      <c r="I89" s="89"/>
      <c r="J89" s="107"/>
      <c r="K89" s="107"/>
      <c r="L89" s="43" t="str">
        <f>IF(E89="","",VLOOKUP(E89,SBN,2,FALSE))</f>
        <v/>
      </c>
      <c r="M89" s="43"/>
      <c r="N89" s="125"/>
      <c r="O89" s="125"/>
      <c r="P89" s="125"/>
      <c r="Q89" s="76"/>
      <c r="R89" s="76"/>
      <c r="S89" s="110"/>
      <c r="T89" s="134"/>
      <c r="U89" s="75" t="str">
        <f>IF(E89="","",VLOOKUP(E89,SBN,3,FALSE))</f>
        <v/>
      </c>
      <c r="V89" s="75"/>
      <c r="W89" s="76" t="s">
        <v>9606</v>
      </c>
      <c r="X89" s="132"/>
      <c r="Y89" s="132">
        <f t="shared" si="48"/>
        <v>0</v>
      </c>
      <c r="Z89" s="132"/>
      <c r="AA89" s="132">
        <f t="shared" si="49"/>
        <v>0</v>
      </c>
      <c r="AB89" s="43" t="str">
        <f>IF($W$10="","",VLOOKUP($W$10,PERSONAL,2,FALSE))</f>
        <v/>
      </c>
    </row>
    <row r="90" spans="1:28" ht="29.25" customHeight="1" x14ac:dyDescent="0.2">
      <c r="A90" s="71"/>
      <c r="B90" s="74"/>
      <c r="C90" s="74"/>
      <c r="D90" s="101"/>
      <c r="E90" s="71"/>
      <c r="F90" s="71"/>
      <c r="G90" s="71"/>
      <c r="H90" s="109"/>
      <c r="I90" s="91"/>
      <c r="J90" s="109"/>
      <c r="K90" s="109"/>
      <c r="L90" s="71"/>
      <c r="M90" s="71"/>
      <c r="N90" s="126"/>
      <c r="O90" s="178" t="s">
        <v>135</v>
      </c>
      <c r="P90" s="126"/>
      <c r="Q90" s="113"/>
      <c r="R90" s="113"/>
      <c r="S90" s="78"/>
      <c r="T90" s="78"/>
      <c r="U90" s="71"/>
      <c r="V90" s="71"/>
      <c r="W90" s="78"/>
      <c r="X90" s="126"/>
      <c r="Y90" s="126"/>
      <c r="Z90" s="126"/>
      <c r="AA90" s="126"/>
      <c r="AB90" s="136"/>
    </row>
    <row r="91" spans="1:28" ht="33.75" customHeight="1" x14ac:dyDescent="0.2">
      <c r="A91" s="41">
        <v>14</v>
      </c>
      <c r="B91" s="455" t="s">
        <v>201</v>
      </c>
      <c r="C91" s="456"/>
      <c r="D91" s="94"/>
      <c r="E91" s="94" t="str">
        <f t="shared" ref="E91:E92" si="50">CONCATENATE(D91)</f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ref="Y91:Y92" si="51">X91*W91</f>
        <v>0</v>
      </c>
      <c r="Z91" s="132"/>
      <c r="AA91" s="132">
        <f t="shared" ref="AA91:AA92" si="52">Z91*W91</f>
        <v>0</v>
      </c>
      <c r="AB91" s="43" t="str">
        <f>IF($W$10="","",VLOOKUP($W$10,PERSONAL,2,FALSE))</f>
        <v/>
      </c>
    </row>
    <row r="92" spans="1:28" ht="33.75" customHeight="1" x14ac:dyDescent="0.2">
      <c r="A92" s="41">
        <v>15</v>
      </c>
      <c r="B92" s="455" t="s">
        <v>201</v>
      </c>
      <c r="C92" s="456"/>
      <c r="D92" s="94"/>
      <c r="E92" s="94" t="str">
        <f t="shared" si="50"/>
        <v/>
      </c>
      <c r="F92" s="41"/>
      <c r="G92" s="42"/>
      <c r="H92" s="107"/>
      <c r="I92" s="89"/>
      <c r="J92" s="107"/>
      <c r="K92" s="107"/>
      <c r="L92" s="43" t="str">
        <f>IF(E92="","",VLOOKUP(E92,SBN,2,FALSE))</f>
        <v/>
      </c>
      <c r="M92" s="43"/>
      <c r="N92" s="125"/>
      <c r="O92" s="125"/>
      <c r="P92" s="125"/>
      <c r="Q92" s="76"/>
      <c r="R92" s="76"/>
      <c r="S92" s="110"/>
      <c r="T92" s="134"/>
      <c r="U92" s="75" t="s">
        <v>202</v>
      </c>
      <c r="V92" s="75"/>
      <c r="W92" s="76" t="s">
        <v>9606</v>
      </c>
      <c r="X92" s="132"/>
      <c r="Y92" s="132">
        <f t="shared" si="51"/>
        <v>0</v>
      </c>
      <c r="Z92" s="132"/>
      <c r="AA92" s="132">
        <f t="shared" si="52"/>
        <v>0</v>
      </c>
      <c r="AB92" s="43" t="str">
        <f>IF($W$10="","",VLOOKUP($W$10,PERSONAL,2,FALSE))</f>
        <v/>
      </c>
    </row>
    <row r="93" spans="1:28" ht="33.75" customHeight="1" x14ac:dyDescent="0.2">
      <c r="A93" s="69"/>
      <c r="B93" s="73"/>
      <c r="C93" s="73"/>
      <c r="D93" s="100"/>
      <c r="E93" s="70"/>
      <c r="F93" s="70"/>
      <c r="G93" s="70"/>
      <c r="H93" s="108"/>
      <c r="I93" s="90"/>
      <c r="J93" s="108"/>
      <c r="K93" s="108"/>
      <c r="L93" s="70"/>
      <c r="M93" s="70"/>
      <c r="N93" s="123"/>
      <c r="O93" s="178" t="s">
        <v>9607</v>
      </c>
      <c r="P93" s="123"/>
      <c r="Q93" s="112"/>
      <c r="R93" s="112"/>
      <c r="S93" s="77"/>
      <c r="T93" s="77"/>
      <c r="U93" s="70"/>
      <c r="V93" s="70"/>
      <c r="W93" s="77"/>
      <c r="X93" s="123"/>
      <c r="Y93" s="123"/>
      <c r="Z93" s="123"/>
      <c r="AA93" s="123"/>
      <c r="AB93" s="135"/>
    </row>
    <row r="94" spans="1:28" ht="33.75" customHeight="1" x14ac:dyDescent="0.2">
      <c r="A94" s="41">
        <v>16</v>
      </c>
      <c r="B94" s="455" t="s">
        <v>201</v>
      </c>
      <c r="C94" s="456"/>
      <c r="D94" s="94"/>
      <c r="E94" s="94" t="str">
        <f t="shared" ref="E94:E96" si="53">CONCATENATE(D94)</f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ref="Y94:Y96" si="54">X94*W94</f>
        <v>0</v>
      </c>
      <c r="Z94" s="132"/>
      <c r="AA94" s="132">
        <f t="shared" ref="AA94:AA96" si="55">Z94*W94</f>
        <v>0</v>
      </c>
      <c r="AB94" s="43" t="str">
        <f>IF($W$10="","",VLOOKUP($W$10,PERSONAL,2,FALSE))</f>
        <v/>
      </c>
    </row>
    <row r="95" spans="1:28" ht="33.75" customHeight="1" x14ac:dyDescent="0.2">
      <c r="A95" s="41">
        <v>17</v>
      </c>
      <c r="B95" s="455" t="s">
        <v>201</v>
      </c>
      <c r="C95" s="456"/>
      <c r="D95" s="94"/>
      <c r="E95" s="94" t="str">
        <f t="shared" si="53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4"/>
        <v>0</v>
      </c>
      <c r="Z95" s="132"/>
      <c r="AA95" s="132">
        <f t="shared" si="55"/>
        <v>0</v>
      </c>
      <c r="AB95" s="43" t="str">
        <f>IF($W$10="","",VLOOKUP($W$10,PERSONAL,2,FALSE))</f>
        <v/>
      </c>
    </row>
    <row r="96" spans="1:28" ht="33.75" customHeight="1" x14ac:dyDescent="0.2">
      <c r="A96" s="41">
        <v>18</v>
      </c>
      <c r="B96" s="455" t="s">
        <v>201</v>
      </c>
      <c r="C96" s="456"/>
      <c r="D96" s="94"/>
      <c r="E96" s="94" t="str">
        <f t="shared" si="53"/>
        <v/>
      </c>
      <c r="F96" s="41"/>
      <c r="G96" s="42"/>
      <c r="H96" s="107"/>
      <c r="I96" s="89"/>
      <c r="J96" s="107"/>
      <c r="K96" s="107"/>
      <c r="L96" s="43" t="str">
        <f>IF(E96="","",VLOOKUP(E96,SBN,2,FALSE))</f>
        <v/>
      </c>
      <c r="M96" s="43"/>
      <c r="N96" s="125"/>
      <c r="O96" s="125"/>
      <c r="P96" s="125"/>
      <c r="Q96" s="76"/>
      <c r="R96" s="76"/>
      <c r="S96" s="110"/>
      <c r="T96" s="134"/>
      <c r="U96" s="75" t="s">
        <v>202</v>
      </c>
      <c r="V96" s="75"/>
      <c r="W96" s="76" t="s">
        <v>9606</v>
      </c>
      <c r="X96" s="132"/>
      <c r="Y96" s="132">
        <f t="shared" si="54"/>
        <v>0</v>
      </c>
      <c r="Z96" s="132"/>
      <c r="AA96" s="132">
        <f t="shared" si="55"/>
        <v>0</v>
      </c>
      <c r="AB96" s="43" t="str">
        <f>IF($W$10="","",VLOOKUP($W$10,PERSONAL,2,FALSE))</f>
        <v/>
      </c>
    </row>
    <row r="97" spans="1:28" ht="29.25" customHeight="1" x14ac:dyDescent="0.2">
      <c r="A97" s="45"/>
      <c r="B97" s="50" t="s">
        <v>124</v>
      </c>
      <c r="C97" s="50"/>
      <c r="D97" s="102"/>
      <c r="E97" s="45"/>
      <c r="F97" s="45"/>
      <c r="G97" s="46"/>
      <c r="H97" s="47"/>
      <c r="I97" s="47"/>
      <c r="J97" s="47"/>
      <c r="K97" s="48"/>
      <c r="L97" s="49"/>
      <c r="M97" s="49"/>
      <c r="N97" s="127"/>
      <c r="O97" s="127"/>
      <c r="P97" s="127"/>
      <c r="Q97" s="114"/>
      <c r="R97" s="114"/>
      <c r="S97" s="115"/>
      <c r="T97" s="116"/>
      <c r="U97" s="48"/>
      <c r="V97" s="48"/>
      <c r="W97" s="45"/>
      <c r="X97" s="133"/>
      <c r="Y97" s="133"/>
      <c r="Z97" s="133"/>
      <c r="AA97" s="133"/>
      <c r="AB97" s="137"/>
    </row>
    <row r="98" spans="1:28" ht="11.25" customHeight="1" x14ac:dyDescent="0.2">
      <c r="A98" s="6" t="s">
        <v>9660</v>
      </c>
      <c r="B98" s="93" t="s">
        <v>9661</v>
      </c>
      <c r="C98" s="7"/>
      <c r="D98" s="103"/>
      <c r="E98" s="8"/>
      <c r="F98" s="8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10.5" customHeight="1" x14ac:dyDescent="0.2">
      <c r="A99" s="6"/>
      <c r="B99" s="44" t="s">
        <v>9658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0.5" customHeight="1" x14ac:dyDescent="0.2">
      <c r="A100" s="6"/>
      <c r="B100" s="44" t="s">
        <v>123</v>
      </c>
      <c r="C100" s="44"/>
      <c r="D100" s="37"/>
      <c r="E100" s="37"/>
      <c r="F100" s="37"/>
      <c r="G100" s="34"/>
      <c r="H100" s="34"/>
      <c r="I100" s="34"/>
      <c r="J100" s="34"/>
      <c r="K100" s="8"/>
      <c r="L100" s="35"/>
      <c r="M100" s="35"/>
      <c r="N100" s="30"/>
      <c r="O100" s="30"/>
      <c r="P100" s="30"/>
      <c r="Q100" s="9"/>
      <c r="R100" s="9"/>
      <c r="S100" s="9"/>
      <c r="T100" s="117"/>
      <c r="U100" s="36"/>
      <c r="V100" s="30"/>
      <c r="W100" s="9"/>
      <c r="X100" s="128"/>
      <c r="Y100" s="128"/>
      <c r="Z100" s="128"/>
      <c r="AA100" s="128"/>
    </row>
    <row r="101" spans="1:28" ht="9.75" customHeight="1" x14ac:dyDescent="0.2">
      <c r="A101" s="7"/>
      <c r="B101" s="44" t="s">
        <v>9659</v>
      </c>
      <c r="C101" s="44"/>
      <c r="D101" s="103"/>
      <c r="E101" s="8"/>
      <c r="F101" s="8"/>
      <c r="G101" s="1"/>
      <c r="H101" s="1"/>
      <c r="I101" s="1"/>
      <c r="J101" s="1"/>
      <c r="K101" s="38"/>
      <c r="L101" s="39"/>
      <c r="M101" s="39"/>
      <c r="N101" s="128"/>
      <c r="O101" s="129"/>
      <c r="P101" s="129"/>
      <c r="Q101" s="9"/>
      <c r="R101" s="9"/>
      <c r="S101" s="117"/>
      <c r="T101" s="118"/>
      <c r="U101" s="32"/>
      <c r="V101" s="32"/>
      <c r="W101" s="32"/>
      <c r="X101" s="128"/>
      <c r="Y101" s="128"/>
      <c r="Z101" s="128"/>
      <c r="AA101" s="128"/>
    </row>
    <row r="102" spans="1:28" ht="24" customHeight="1" x14ac:dyDescent="0.2">
      <c r="A102" s="69"/>
      <c r="B102" s="70"/>
      <c r="C102" s="70"/>
      <c r="D102" s="100"/>
      <c r="E102" s="70"/>
      <c r="F102" s="70"/>
      <c r="G102" s="70"/>
      <c r="H102" s="70"/>
      <c r="I102" s="70"/>
      <c r="J102" s="70"/>
      <c r="K102" s="70"/>
      <c r="L102" s="70"/>
      <c r="M102" s="70"/>
      <c r="N102" s="123"/>
      <c r="O102" s="178" t="s">
        <v>134</v>
      </c>
      <c r="P102" s="123"/>
      <c r="Q102" s="112"/>
      <c r="R102" s="112"/>
      <c r="S102" s="77"/>
      <c r="T102" s="77"/>
      <c r="U102" s="70"/>
      <c r="V102" s="70"/>
      <c r="W102" s="70"/>
      <c r="X102" s="123"/>
      <c r="Y102" s="123"/>
      <c r="Z102" s="123"/>
      <c r="AA102" s="123"/>
      <c r="AB102" s="135"/>
    </row>
    <row r="103" spans="1:28" ht="36.75" customHeight="1" x14ac:dyDescent="0.2">
      <c r="A103" s="41">
        <v>1</v>
      </c>
      <c r="B103" s="457"/>
      <c r="C103" s="456"/>
      <c r="D103" s="94"/>
      <c r="E103" s="94" t="str">
        <f t="shared" ref="E103:E105" si="56">CONCATENATE(D103)</f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95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>X103*W103</f>
        <v>0</v>
      </c>
      <c r="Z103" s="132"/>
      <c r="AA103" s="132">
        <f>Z103*W103</f>
        <v>0</v>
      </c>
      <c r="AB103" s="43" t="str">
        <f t="shared" ref="AB103:AB105" si="57">IF($W$10="","",VLOOKUP($W$10,PERSONAL,2,FALSE))</f>
        <v/>
      </c>
    </row>
    <row r="104" spans="1:28" ht="36" customHeight="1" x14ac:dyDescent="0.2">
      <c r="A104" s="41">
        <v>2</v>
      </c>
      <c r="B104" s="457"/>
      <c r="C104" s="456"/>
      <c r="D104" s="94"/>
      <c r="E104" s="94" t="str">
        <f t="shared" si="56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ref="Y104:Y105" si="58">X104*W104</f>
        <v>0</v>
      </c>
      <c r="Z104" s="132"/>
      <c r="AA104" s="132">
        <f t="shared" ref="AA104:AA105" si="59">Z104*W104</f>
        <v>0</v>
      </c>
      <c r="AB104" s="43" t="str">
        <f t="shared" si="57"/>
        <v/>
      </c>
    </row>
    <row r="105" spans="1:28" ht="36" customHeight="1" x14ac:dyDescent="0.2">
      <c r="A105" s="41">
        <v>3</v>
      </c>
      <c r="B105" s="457"/>
      <c r="C105" s="456"/>
      <c r="D105" s="94"/>
      <c r="E105" s="94" t="str">
        <f t="shared" si="56"/>
        <v/>
      </c>
      <c r="F105" s="41"/>
      <c r="G105" s="42"/>
      <c r="H105" s="107"/>
      <c r="I105" s="89"/>
      <c r="J105" s="107"/>
      <c r="K105" s="107"/>
      <c r="L105" s="43" t="str">
        <f>IF(E105="","",VLOOKUP(E105,SBN,2,FALSE))</f>
        <v/>
      </c>
      <c r="M105" s="43"/>
      <c r="N105" s="125"/>
      <c r="O105" s="125"/>
      <c r="P105" s="125"/>
      <c r="Q105" s="76"/>
      <c r="R105" s="76"/>
      <c r="S105" s="110"/>
      <c r="T105" s="107"/>
      <c r="U105" s="75" t="str">
        <f>IF(E105="","",VLOOKUP(E105,SBN,3,FALSE))</f>
        <v/>
      </c>
      <c r="V105" s="75"/>
      <c r="W105" s="76" t="s">
        <v>9606</v>
      </c>
      <c r="X105" s="132"/>
      <c r="Y105" s="132">
        <f t="shared" si="58"/>
        <v>0</v>
      </c>
      <c r="Z105" s="132"/>
      <c r="AA105" s="132">
        <f t="shared" si="59"/>
        <v>0</v>
      </c>
      <c r="AB105" s="43" t="str">
        <f t="shared" si="57"/>
        <v/>
      </c>
    </row>
    <row r="106" spans="1:28" ht="29.25" customHeight="1" x14ac:dyDescent="0.2">
      <c r="A106" s="69"/>
      <c r="B106" s="73"/>
      <c r="C106" s="73"/>
      <c r="D106" s="100"/>
      <c r="E106" s="70"/>
      <c r="F106" s="70"/>
      <c r="G106" s="70"/>
      <c r="H106" s="108"/>
      <c r="I106" s="90"/>
      <c r="J106" s="108"/>
      <c r="K106" s="108"/>
      <c r="L106" s="70"/>
      <c r="M106" s="70"/>
      <c r="N106" s="123"/>
      <c r="O106" s="178" t="s">
        <v>200</v>
      </c>
      <c r="P106" s="123"/>
      <c r="Q106" s="112"/>
      <c r="R106" s="112"/>
      <c r="S106" s="77"/>
      <c r="T106" s="77"/>
      <c r="U106" s="70"/>
      <c r="V106" s="70"/>
      <c r="W106" s="77"/>
      <c r="X106" s="123"/>
      <c r="Y106" s="123"/>
      <c r="Z106" s="123"/>
      <c r="AA106" s="123"/>
      <c r="AB106" s="135"/>
    </row>
    <row r="107" spans="1:28" ht="35.25" customHeight="1" x14ac:dyDescent="0.2">
      <c r="A107" s="41">
        <v>4</v>
      </c>
      <c r="B107" s="458">
        <v>9105.0303000000004</v>
      </c>
      <c r="C107" s="459"/>
      <c r="D107" s="94"/>
      <c r="E107" s="94" t="str">
        <f t="shared" ref="E107:E110" si="60">CONCATENATE(D107)</f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ref="Y107:Y110" si="61">X107*W107</f>
        <v>0</v>
      </c>
      <c r="Z107" s="132"/>
      <c r="AA107" s="132">
        <f>Z107*W107</f>
        <v>0</v>
      </c>
      <c r="AB107" s="43" t="str">
        <f t="shared" ref="AB107:AB110" si="62">IF($W$10="","",VLOOKUP($W$10,PERSONAL,2,FALSE))</f>
        <v/>
      </c>
    </row>
    <row r="108" spans="1:28" ht="35.25" customHeight="1" x14ac:dyDescent="0.2">
      <c r="A108" s="41">
        <v>5</v>
      </c>
      <c r="B108" s="458">
        <v>9105.0303000000004</v>
      </c>
      <c r="C108" s="459"/>
      <c r="D108" s="94"/>
      <c r="E108" s="94" t="str">
        <f t="shared" si="60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1"/>
        <v>0</v>
      </c>
      <c r="Z108" s="132"/>
      <c r="AA108" s="132">
        <f t="shared" ref="AA108:AA110" si="63">Z108*W108</f>
        <v>0</v>
      </c>
      <c r="AB108" s="43" t="str">
        <f t="shared" si="62"/>
        <v/>
      </c>
    </row>
    <row r="109" spans="1:28" ht="35.25" customHeight="1" x14ac:dyDescent="0.2">
      <c r="A109" s="41">
        <v>6</v>
      </c>
      <c r="B109" s="458">
        <v>9105.0303000000004</v>
      </c>
      <c r="C109" s="459"/>
      <c r="D109" s="94"/>
      <c r="E109" s="94" t="str">
        <f t="shared" si="60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1"/>
        <v>0</v>
      </c>
      <c r="Z109" s="132"/>
      <c r="AA109" s="132">
        <f t="shared" si="63"/>
        <v>0</v>
      </c>
      <c r="AB109" s="43" t="str">
        <f t="shared" si="62"/>
        <v/>
      </c>
    </row>
    <row r="110" spans="1:28" ht="35.25" customHeight="1" x14ac:dyDescent="0.2">
      <c r="A110" s="41">
        <v>7</v>
      </c>
      <c r="B110" s="458">
        <v>9105.0303000000004</v>
      </c>
      <c r="C110" s="459"/>
      <c r="D110" s="94"/>
      <c r="E110" s="94" t="str">
        <f t="shared" si="60"/>
        <v/>
      </c>
      <c r="F110" s="41"/>
      <c r="G110" s="42"/>
      <c r="H110" s="107"/>
      <c r="I110" s="89"/>
      <c r="J110" s="107"/>
      <c r="K110" s="107"/>
      <c r="L110" s="43" t="str">
        <f>IF(E110="","",VLOOKUP(E110,SBN,2,FALSE))</f>
        <v/>
      </c>
      <c r="M110" s="43"/>
      <c r="N110" s="125"/>
      <c r="O110" s="125"/>
      <c r="P110" s="125"/>
      <c r="Q110" s="76"/>
      <c r="R110" s="76"/>
      <c r="S110" s="110"/>
      <c r="T110" s="134"/>
      <c r="U110" s="75" t="str">
        <f>IF(E110="","",VLOOKUP(E110,SBN,3,FALSE))</f>
        <v/>
      </c>
      <c r="V110" s="75"/>
      <c r="W110" s="76" t="s">
        <v>9606</v>
      </c>
      <c r="X110" s="132"/>
      <c r="Y110" s="132">
        <f t="shared" si="61"/>
        <v>0</v>
      </c>
      <c r="Z110" s="132"/>
      <c r="AA110" s="132">
        <f t="shared" si="63"/>
        <v>0</v>
      </c>
      <c r="AB110" s="43" t="str">
        <f t="shared" si="62"/>
        <v/>
      </c>
    </row>
    <row r="111" spans="1:28" ht="29.25" customHeight="1" x14ac:dyDescent="0.2">
      <c r="A111" s="72"/>
      <c r="B111" s="74"/>
      <c r="C111" s="74"/>
      <c r="D111" s="101"/>
      <c r="E111" s="71"/>
      <c r="F111" s="71"/>
      <c r="G111" s="71"/>
      <c r="H111" s="109"/>
      <c r="I111" s="91"/>
      <c r="J111" s="109"/>
      <c r="K111" s="109"/>
      <c r="L111" s="71"/>
      <c r="M111" s="71"/>
      <c r="N111" s="126"/>
      <c r="O111" s="178" t="s">
        <v>136</v>
      </c>
      <c r="P111" s="126"/>
      <c r="Q111" s="113"/>
      <c r="R111" s="113"/>
      <c r="S111" s="78"/>
      <c r="T111" s="78"/>
      <c r="U111" s="71"/>
      <c r="V111" s="71"/>
      <c r="W111" s="78"/>
      <c r="X111" s="126"/>
      <c r="Y111" s="126"/>
      <c r="Z111" s="126"/>
      <c r="AA111" s="126"/>
      <c r="AB111" s="136"/>
    </row>
    <row r="112" spans="1:28" ht="34.5" customHeight="1" x14ac:dyDescent="0.2">
      <c r="A112" s="41">
        <v>8</v>
      </c>
      <c r="B112" s="457"/>
      <c r="C112" s="456"/>
      <c r="D112" s="94"/>
      <c r="E112" s="94" t="str">
        <f t="shared" ref="E112:E114" si="64">CONCATENATE(D112)</f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ref="Y112:Y114" si="65">X112*W112</f>
        <v>0</v>
      </c>
      <c r="Z112" s="132"/>
      <c r="AA112" s="132">
        <f t="shared" ref="AA112:AA114" si="66">Z112*W112</f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9</v>
      </c>
      <c r="B113" s="457"/>
      <c r="C113" s="456"/>
      <c r="D113" s="94"/>
      <c r="E113" s="94" t="str">
        <f t="shared" si="64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34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5"/>
        <v>0</v>
      </c>
      <c r="Z113" s="132"/>
      <c r="AA113" s="132">
        <f t="shared" si="66"/>
        <v>0</v>
      </c>
      <c r="AB113" s="43" t="str">
        <f>IF($W$10="","",VLOOKUP($W$10,PERSONAL,2,FALSE))</f>
        <v/>
      </c>
    </row>
    <row r="114" spans="1:28" ht="34.5" customHeight="1" x14ac:dyDescent="0.2">
      <c r="A114" s="41">
        <v>10</v>
      </c>
      <c r="B114" s="457"/>
      <c r="C114" s="456"/>
      <c r="D114" s="94"/>
      <c r="E114" s="94" t="str">
        <f t="shared" si="64"/>
        <v/>
      </c>
      <c r="F114" s="41"/>
      <c r="G114" s="42"/>
      <c r="H114" s="107"/>
      <c r="I114" s="89"/>
      <c r="J114" s="107"/>
      <c r="K114" s="107"/>
      <c r="L114" s="43" t="str">
        <f>IF(E114="","",VLOOKUP(E114,SBN,2,FALSE))</f>
        <v/>
      </c>
      <c r="M114" s="43"/>
      <c r="N114" s="125"/>
      <c r="O114" s="125"/>
      <c r="P114" s="125"/>
      <c r="Q114" s="76"/>
      <c r="R114" s="76"/>
      <c r="S114" s="110"/>
      <c r="T114" s="111"/>
      <c r="U114" s="75" t="str">
        <f>IF(E114="","",VLOOKUP(E114,SBN,3,FALSE))</f>
        <v/>
      </c>
      <c r="V114" s="75"/>
      <c r="W114" s="76" t="s">
        <v>9606</v>
      </c>
      <c r="X114" s="132"/>
      <c r="Y114" s="132">
        <f t="shared" si="65"/>
        <v>0</v>
      </c>
      <c r="Z114" s="132"/>
      <c r="AA114" s="132">
        <f t="shared" si="66"/>
        <v>0</v>
      </c>
      <c r="AB114" s="43" t="str">
        <f>IF($W$10="","",VLOOKUP($W$10,PERSONAL,2,FALSE))</f>
        <v/>
      </c>
    </row>
    <row r="115" spans="1:28" ht="29.25" customHeight="1" x14ac:dyDescent="0.2">
      <c r="A115" s="71"/>
      <c r="B115" s="74"/>
      <c r="C115" s="74"/>
      <c r="D115" s="101"/>
      <c r="E115" s="71"/>
      <c r="F115" s="71"/>
      <c r="G115" s="71"/>
      <c r="H115" s="109"/>
      <c r="I115" s="91"/>
      <c r="J115" s="109"/>
      <c r="K115" s="109"/>
      <c r="L115" s="71"/>
      <c r="M115" s="71"/>
      <c r="N115" s="126"/>
      <c r="O115" s="178" t="s">
        <v>9667</v>
      </c>
      <c r="P115" s="126"/>
      <c r="Q115" s="113"/>
      <c r="R115" s="113"/>
      <c r="S115" s="78"/>
      <c r="T115" s="78"/>
      <c r="U115" s="71"/>
      <c r="V115" s="71"/>
      <c r="W115" s="78"/>
      <c r="X115" s="126"/>
      <c r="Y115" s="126"/>
      <c r="Z115" s="126"/>
      <c r="AA115" s="126"/>
      <c r="AB115" s="136"/>
    </row>
    <row r="116" spans="1:28" ht="31.5" customHeight="1" x14ac:dyDescent="0.2">
      <c r="A116" s="41">
        <v>11</v>
      </c>
      <c r="B116" s="455"/>
      <c r="C116" s="456"/>
      <c r="D116" s="94"/>
      <c r="E116" s="94" t="str">
        <f t="shared" ref="E116:E118" si="67">CONCATENATE(D116)</f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ref="Y116:Y118" si="68">X116*W116</f>
        <v>0</v>
      </c>
      <c r="Z116" s="132"/>
      <c r="AA116" s="132">
        <f t="shared" ref="AA116:AA118" si="69">Z116*W116</f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12</v>
      </c>
      <c r="B117" s="455"/>
      <c r="C117" s="456"/>
      <c r="D117" s="94"/>
      <c r="E117" s="94" t="str">
        <f t="shared" si="67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68"/>
        <v>0</v>
      </c>
      <c r="Z117" s="132"/>
      <c r="AA117" s="132">
        <f t="shared" si="69"/>
        <v>0</v>
      </c>
      <c r="AB117" s="43" t="str">
        <f>IF($W$10="","",VLOOKUP($W$10,PERSONAL,2,FALSE))</f>
        <v/>
      </c>
    </row>
    <row r="118" spans="1:28" ht="31.5" customHeight="1" x14ac:dyDescent="0.2">
      <c r="A118" s="41">
        <v>13</v>
      </c>
      <c r="B118" s="455"/>
      <c r="C118" s="456"/>
      <c r="D118" s="94"/>
      <c r="E118" s="94" t="str">
        <f t="shared" si="67"/>
        <v/>
      </c>
      <c r="F118" s="41"/>
      <c r="G118" s="42"/>
      <c r="H118" s="107"/>
      <c r="I118" s="89"/>
      <c r="J118" s="107"/>
      <c r="K118" s="107"/>
      <c r="L118" s="43" t="str">
        <f>IF(E118="","",VLOOKUP(E118,SBN,2,FALSE))</f>
        <v/>
      </c>
      <c r="M118" s="43"/>
      <c r="N118" s="125"/>
      <c r="O118" s="125"/>
      <c r="P118" s="125"/>
      <c r="Q118" s="76"/>
      <c r="R118" s="76"/>
      <c r="S118" s="110"/>
      <c r="T118" s="134"/>
      <c r="U118" s="75" t="str">
        <f>IF(E118="","",VLOOKUP(E118,SBN,3,FALSE))</f>
        <v/>
      </c>
      <c r="V118" s="75"/>
      <c r="W118" s="76" t="s">
        <v>9606</v>
      </c>
      <c r="X118" s="132"/>
      <c r="Y118" s="132">
        <f t="shared" si="68"/>
        <v>0</v>
      </c>
      <c r="Z118" s="132"/>
      <c r="AA118" s="132">
        <f t="shared" si="69"/>
        <v>0</v>
      </c>
      <c r="AB118" s="43" t="str">
        <f>IF($W$10="","",VLOOKUP($W$10,PERSONAL,2,FALSE))</f>
        <v/>
      </c>
    </row>
    <row r="119" spans="1:28" ht="29.25" customHeight="1" x14ac:dyDescent="0.2">
      <c r="A119" s="71"/>
      <c r="B119" s="74"/>
      <c r="C119" s="74"/>
      <c r="D119" s="101"/>
      <c r="E119" s="71"/>
      <c r="F119" s="71"/>
      <c r="G119" s="71"/>
      <c r="H119" s="109"/>
      <c r="I119" s="91"/>
      <c r="J119" s="109"/>
      <c r="K119" s="109"/>
      <c r="L119" s="71"/>
      <c r="M119" s="71"/>
      <c r="N119" s="126"/>
      <c r="O119" s="178" t="s">
        <v>135</v>
      </c>
      <c r="P119" s="126"/>
      <c r="Q119" s="113"/>
      <c r="R119" s="113"/>
      <c r="S119" s="78"/>
      <c r="T119" s="78"/>
      <c r="U119" s="71"/>
      <c r="V119" s="71"/>
      <c r="W119" s="78"/>
      <c r="X119" s="126"/>
      <c r="Y119" s="126"/>
      <c r="Z119" s="126"/>
      <c r="AA119" s="126"/>
      <c r="AB119" s="136"/>
    </row>
    <row r="120" spans="1:28" ht="33.75" customHeight="1" x14ac:dyDescent="0.2">
      <c r="A120" s="41">
        <v>14</v>
      </c>
      <c r="B120" s="455" t="s">
        <v>201</v>
      </c>
      <c r="C120" s="456"/>
      <c r="D120" s="94"/>
      <c r="E120" s="94" t="str">
        <f t="shared" ref="E120:E121" si="70">CONCATENATE(D120)</f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ref="Y120:Y121" si="71">X120*W120</f>
        <v>0</v>
      </c>
      <c r="Z120" s="132"/>
      <c r="AA120" s="132">
        <f t="shared" ref="AA120:AA121" si="72">Z120*W120</f>
        <v>0</v>
      </c>
      <c r="AB120" s="43" t="str">
        <f>IF($W$10="","",VLOOKUP($W$10,PERSONAL,2,FALSE))</f>
        <v/>
      </c>
    </row>
    <row r="121" spans="1:28" ht="33.75" customHeight="1" x14ac:dyDescent="0.2">
      <c r="A121" s="41">
        <v>15</v>
      </c>
      <c r="B121" s="455" t="s">
        <v>201</v>
      </c>
      <c r="C121" s="456"/>
      <c r="D121" s="94"/>
      <c r="E121" s="94" t="str">
        <f t="shared" si="70"/>
        <v/>
      </c>
      <c r="F121" s="41"/>
      <c r="G121" s="42"/>
      <c r="H121" s="107"/>
      <c r="I121" s="89"/>
      <c r="J121" s="107"/>
      <c r="K121" s="107"/>
      <c r="L121" s="43" t="str">
        <f>IF(E121="","",VLOOKUP(E121,SBN,2,FALSE))</f>
        <v/>
      </c>
      <c r="M121" s="43"/>
      <c r="N121" s="125"/>
      <c r="O121" s="125"/>
      <c r="P121" s="125"/>
      <c r="Q121" s="76"/>
      <c r="R121" s="76"/>
      <c r="S121" s="110"/>
      <c r="T121" s="134"/>
      <c r="U121" s="75" t="s">
        <v>202</v>
      </c>
      <c r="V121" s="75"/>
      <c r="W121" s="76" t="s">
        <v>9606</v>
      </c>
      <c r="X121" s="132"/>
      <c r="Y121" s="132">
        <f t="shared" si="71"/>
        <v>0</v>
      </c>
      <c r="Z121" s="132"/>
      <c r="AA121" s="132">
        <f t="shared" si="72"/>
        <v>0</v>
      </c>
      <c r="AB121" s="43" t="str">
        <f>IF($W$10="","",VLOOKUP($W$10,PERSONAL,2,FALSE))</f>
        <v/>
      </c>
    </row>
    <row r="122" spans="1:28" ht="33.75" customHeight="1" x14ac:dyDescent="0.2">
      <c r="A122" s="69"/>
      <c r="B122" s="73"/>
      <c r="C122" s="73"/>
      <c r="D122" s="100"/>
      <c r="E122" s="70"/>
      <c r="F122" s="70"/>
      <c r="G122" s="70"/>
      <c r="H122" s="108"/>
      <c r="I122" s="90"/>
      <c r="J122" s="108"/>
      <c r="K122" s="108"/>
      <c r="L122" s="70"/>
      <c r="M122" s="70"/>
      <c r="N122" s="123"/>
      <c r="O122" s="178" t="s">
        <v>9607</v>
      </c>
      <c r="P122" s="123"/>
      <c r="Q122" s="112"/>
      <c r="R122" s="112"/>
      <c r="S122" s="77"/>
      <c r="T122" s="77"/>
      <c r="U122" s="70"/>
      <c r="V122" s="70"/>
      <c r="W122" s="77"/>
      <c r="X122" s="123"/>
      <c r="Y122" s="123"/>
      <c r="Z122" s="123"/>
      <c r="AA122" s="123"/>
      <c r="AB122" s="135"/>
    </row>
    <row r="123" spans="1:28" ht="33.75" customHeight="1" x14ac:dyDescent="0.2">
      <c r="A123" s="41">
        <v>16</v>
      </c>
      <c r="B123" s="455" t="s">
        <v>201</v>
      </c>
      <c r="C123" s="456"/>
      <c r="D123" s="94"/>
      <c r="E123" s="94" t="str">
        <f t="shared" ref="E123:E125" si="73">CONCATENATE(D123)</f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ref="Y123:Y125" si="74">X123*W123</f>
        <v>0</v>
      </c>
      <c r="Z123" s="132"/>
      <c r="AA123" s="132">
        <f t="shared" ref="AA123:AA125" si="75">Z123*W123</f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17</v>
      </c>
      <c r="B124" s="455" t="s">
        <v>201</v>
      </c>
      <c r="C124" s="456"/>
      <c r="D124" s="94"/>
      <c r="E124" s="94" t="str">
        <f t="shared" si="73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4"/>
        <v>0</v>
      </c>
      <c r="Z124" s="132"/>
      <c r="AA124" s="132">
        <f t="shared" si="75"/>
        <v>0</v>
      </c>
      <c r="AB124" s="43" t="str">
        <f>IF($W$10="","",VLOOKUP($W$10,PERSONAL,2,FALSE))</f>
        <v/>
      </c>
    </row>
    <row r="125" spans="1:28" ht="33.75" customHeight="1" x14ac:dyDescent="0.2">
      <c r="A125" s="41">
        <v>18</v>
      </c>
      <c r="B125" s="455" t="s">
        <v>201</v>
      </c>
      <c r="C125" s="456"/>
      <c r="D125" s="94"/>
      <c r="E125" s="94" t="str">
        <f t="shared" si="73"/>
        <v/>
      </c>
      <c r="F125" s="41"/>
      <c r="G125" s="42"/>
      <c r="H125" s="107"/>
      <c r="I125" s="89"/>
      <c r="J125" s="107"/>
      <c r="K125" s="107"/>
      <c r="L125" s="43" t="str">
        <f>IF(E125="","",VLOOKUP(E125,SBN,2,FALSE))</f>
        <v/>
      </c>
      <c r="M125" s="43"/>
      <c r="N125" s="125"/>
      <c r="O125" s="125"/>
      <c r="P125" s="125"/>
      <c r="Q125" s="76"/>
      <c r="R125" s="76"/>
      <c r="S125" s="110"/>
      <c r="T125" s="134"/>
      <c r="U125" s="75" t="s">
        <v>202</v>
      </c>
      <c r="V125" s="75"/>
      <c r="W125" s="76" t="s">
        <v>9606</v>
      </c>
      <c r="X125" s="132"/>
      <c r="Y125" s="132">
        <f t="shared" si="74"/>
        <v>0</v>
      </c>
      <c r="Z125" s="132"/>
      <c r="AA125" s="132">
        <f t="shared" si="75"/>
        <v>0</v>
      </c>
      <c r="AB125" s="43" t="str">
        <f>IF($W$10="","",VLOOKUP($W$10,PERSONAL,2,FALSE))</f>
        <v/>
      </c>
    </row>
    <row r="126" spans="1:28" ht="29.25" customHeight="1" x14ac:dyDescent="0.2">
      <c r="A126" s="45"/>
      <c r="B126" s="50" t="s">
        <v>124</v>
      </c>
      <c r="C126" s="50"/>
      <c r="D126" s="102"/>
      <c r="E126" s="45"/>
      <c r="F126" s="45"/>
      <c r="G126" s="46"/>
      <c r="H126" s="47"/>
      <c r="I126" s="47"/>
      <c r="J126" s="47"/>
      <c r="K126" s="48"/>
      <c r="L126" s="49"/>
      <c r="M126" s="49"/>
      <c r="N126" s="127"/>
      <c r="O126" s="127"/>
      <c r="P126" s="127"/>
      <c r="Q126" s="114"/>
      <c r="R126" s="114"/>
      <c r="S126" s="115"/>
      <c r="T126" s="116"/>
      <c r="U126" s="48"/>
      <c r="V126" s="48"/>
      <c r="W126" s="45"/>
      <c r="X126" s="133"/>
      <c r="Y126" s="133"/>
      <c r="Z126" s="133"/>
      <c r="AA126" s="133"/>
      <c r="AB126" s="137"/>
    </row>
    <row r="127" spans="1:28" ht="11.25" customHeight="1" x14ac:dyDescent="0.2">
      <c r="A127" s="6" t="s">
        <v>9660</v>
      </c>
      <c r="B127" s="93" t="s">
        <v>9661</v>
      </c>
      <c r="C127" s="7"/>
      <c r="D127" s="103"/>
      <c r="E127" s="8"/>
      <c r="F127" s="8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10.5" customHeight="1" x14ac:dyDescent="0.2">
      <c r="A128" s="6"/>
      <c r="B128" s="44" t="s">
        <v>9658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0.5" customHeight="1" x14ac:dyDescent="0.2">
      <c r="A129" s="6"/>
      <c r="B129" s="44" t="s">
        <v>123</v>
      </c>
      <c r="C129" s="44"/>
      <c r="D129" s="37"/>
      <c r="E129" s="37"/>
      <c r="F129" s="37"/>
      <c r="G129" s="34"/>
      <c r="H129" s="34"/>
      <c r="I129" s="34"/>
      <c r="J129" s="34"/>
      <c r="K129" s="8"/>
      <c r="L129" s="35"/>
      <c r="M129" s="35"/>
      <c r="N129" s="30"/>
      <c r="O129" s="30"/>
      <c r="P129" s="30"/>
      <c r="Q129" s="9"/>
      <c r="R129" s="9"/>
      <c r="S129" s="9"/>
      <c r="T129" s="117"/>
      <c r="U129" s="36"/>
      <c r="V129" s="30"/>
      <c r="W129" s="9"/>
      <c r="X129" s="128"/>
      <c r="Y129" s="128"/>
      <c r="Z129" s="128"/>
      <c r="AA129" s="128"/>
    </row>
    <row r="130" spans="1:28" ht="9.75" customHeight="1" x14ac:dyDescent="0.2">
      <c r="A130" s="7"/>
      <c r="B130" s="44" t="s">
        <v>9659</v>
      </c>
      <c r="C130" s="44"/>
      <c r="D130" s="103"/>
      <c r="E130" s="8"/>
      <c r="F130" s="8"/>
      <c r="G130" s="1"/>
      <c r="H130" s="1"/>
      <c r="I130" s="1"/>
      <c r="J130" s="1"/>
      <c r="K130" s="38"/>
      <c r="L130" s="39"/>
      <c r="M130" s="39"/>
      <c r="N130" s="128"/>
      <c r="O130" s="129"/>
      <c r="P130" s="129"/>
      <c r="Q130" s="9"/>
      <c r="R130" s="9"/>
      <c r="S130" s="117"/>
      <c r="T130" s="118"/>
      <c r="U130" s="32"/>
      <c r="V130" s="32"/>
      <c r="W130" s="32"/>
      <c r="X130" s="128"/>
      <c r="Y130" s="128"/>
      <c r="Z130" s="128"/>
      <c r="AA130" s="128"/>
    </row>
    <row r="131" spans="1:28" ht="24" customHeight="1" x14ac:dyDescent="0.2">
      <c r="A131" s="69"/>
      <c r="B131" s="70"/>
      <c r="C131" s="70"/>
      <c r="D131" s="100"/>
      <c r="E131" s="70"/>
      <c r="F131" s="70"/>
      <c r="G131" s="70"/>
      <c r="H131" s="70"/>
      <c r="I131" s="70"/>
      <c r="J131" s="70"/>
      <c r="K131" s="70"/>
      <c r="L131" s="70"/>
      <c r="M131" s="70"/>
      <c r="N131" s="123"/>
      <c r="O131" s="178" t="s">
        <v>134</v>
      </c>
      <c r="P131" s="123"/>
      <c r="Q131" s="112"/>
      <c r="R131" s="112"/>
      <c r="S131" s="77"/>
      <c r="T131" s="77"/>
      <c r="U131" s="70"/>
      <c r="V131" s="70"/>
      <c r="W131" s="70"/>
      <c r="X131" s="123"/>
      <c r="Y131" s="123"/>
      <c r="Z131" s="123"/>
      <c r="AA131" s="123"/>
      <c r="AB131" s="135"/>
    </row>
    <row r="132" spans="1:28" ht="36.75" customHeight="1" x14ac:dyDescent="0.2">
      <c r="A132" s="41">
        <v>1</v>
      </c>
      <c r="B132" s="457"/>
      <c r="C132" s="456"/>
      <c r="D132" s="94"/>
      <c r="E132" s="94" t="str">
        <f t="shared" ref="E132:E134" si="76">CONCATENATE(D132)</f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95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>X132*W132</f>
        <v>0</v>
      </c>
      <c r="Z132" s="132"/>
      <c r="AA132" s="132">
        <f>Z132*W132</f>
        <v>0</v>
      </c>
      <c r="AB132" s="43" t="str">
        <f t="shared" ref="AB132:AB134" si="77">IF($W$10="","",VLOOKUP($W$10,PERSONAL,2,FALSE))</f>
        <v/>
      </c>
    </row>
    <row r="133" spans="1:28" ht="36" customHeight="1" x14ac:dyDescent="0.2">
      <c r="A133" s="41">
        <v>2</v>
      </c>
      <c r="B133" s="457"/>
      <c r="C133" s="456"/>
      <c r="D133" s="94"/>
      <c r="E133" s="94" t="str">
        <f t="shared" si="76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ref="Y133:Y134" si="78">X133*W133</f>
        <v>0</v>
      </c>
      <c r="Z133" s="132"/>
      <c r="AA133" s="132">
        <f t="shared" ref="AA133:AA134" si="79">Z133*W133</f>
        <v>0</v>
      </c>
      <c r="AB133" s="43" t="str">
        <f t="shared" si="77"/>
        <v/>
      </c>
    </row>
    <row r="134" spans="1:28" ht="36" customHeight="1" x14ac:dyDescent="0.2">
      <c r="A134" s="41">
        <v>3</v>
      </c>
      <c r="B134" s="457"/>
      <c r="C134" s="456"/>
      <c r="D134" s="94"/>
      <c r="E134" s="94" t="str">
        <f t="shared" si="76"/>
        <v/>
      </c>
      <c r="F134" s="41"/>
      <c r="G134" s="42"/>
      <c r="H134" s="107"/>
      <c r="I134" s="89"/>
      <c r="J134" s="107"/>
      <c r="K134" s="107"/>
      <c r="L134" s="43" t="str">
        <f>IF(E134="","",VLOOKUP(E134,SBN,2,FALSE))</f>
        <v/>
      </c>
      <c r="M134" s="43"/>
      <c r="N134" s="125"/>
      <c r="O134" s="125"/>
      <c r="P134" s="125"/>
      <c r="Q134" s="76"/>
      <c r="R134" s="76"/>
      <c r="S134" s="110"/>
      <c r="T134" s="107"/>
      <c r="U134" s="75" t="str">
        <f>IF(E134="","",VLOOKUP(E134,SBN,3,FALSE))</f>
        <v/>
      </c>
      <c r="V134" s="75"/>
      <c r="W134" s="76" t="s">
        <v>9606</v>
      </c>
      <c r="X134" s="132"/>
      <c r="Y134" s="132">
        <f t="shared" si="78"/>
        <v>0</v>
      </c>
      <c r="Z134" s="132"/>
      <c r="AA134" s="132">
        <f t="shared" si="79"/>
        <v>0</v>
      </c>
      <c r="AB134" s="43" t="str">
        <f t="shared" si="77"/>
        <v/>
      </c>
    </row>
    <row r="135" spans="1:28" ht="29.25" customHeight="1" x14ac:dyDescent="0.2">
      <c r="A135" s="69"/>
      <c r="B135" s="73"/>
      <c r="C135" s="73"/>
      <c r="D135" s="100"/>
      <c r="E135" s="70"/>
      <c r="F135" s="70"/>
      <c r="G135" s="70"/>
      <c r="H135" s="108"/>
      <c r="I135" s="90"/>
      <c r="J135" s="108"/>
      <c r="K135" s="108"/>
      <c r="L135" s="70"/>
      <c r="M135" s="70"/>
      <c r="N135" s="123"/>
      <c r="O135" s="178" t="s">
        <v>200</v>
      </c>
      <c r="P135" s="123"/>
      <c r="Q135" s="112"/>
      <c r="R135" s="112"/>
      <c r="S135" s="77"/>
      <c r="T135" s="77"/>
      <c r="U135" s="70"/>
      <c r="V135" s="70"/>
      <c r="W135" s="77"/>
      <c r="X135" s="123"/>
      <c r="Y135" s="123"/>
      <c r="Z135" s="123"/>
      <c r="AA135" s="123"/>
      <c r="AB135" s="135"/>
    </row>
    <row r="136" spans="1:28" ht="35.25" customHeight="1" x14ac:dyDescent="0.2">
      <c r="A136" s="41">
        <v>4</v>
      </c>
      <c r="B136" s="458">
        <v>9105.0303000000004</v>
      </c>
      <c r="C136" s="459"/>
      <c r="D136" s="94"/>
      <c r="E136" s="94" t="str">
        <f t="shared" ref="E136:E139" si="80">CONCATENATE(D136)</f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ref="Y136:Y139" si="81">X136*W136</f>
        <v>0</v>
      </c>
      <c r="Z136" s="132"/>
      <c r="AA136" s="132">
        <f>Z136*W136</f>
        <v>0</v>
      </c>
      <c r="AB136" s="43" t="str">
        <f t="shared" ref="AB136:AB139" si="82">IF($W$10="","",VLOOKUP($W$10,PERSONAL,2,FALSE))</f>
        <v/>
      </c>
    </row>
    <row r="137" spans="1:28" ht="35.25" customHeight="1" x14ac:dyDescent="0.2">
      <c r="A137" s="41">
        <v>5</v>
      </c>
      <c r="B137" s="458">
        <v>9105.0303000000004</v>
      </c>
      <c r="C137" s="459"/>
      <c r="D137" s="94"/>
      <c r="E137" s="94" t="str">
        <f t="shared" si="80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1"/>
        <v>0</v>
      </c>
      <c r="Z137" s="132"/>
      <c r="AA137" s="132">
        <f t="shared" ref="AA137:AA139" si="83">Z137*W137</f>
        <v>0</v>
      </c>
      <c r="AB137" s="43" t="str">
        <f t="shared" si="82"/>
        <v/>
      </c>
    </row>
    <row r="138" spans="1:28" ht="35.25" customHeight="1" x14ac:dyDescent="0.2">
      <c r="A138" s="41">
        <v>6</v>
      </c>
      <c r="B138" s="458">
        <v>9105.0303000000004</v>
      </c>
      <c r="C138" s="459"/>
      <c r="D138" s="94"/>
      <c r="E138" s="94" t="str">
        <f t="shared" si="80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1"/>
        <v>0</v>
      </c>
      <c r="Z138" s="132"/>
      <c r="AA138" s="132">
        <f t="shared" si="83"/>
        <v>0</v>
      </c>
      <c r="AB138" s="43" t="str">
        <f t="shared" si="82"/>
        <v/>
      </c>
    </row>
    <row r="139" spans="1:28" ht="35.25" customHeight="1" x14ac:dyDescent="0.2">
      <c r="A139" s="41">
        <v>7</v>
      </c>
      <c r="B139" s="458">
        <v>9105.0303000000004</v>
      </c>
      <c r="C139" s="459"/>
      <c r="D139" s="94"/>
      <c r="E139" s="94" t="str">
        <f t="shared" si="80"/>
        <v/>
      </c>
      <c r="F139" s="41"/>
      <c r="G139" s="42"/>
      <c r="H139" s="107"/>
      <c r="I139" s="89"/>
      <c r="J139" s="107"/>
      <c r="K139" s="107"/>
      <c r="L139" s="43" t="str">
        <f>IF(E139="","",VLOOKUP(E139,SBN,2,FALSE))</f>
        <v/>
      </c>
      <c r="M139" s="43"/>
      <c r="N139" s="125"/>
      <c r="O139" s="125"/>
      <c r="P139" s="125"/>
      <c r="Q139" s="76"/>
      <c r="R139" s="76"/>
      <c r="S139" s="110"/>
      <c r="T139" s="134"/>
      <c r="U139" s="75" t="str">
        <f>IF(E139="","",VLOOKUP(E139,SBN,3,FALSE))</f>
        <v/>
      </c>
      <c r="V139" s="75"/>
      <c r="W139" s="76" t="s">
        <v>9606</v>
      </c>
      <c r="X139" s="132"/>
      <c r="Y139" s="132">
        <f t="shared" si="81"/>
        <v>0</v>
      </c>
      <c r="Z139" s="132"/>
      <c r="AA139" s="132">
        <f t="shared" si="83"/>
        <v>0</v>
      </c>
      <c r="AB139" s="43" t="str">
        <f t="shared" si="82"/>
        <v/>
      </c>
    </row>
    <row r="140" spans="1:28" ht="29.25" customHeight="1" x14ac:dyDescent="0.2">
      <c r="A140" s="72"/>
      <c r="B140" s="74"/>
      <c r="C140" s="74"/>
      <c r="D140" s="101"/>
      <c r="E140" s="71"/>
      <c r="F140" s="71"/>
      <c r="G140" s="71"/>
      <c r="H140" s="109"/>
      <c r="I140" s="91"/>
      <c r="J140" s="109"/>
      <c r="K140" s="109"/>
      <c r="L140" s="71"/>
      <c r="M140" s="71"/>
      <c r="N140" s="126"/>
      <c r="O140" s="178" t="s">
        <v>136</v>
      </c>
      <c r="P140" s="126"/>
      <c r="Q140" s="113"/>
      <c r="R140" s="113"/>
      <c r="S140" s="78"/>
      <c r="T140" s="78"/>
      <c r="U140" s="71"/>
      <c r="V140" s="71"/>
      <c r="W140" s="78"/>
      <c r="X140" s="126"/>
      <c r="Y140" s="126"/>
      <c r="Z140" s="126"/>
      <c r="AA140" s="126"/>
      <c r="AB140" s="136"/>
    </row>
    <row r="141" spans="1:28" ht="34.5" customHeight="1" x14ac:dyDescent="0.2">
      <c r="A141" s="41">
        <v>8</v>
      </c>
      <c r="B141" s="457"/>
      <c r="C141" s="456"/>
      <c r="D141" s="94"/>
      <c r="E141" s="94" t="str">
        <f t="shared" ref="E141:E143" si="84">CONCATENATE(D141)</f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ref="Y141:Y143" si="85">X141*W141</f>
        <v>0</v>
      </c>
      <c r="Z141" s="132"/>
      <c r="AA141" s="132">
        <f t="shared" ref="AA141:AA143" si="86">Z141*W141</f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9</v>
      </c>
      <c r="B142" s="457"/>
      <c r="C142" s="456"/>
      <c r="D142" s="94"/>
      <c r="E142" s="94" t="str">
        <f t="shared" si="84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34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5"/>
        <v>0</v>
      </c>
      <c r="Z142" s="132"/>
      <c r="AA142" s="132">
        <f t="shared" si="86"/>
        <v>0</v>
      </c>
      <c r="AB142" s="43" t="str">
        <f>IF($W$10="","",VLOOKUP($W$10,PERSONAL,2,FALSE))</f>
        <v/>
      </c>
    </row>
    <row r="143" spans="1:28" ht="34.5" customHeight="1" x14ac:dyDescent="0.2">
      <c r="A143" s="41">
        <v>10</v>
      </c>
      <c r="B143" s="457"/>
      <c r="C143" s="456"/>
      <c r="D143" s="94"/>
      <c r="E143" s="94" t="str">
        <f t="shared" si="84"/>
        <v/>
      </c>
      <c r="F143" s="41"/>
      <c r="G143" s="42"/>
      <c r="H143" s="107"/>
      <c r="I143" s="89"/>
      <c r="J143" s="107"/>
      <c r="K143" s="107"/>
      <c r="L143" s="43" t="str">
        <f>IF(E143="","",VLOOKUP(E143,SBN,2,FALSE))</f>
        <v/>
      </c>
      <c r="M143" s="43"/>
      <c r="N143" s="125"/>
      <c r="O143" s="125"/>
      <c r="P143" s="125"/>
      <c r="Q143" s="76"/>
      <c r="R143" s="76"/>
      <c r="S143" s="110"/>
      <c r="T143" s="111"/>
      <c r="U143" s="75" t="str">
        <f>IF(E143="","",VLOOKUP(E143,SBN,3,FALSE))</f>
        <v/>
      </c>
      <c r="V143" s="75"/>
      <c r="W143" s="76" t="s">
        <v>9606</v>
      </c>
      <c r="X143" s="132"/>
      <c r="Y143" s="132">
        <f t="shared" si="85"/>
        <v>0</v>
      </c>
      <c r="Z143" s="132"/>
      <c r="AA143" s="132">
        <f t="shared" si="86"/>
        <v>0</v>
      </c>
      <c r="AB143" s="43" t="str">
        <f>IF($W$10="","",VLOOKUP($W$10,PERSONAL,2,FALSE))</f>
        <v/>
      </c>
    </row>
    <row r="144" spans="1:28" ht="29.25" customHeight="1" x14ac:dyDescent="0.2">
      <c r="A144" s="71"/>
      <c r="B144" s="74"/>
      <c r="C144" s="74"/>
      <c r="D144" s="101"/>
      <c r="E144" s="71"/>
      <c r="F144" s="71"/>
      <c r="G144" s="71"/>
      <c r="H144" s="109"/>
      <c r="I144" s="91"/>
      <c r="J144" s="109"/>
      <c r="K144" s="109"/>
      <c r="L144" s="71"/>
      <c r="M144" s="71"/>
      <c r="N144" s="126"/>
      <c r="O144" s="178" t="s">
        <v>9667</v>
      </c>
      <c r="P144" s="126"/>
      <c r="Q144" s="113"/>
      <c r="R144" s="113"/>
      <c r="S144" s="78"/>
      <c r="T144" s="78"/>
      <c r="U144" s="71"/>
      <c r="V144" s="71"/>
      <c r="W144" s="78"/>
      <c r="X144" s="126"/>
      <c r="Y144" s="126"/>
      <c r="Z144" s="126"/>
      <c r="AA144" s="126"/>
      <c r="AB144" s="136"/>
    </row>
    <row r="145" spans="1:28" ht="31.5" customHeight="1" x14ac:dyDescent="0.2">
      <c r="A145" s="41">
        <v>11</v>
      </c>
      <c r="B145" s="455"/>
      <c r="C145" s="456"/>
      <c r="D145" s="94"/>
      <c r="E145" s="94" t="str">
        <f t="shared" ref="E145:E147" si="87">CONCATENATE(D145)</f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ref="Y145:Y147" si="88">X145*W145</f>
        <v>0</v>
      </c>
      <c r="Z145" s="132"/>
      <c r="AA145" s="132">
        <f t="shared" ref="AA145:AA147" si="89">Z145*W145</f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12</v>
      </c>
      <c r="B146" s="455"/>
      <c r="C146" s="456"/>
      <c r="D146" s="94"/>
      <c r="E146" s="94" t="str">
        <f t="shared" si="87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88"/>
        <v>0</v>
      </c>
      <c r="Z146" s="132"/>
      <c r="AA146" s="132">
        <f t="shared" si="89"/>
        <v>0</v>
      </c>
      <c r="AB146" s="43" t="str">
        <f>IF($W$10="","",VLOOKUP($W$10,PERSONAL,2,FALSE))</f>
        <v/>
      </c>
    </row>
    <row r="147" spans="1:28" ht="31.5" customHeight="1" x14ac:dyDescent="0.2">
      <c r="A147" s="41">
        <v>13</v>
      </c>
      <c r="B147" s="455"/>
      <c r="C147" s="456"/>
      <c r="D147" s="94"/>
      <c r="E147" s="94" t="str">
        <f t="shared" si="87"/>
        <v/>
      </c>
      <c r="F147" s="41"/>
      <c r="G147" s="42"/>
      <c r="H147" s="107"/>
      <c r="I147" s="89"/>
      <c r="J147" s="107"/>
      <c r="K147" s="107"/>
      <c r="L147" s="43" t="str">
        <f>IF(E147="","",VLOOKUP(E147,SBN,2,FALSE))</f>
        <v/>
      </c>
      <c r="M147" s="43"/>
      <c r="N147" s="125"/>
      <c r="O147" s="125"/>
      <c r="P147" s="125"/>
      <c r="Q147" s="76"/>
      <c r="R147" s="76"/>
      <c r="S147" s="110"/>
      <c r="T147" s="134"/>
      <c r="U147" s="75" t="str">
        <f>IF(E147="","",VLOOKUP(E147,SBN,3,FALSE))</f>
        <v/>
      </c>
      <c r="V147" s="75"/>
      <c r="W147" s="76" t="s">
        <v>9606</v>
      </c>
      <c r="X147" s="132"/>
      <c r="Y147" s="132">
        <f t="shared" si="88"/>
        <v>0</v>
      </c>
      <c r="Z147" s="132"/>
      <c r="AA147" s="132">
        <f t="shared" si="89"/>
        <v>0</v>
      </c>
      <c r="AB147" s="43" t="str">
        <f>IF($W$10="","",VLOOKUP($W$10,PERSONAL,2,FALSE))</f>
        <v/>
      </c>
    </row>
    <row r="148" spans="1:28" ht="29.25" customHeight="1" x14ac:dyDescent="0.2">
      <c r="A148" s="71"/>
      <c r="B148" s="74"/>
      <c r="C148" s="74"/>
      <c r="D148" s="101"/>
      <c r="E148" s="71"/>
      <c r="F148" s="71"/>
      <c r="G148" s="71"/>
      <c r="H148" s="109"/>
      <c r="I148" s="91"/>
      <c r="J148" s="109"/>
      <c r="K148" s="109"/>
      <c r="L148" s="71"/>
      <c r="M148" s="71"/>
      <c r="N148" s="126"/>
      <c r="O148" s="178" t="s">
        <v>135</v>
      </c>
      <c r="P148" s="126"/>
      <c r="Q148" s="113"/>
      <c r="R148" s="113"/>
      <c r="S148" s="78"/>
      <c r="T148" s="78"/>
      <c r="U148" s="71"/>
      <c r="V148" s="71"/>
      <c r="W148" s="78"/>
      <c r="X148" s="126"/>
      <c r="Y148" s="126"/>
      <c r="Z148" s="126"/>
      <c r="AA148" s="126"/>
      <c r="AB148" s="136"/>
    </row>
    <row r="149" spans="1:28" ht="33.75" customHeight="1" x14ac:dyDescent="0.2">
      <c r="A149" s="41">
        <v>14</v>
      </c>
      <c r="B149" s="455" t="s">
        <v>201</v>
      </c>
      <c r="C149" s="456"/>
      <c r="D149" s="94"/>
      <c r="E149" s="94" t="str">
        <f t="shared" ref="E149:E150" si="90">CONCATENATE(D149)</f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ref="Y149:Y150" si="91">X149*W149</f>
        <v>0</v>
      </c>
      <c r="Z149" s="132"/>
      <c r="AA149" s="132">
        <f t="shared" ref="AA149:AA150" si="92">Z149*W149</f>
        <v>0</v>
      </c>
      <c r="AB149" s="43" t="str">
        <f>IF($W$10="","",VLOOKUP($W$10,PERSONAL,2,FALSE))</f>
        <v/>
      </c>
    </row>
    <row r="150" spans="1:28" ht="33.75" customHeight="1" x14ac:dyDescent="0.2">
      <c r="A150" s="41">
        <v>15</v>
      </c>
      <c r="B150" s="455" t="s">
        <v>201</v>
      </c>
      <c r="C150" s="456"/>
      <c r="D150" s="94"/>
      <c r="E150" s="94" t="str">
        <f t="shared" si="90"/>
        <v/>
      </c>
      <c r="F150" s="41"/>
      <c r="G150" s="42"/>
      <c r="H150" s="107"/>
      <c r="I150" s="89"/>
      <c r="J150" s="107"/>
      <c r="K150" s="107"/>
      <c r="L150" s="43" t="str">
        <f>IF(E150="","",VLOOKUP(E150,SBN,2,FALSE))</f>
        <v/>
      </c>
      <c r="M150" s="43"/>
      <c r="N150" s="125"/>
      <c r="O150" s="125"/>
      <c r="P150" s="125"/>
      <c r="Q150" s="76"/>
      <c r="R150" s="76"/>
      <c r="S150" s="110"/>
      <c r="T150" s="134"/>
      <c r="U150" s="75" t="s">
        <v>202</v>
      </c>
      <c r="V150" s="75"/>
      <c r="W150" s="76" t="s">
        <v>9606</v>
      </c>
      <c r="X150" s="132"/>
      <c r="Y150" s="132">
        <f t="shared" si="91"/>
        <v>0</v>
      </c>
      <c r="Z150" s="132"/>
      <c r="AA150" s="132">
        <f t="shared" si="92"/>
        <v>0</v>
      </c>
      <c r="AB150" s="43" t="str">
        <f>IF($W$10="","",VLOOKUP($W$10,PERSONAL,2,FALSE))</f>
        <v/>
      </c>
    </row>
    <row r="151" spans="1:28" ht="33.75" customHeight="1" x14ac:dyDescent="0.2">
      <c r="A151" s="69"/>
      <c r="B151" s="73"/>
      <c r="C151" s="73"/>
      <c r="D151" s="100"/>
      <c r="E151" s="70"/>
      <c r="F151" s="70"/>
      <c r="G151" s="70"/>
      <c r="H151" s="108"/>
      <c r="I151" s="90"/>
      <c r="J151" s="108"/>
      <c r="K151" s="108"/>
      <c r="L151" s="70"/>
      <c r="M151" s="70"/>
      <c r="N151" s="123"/>
      <c r="O151" s="178" t="s">
        <v>9607</v>
      </c>
      <c r="P151" s="123"/>
      <c r="Q151" s="112"/>
      <c r="R151" s="112"/>
      <c r="S151" s="77"/>
      <c r="T151" s="77"/>
      <c r="U151" s="70"/>
      <c r="V151" s="70"/>
      <c r="W151" s="77"/>
      <c r="X151" s="123"/>
      <c r="Y151" s="123"/>
      <c r="Z151" s="123"/>
      <c r="AA151" s="123"/>
      <c r="AB151" s="135"/>
    </row>
    <row r="152" spans="1:28" ht="33.75" customHeight="1" x14ac:dyDescent="0.2">
      <c r="A152" s="41">
        <v>16</v>
      </c>
      <c r="B152" s="455" t="s">
        <v>201</v>
      </c>
      <c r="C152" s="456"/>
      <c r="D152" s="94"/>
      <c r="E152" s="94" t="str">
        <f t="shared" ref="E152:E154" si="93">CONCATENATE(D152)</f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ref="Y152:Y154" si="94">X152*W152</f>
        <v>0</v>
      </c>
      <c r="Z152" s="132"/>
      <c r="AA152" s="132">
        <f t="shared" ref="AA152:AA154" si="95">Z152*W152</f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17</v>
      </c>
      <c r="B153" s="455" t="s">
        <v>201</v>
      </c>
      <c r="C153" s="456"/>
      <c r="D153" s="94"/>
      <c r="E153" s="94" t="str">
        <f t="shared" si="93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4"/>
        <v>0</v>
      </c>
      <c r="Z153" s="132"/>
      <c r="AA153" s="132">
        <f t="shared" si="95"/>
        <v>0</v>
      </c>
      <c r="AB153" s="43" t="str">
        <f>IF($W$10="","",VLOOKUP($W$10,PERSONAL,2,FALSE))</f>
        <v/>
      </c>
    </row>
    <row r="154" spans="1:28" ht="33.75" customHeight="1" x14ac:dyDescent="0.2">
      <c r="A154" s="41">
        <v>18</v>
      </c>
      <c r="B154" s="455" t="s">
        <v>201</v>
      </c>
      <c r="C154" s="456"/>
      <c r="D154" s="94"/>
      <c r="E154" s="94" t="str">
        <f t="shared" si="93"/>
        <v/>
      </c>
      <c r="F154" s="41"/>
      <c r="G154" s="42"/>
      <c r="H154" s="107"/>
      <c r="I154" s="89"/>
      <c r="J154" s="107"/>
      <c r="K154" s="107"/>
      <c r="L154" s="43" t="str">
        <f>IF(E154="","",VLOOKUP(E154,SBN,2,FALSE))</f>
        <v/>
      </c>
      <c r="M154" s="43"/>
      <c r="N154" s="125"/>
      <c r="O154" s="125"/>
      <c r="P154" s="125"/>
      <c r="Q154" s="76"/>
      <c r="R154" s="76"/>
      <c r="S154" s="110"/>
      <c r="T154" s="134"/>
      <c r="U154" s="75" t="s">
        <v>202</v>
      </c>
      <c r="V154" s="75"/>
      <c r="W154" s="76" t="s">
        <v>9606</v>
      </c>
      <c r="X154" s="132"/>
      <c r="Y154" s="132">
        <f t="shared" si="94"/>
        <v>0</v>
      </c>
      <c r="Z154" s="132"/>
      <c r="AA154" s="132">
        <f t="shared" si="95"/>
        <v>0</v>
      </c>
      <c r="AB154" s="43" t="str">
        <f>IF($W$10="","",VLOOKUP($W$10,PERSONAL,2,FALSE))</f>
        <v/>
      </c>
    </row>
    <row r="155" spans="1:28" ht="29.25" customHeight="1" x14ac:dyDescent="0.2">
      <c r="A155" s="45"/>
      <c r="B155" s="50" t="s">
        <v>124</v>
      </c>
      <c r="C155" s="50"/>
      <c r="D155" s="102"/>
      <c r="E155" s="45"/>
      <c r="F155" s="45"/>
      <c r="G155" s="46"/>
      <c r="H155" s="47"/>
      <c r="I155" s="47"/>
      <c r="J155" s="47"/>
      <c r="K155" s="48"/>
      <c r="L155" s="49"/>
      <c r="M155" s="49"/>
      <c r="N155" s="127"/>
      <c r="O155" s="127"/>
      <c r="P155" s="127"/>
      <c r="Q155" s="114"/>
      <c r="R155" s="114"/>
      <c r="S155" s="115"/>
      <c r="T155" s="116"/>
      <c r="U155" s="48"/>
      <c r="V155" s="48"/>
      <c r="W155" s="45"/>
      <c r="X155" s="133"/>
      <c r="Y155" s="133"/>
      <c r="Z155" s="133"/>
      <c r="AA155" s="133"/>
      <c r="AB155" s="137"/>
    </row>
    <row r="156" spans="1:28" ht="11.25" customHeight="1" x14ac:dyDescent="0.2">
      <c r="A156" s="6" t="s">
        <v>9660</v>
      </c>
      <c r="B156" s="93" t="s">
        <v>9661</v>
      </c>
      <c r="C156" s="7"/>
      <c r="D156" s="103"/>
      <c r="E156" s="8"/>
      <c r="F156" s="8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10.5" customHeight="1" x14ac:dyDescent="0.2">
      <c r="A157" s="6"/>
      <c r="B157" s="44" t="s">
        <v>9658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0.5" customHeight="1" x14ac:dyDescent="0.2">
      <c r="A158" s="6"/>
      <c r="B158" s="44" t="s">
        <v>123</v>
      </c>
      <c r="C158" s="44"/>
      <c r="D158" s="37"/>
      <c r="E158" s="37"/>
      <c r="F158" s="37"/>
      <c r="G158" s="34"/>
      <c r="H158" s="34"/>
      <c r="I158" s="34"/>
      <c r="J158" s="34"/>
      <c r="K158" s="8"/>
      <c r="L158" s="35"/>
      <c r="M158" s="35"/>
      <c r="N158" s="30"/>
      <c r="O158" s="30"/>
      <c r="P158" s="30"/>
      <c r="Q158" s="9"/>
      <c r="R158" s="9"/>
      <c r="S158" s="9"/>
      <c r="T158" s="117"/>
      <c r="U158" s="36"/>
      <c r="V158" s="30"/>
      <c r="W158" s="9"/>
      <c r="X158" s="128"/>
      <c r="Y158" s="128"/>
      <c r="Z158" s="128"/>
      <c r="AA158" s="128"/>
    </row>
    <row r="159" spans="1:28" ht="9.75" customHeight="1" x14ac:dyDescent="0.2">
      <c r="A159" s="7"/>
      <c r="B159" s="44" t="s">
        <v>9659</v>
      </c>
      <c r="C159" s="44"/>
      <c r="D159" s="103"/>
      <c r="E159" s="8"/>
      <c r="F159" s="8"/>
      <c r="G159" s="1"/>
      <c r="H159" s="1"/>
      <c r="I159" s="1"/>
      <c r="J159" s="1"/>
      <c r="K159" s="38"/>
      <c r="L159" s="39"/>
      <c r="M159" s="39"/>
      <c r="N159" s="128"/>
      <c r="O159" s="129"/>
      <c r="P159" s="129"/>
      <c r="Q159" s="9"/>
      <c r="R159" s="9"/>
      <c r="S159" s="117"/>
      <c r="T159" s="118"/>
      <c r="U159" s="32"/>
      <c r="V159" s="32"/>
      <c r="W159" s="32"/>
      <c r="X159" s="128"/>
      <c r="Y159" s="128"/>
      <c r="Z159" s="128"/>
      <c r="AA159" s="128"/>
    </row>
    <row r="160" spans="1:28" ht="69.75" customHeight="1" x14ac:dyDescent="0.2">
      <c r="A160" s="32"/>
      <c r="B160" s="9"/>
      <c r="C160" s="9"/>
      <c r="D160" s="31"/>
      <c r="E160" s="9"/>
      <c r="F160" s="9"/>
      <c r="G160" s="9"/>
      <c r="H160" s="19"/>
      <c r="I160" s="19"/>
      <c r="J160" s="19"/>
      <c r="K160" s="30"/>
      <c r="L160" s="14"/>
      <c r="M160" s="14"/>
      <c r="N160" s="14"/>
      <c r="O160" s="30"/>
      <c r="P160" s="30"/>
      <c r="Q160" s="9"/>
      <c r="R160" s="9"/>
      <c r="S160" s="9"/>
      <c r="T160" s="9"/>
      <c r="U160" s="9"/>
      <c r="V160" s="9"/>
      <c r="W160" s="8"/>
      <c r="X160" s="14"/>
      <c r="Y160" s="14"/>
      <c r="Z160" s="130"/>
      <c r="AA160" s="14"/>
      <c r="AB160" s="9"/>
    </row>
    <row r="161" spans="1:28" s="32" customFormat="1" x14ac:dyDescent="0.2">
      <c r="A161" s="1"/>
      <c r="B161" s="20"/>
      <c r="C161" s="20"/>
      <c r="D161" s="33"/>
      <c r="E161" s="20"/>
      <c r="F161" s="20"/>
      <c r="G161" s="20"/>
      <c r="H161" s="24"/>
      <c r="I161" s="24"/>
      <c r="J161" s="24"/>
      <c r="K161" s="12"/>
      <c r="L161" s="12"/>
      <c r="M161" s="12"/>
      <c r="N161" s="12"/>
      <c r="O161" s="130"/>
      <c r="P161" s="130"/>
      <c r="Q161" s="20"/>
      <c r="R161" s="20"/>
      <c r="S161" s="20"/>
      <c r="T161" s="20"/>
      <c r="U161" s="20"/>
      <c r="V161" s="20"/>
      <c r="W161" s="27"/>
      <c r="X161" s="12"/>
      <c r="Y161" s="12"/>
      <c r="Z161" s="12"/>
      <c r="AA161" s="12"/>
      <c r="AB161" s="20"/>
    </row>
    <row r="162" spans="1:28" x14ac:dyDescent="0.2">
      <c r="G162" s="20"/>
      <c r="H162" s="24"/>
      <c r="I162" s="24"/>
      <c r="J162" s="24"/>
      <c r="N162" s="12"/>
      <c r="V162" s="20"/>
      <c r="W162" s="27"/>
      <c r="AA162" s="12"/>
      <c r="AB162" s="20"/>
    </row>
  </sheetData>
  <autoFilter ref="A15:AB154"/>
  <dataConsolidate/>
  <mergeCells count="127">
    <mergeCell ref="B153:C153"/>
    <mergeCell ref="B154:C154"/>
    <mergeCell ref="B20:C20"/>
    <mergeCell ref="B49:C49"/>
    <mergeCell ref="B78:C78"/>
    <mergeCell ref="B107:C107"/>
    <mergeCell ref="B136:C136"/>
    <mergeCell ref="B146:C146"/>
    <mergeCell ref="B147:C147"/>
    <mergeCell ref="B149:C149"/>
    <mergeCell ref="B150:C150"/>
    <mergeCell ref="B152:C152"/>
    <mergeCell ref="B139:C139"/>
    <mergeCell ref="B141:C141"/>
    <mergeCell ref="B142:C142"/>
    <mergeCell ref="B143:C143"/>
    <mergeCell ref="B145:C145"/>
    <mergeCell ref="B133:C133"/>
    <mergeCell ref="B134:C134"/>
    <mergeCell ref="B137:C137"/>
    <mergeCell ref="B138:C138"/>
    <mergeCell ref="B121:C121"/>
    <mergeCell ref="B123:C123"/>
    <mergeCell ref="B124:C124"/>
    <mergeCell ref="B125:C125"/>
    <mergeCell ref="B132:C132"/>
    <mergeCell ref="B114:C114"/>
    <mergeCell ref="B116:C116"/>
    <mergeCell ref="B117:C117"/>
    <mergeCell ref="B118:C118"/>
    <mergeCell ref="B120:C120"/>
    <mergeCell ref="B108:C108"/>
    <mergeCell ref="B109:C109"/>
    <mergeCell ref="B110:C110"/>
    <mergeCell ref="B112:C112"/>
    <mergeCell ref="B113:C113"/>
    <mergeCell ref="B96:C96"/>
    <mergeCell ref="B103:C103"/>
    <mergeCell ref="B104:C104"/>
    <mergeCell ref="B105:C105"/>
    <mergeCell ref="B89:C89"/>
    <mergeCell ref="B91:C91"/>
    <mergeCell ref="B92:C92"/>
    <mergeCell ref="B94:C94"/>
    <mergeCell ref="B95:C95"/>
    <mergeCell ref="B83:C83"/>
    <mergeCell ref="B84:C84"/>
    <mergeCell ref="B85:C85"/>
    <mergeCell ref="B87:C87"/>
    <mergeCell ref="B88:C88"/>
    <mergeCell ref="B76:C76"/>
    <mergeCell ref="B79:C79"/>
    <mergeCell ref="B80:C80"/>
    <mergeCell ref="B81:C81"/>
    <mergeCell ref="B65:C65"/>
    <mergeCell ref="B66:C66"/>
    <mergeCell ref="B67:C67"/>
    <mergeCell ref="B74:C74"/>
    <mergeCell ref="B75:C75"/>
    <mergeCell ref="B58:C58"/>
    <mergeCell ref="B59:C59"/>
    <mergeCell ref="B60:C60"/>
    <mergeCell ref="B62:C62"/>
    <mergeCell ref="B63:C63"/>
    <mergeCell ref="B51:C51"/>
    <mergeCell ref="B52:C52"/>
    <mergeCell ref="B54:C54"/>
    <mergeCell ref="B55:C55"/>
    <mergeCell ref="B56:C56"/>
    <mergeCell ref="B45:C45"/>
    <mergeCell ref="B46:C46"/>
    <mergeCell ref="B47:C47"/>
    <mergeCell ref="B50:C50"/>
    <mergeCell ref="B18:C18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G13:G14"/>
    <mergeCell ref="H13:I13"/>
    <mergeCell ref="J13:J14"/>
    <mergeCell ref="K13:K14"/>
    <mergeCell ref="X13:X14"/>
    <mergeCell ref="Y13:Y14"/>
    <mergeCell ref="Z13:Z14"/>
    <mergeCell ref="AA13:AA14"/>
    <mergeCell ref="B16:C16"/>
    <mergeCell ref="B17:C17"/>
    <mergeCell ref="M13:M14"/>
    <mergeCell ref="N13:P13"/>
    <mergeCell ref="Q13:Q14"/>
    <mergeCell ref="R13:R14"/>
    <mergeCell ref="S13:S14"/>
    <mergeCell ref="T13:T14"/>
    <mergeCell ref="V12:V14"/>
    <mergeCell ref="W12:W14"/>
    <mergeCell ref="X12:Y12"/>
    <mergeCell ref="L13:L14"/>
    <mergeCell ref="B27:C27"/>
    <mergeCell ref="B21:C21"/>
    <mergeCell ref="B22:C22"/>
    <mergeCell ref="B25:C25"/>
    <mergeCell ref="B26:C26"/>
    <mergeCell ref="B36:C36"/>
    <mergeCell ref="B37:C37"/>
    <mergeCell ref="B38:C38"/>
    <mergeCell ref="B29:C29"/>
    <mergeCell ref="B30:C30"/>
    <mergeCell ref="B31:C31"/>
    <mergeCell ref="B33:C33"/>
    <mergeCell ref="B34:C34"/>
    <mergeCell ref="B23:C23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-B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InputMessage="1" showErrorMessage="1">
          <x14:formula1>
            <xm:f>'CATALOGO SBN'!$F$4:$F$12</xm:f>
          </x14:formula1>
          <xm:sqref>H74:H76 H78:H81 H83:H85 H87:H89 H91:H92 H94:H96 H103:H105 H107:H110 H112:H114 H116:H118 H120:H121 H123:H125 H16:H18 H20:H23 H25:H27 H29:H31 H33:H34 H36:H38 H45:H47 H49:H52 H54:H56 H58:H60 H62:H63 H65:H67 H132:H134 H136:H139 H141:H143 H145:H147 H149:H150 H152:H154</xm:sqref>
        </x14:dataValidation>
        <x14:dataValidation type="list" allowBlank="1" showInputMessage="1" showErrorMessage="1">
          <x14:formula1>
            <xm:f>'CATALOGO SBN'!$F$19:$F$28</xm:f>
          </x14:formula1>
          <xm:sqref>K152:K154 K20:K23 K25:K27 K29:K31 K33:K34 K36:K38 K45:K47 K49:K52 K54:K56 K58:K60 K62:K63 K65:K67 K74:K76 K78:K81 K83:K85 K87:K89 K91:K92 K94:K96 K103:K105 K107:K110 K112:K114 K116:K118 K120:K121 K123:K125 K132:K134 K136:K139 K141:K143 K145:K147 K149:K150 K16:K18</xm:sqref>
        </x14:dataValidation>
        <x14:dataValidation type="list" allowBlank="1" showInputMessage="1" showErrorMessage="1">
          <x14:formula1>
            <xm:f>'CATALOGO SBN'!$H$3:$H$71</xm:f>
          </x14:formula1>
          <xm:sqref>J16:J18</xm:sqref>
        </x14:dataValidation>
        <x14:dataValidation type="list" allowBlank="1" showInputMessage="1" showErrorMessage="1">
          <x14:formula1>
            <xm:f>'CATALOGO SBN'!$H$3:$H$71</xm:f>
          </x14:formula1>
          <xm:sqref>J20:J23</xm:sqref>
        </x14:dataValidation>
        <x14:dataValidation type="list" allowBlank="1" showInputMessage="1" showErrorMessage="1">
          <x14:formula1>
            <xm:f>'CATALOGO SBN'!$H$3:$H$71</xm:f>
          </x14:formula1>
          <xm:sqref>J25:J27</xm:sqref>
        </x14:dataValidation>
        <x14:dataValidation type="list" allowBlank="1" showInputMessage="1" showErrorMessage="1">
          <x14:formula1>
            <xm:f>'CATALOGO SBN'!$H$3:$H$71</xm:f>
          </x14:formula1>
          <xm:sqref>J29:J31</xm:sqref>
        </x14:dataValidation>
        <x14:dataValidation type="list" allowBlank="1" showInputMessage="1" showErrorMessage="1">
          <x14:formula1>
            <xm:f>'CATALOGO SBN'!$H$3:$H$71</xm:f>
          </x14:formula1>
          <xm:sqref>J33:J34</xm:sqref>
        </x14:dataValidation>
        <x14:dataValidation type="list" allowBlank="1" showInputMessage="1" showErrorMessage="1">
          <x14:formula1>
            <xm:f>'CATALOGO SBN'!$H$3:$H$71</xm:f>
          </x14:formula1>
          <xm:sqref>J36:J38</xm:sqref>
        </x14:dataValidation>
        <x14:dataValidation type="list" allowBlank="1" showInputMessage="1" showErrorMessage="1">
          <x14:formula1>
            <xm:f>'CATALOGO SBN'!$H$3:$H$71</xm:f>
          </x14:formula1>
          <xm:sqref>J45:J47</xm:sqref>
        </x14:dataValidation>
        <x14:dataValidation type="list" allowBlank="1" showInputMessage="1" showErrorMessage="1">
          <x14:formula1>
            <xm:f>'CATALOGO SBN'!$H$3:$H$71</xm:f>
          </x14:formula1>
          <xm:sqref>J49:J52</xm:sqref>
        </x14:dataValidation>
        <x14:dataValidation type="list" allowBlank="1" showInputMessage="1" showErrorMessage="1">
          <x14:formula1>
            <xm:f>'CATALOGO SBN'!$H$3:$H$71</xm:f>
          </x14:formula1>
          <xm:sqref>J54:J56</xm:sqref>
        </x14:dataValidation>
        <x14:dataValidation type="list" allowBlank="1" showInputMessage="1" showErrorMessage="1">
          <x14:formula1>
            <xm:f>'CATALOGO SBN'!$H$3:$H$71</xm:f>
          </x14:formula1>
          <xm:sqref>J58:J60</xm:sqref>
        </x14:dataValidation>
        <x14:dataValidation type="list" allowBlank="1" showInputMessage="1" showErrorMessage="1">
          <x14:formula1>
            <xm:f>'CATALOGO SBN'!$H$3:$H$71</xm:f>
          </x14:formula1>
          <xm:sqref>J62:J63</xm:sqref>
        </x14:dataValidation>
        <x14:dataValidation type="list" allowBlank="1" showInputMessage="1" showErrorMessage="1">
          <x14:formula1>
            <xm:f>'CATALOGO SBN'!$H$3:$H$71</xm:f>
          </x14:formula1>
          <xm:sqref>J65:J67</xm:sqref>
        </x14:dataValidation>
        <x14:dataValidation type="list" allowBlank="1" showInputMessage="1" showErrorMessage="1">
          <x14:formula1>
            <xm:f>'CATALOGO SBN'!$H$3:$H$71</xm:f>
          </x14:formula1>
          <xm:sqref>J74:J76</xm:sqref>
        </x14:dataValidation>
        <x14:dataValidation type="list" allowBlank="1" showInputMessage="1" showErrorMessage="1">
          <x14:formula1>
            <xm:f>'CATALOGO SBN'!$H$3:$H$71</xm:f>
          </x14:formula1>
          <xm:sqref>J78:J81</xm:sqref>
        </x14:dataValidation>
        <x14:dataValidation type="list" allowBlank="1" showInputMessage="1" showErrorMessage="1">
          <x14:formula1>
            <xm:f>'CATALOGO SBN'!$H$3:$H$71</xm:f>
          </x14:formula1>
          <xm:sqref>J83:J85</xm:sqref>
        </x14:dataValidation>
        <x14:dataValidation type="list" allowBlank="1" showInputMessage="1" showErrorMessage="1">
          <x14:formula1>
            <xm:f>'CATALOGO SBN'!$H$3:$H$71</xm:f>
          </x14:formula1>
          <xm:sqref>J87:J89</xm:sqref>
        </x14:dataValidation>
        <x14:dataValidation type="list" allowBlank="1" showInputMessage="1" showErrorMessage="1">
          <x14:formula1>
            <xm:f>'CATALOGO SBN'!$H$3:$H$71</xm:f>
          </x14:formula1>
          <xm:sqref>J91:J92</xm:sqref>
        </x14:dataValidation>
        <x14:dataValidation type="list" allowBlank="1" showInputMessage="1" showErrorMessage="1">
          <x14:formula1>
            <xm:f>'CATALOGO SBN'!$H$3:$H$71</xm:f>
          </x14:formula1>
          <xm:sqref>J94:J96</xm:sqref>
        </x14:dataValidation>
        <x14:dataValidation type="list" allowBlank="1" showInputMessage="1" showErrorMessage="1">
          <x14:formula1>
            <xm:f>'CATALOGO SBN'!$H$3:$H$71</xm:f>
          </x14:formula1>
          <xm:sqref>J103:J105</xm:sqref>
        </x14:dataValidation>
        <x14:dataValidation type="list" allowBlank="1" showInputMessage="1" showErrorMessage="1">
          <x14:formula1>
            <xm:f>'CATALOGO SBN'!$H$3:$H$71</xm:f>
          </x14:formula1>
          <xm:sqref>J107:J110</xm:sqref>
        </x14:dataValidation>
        <x14:dataValidation type="list" allowBlank="1" showInputMessage="1" showErrorMessage="1">
          <x14:formula1>
            <xm:f>'CATALOGO SBN'!$H$3:$H$71</xm:f>
          </x14:formula1>
          <xm:sqref>J112:J114</xm:sqref>
        </x14:dataValidation>
        <x14:dataValidation type="list" allowBlank="1" showInputMessage="1" showErrorMessage="1">
          <x14:formula1>
            <xm:f>'CATALOGO SBN'!$H$3:$H$71</xm:f>
          </x14:formula1>
          <xm:sqref>J116:J118</xm:sqref>
        </x14:dataValidation>
        <x14:dataValidation type="list" allowBlank="1" showInputMessage="1" showErrorMessage="1">
          <x14:formula1>
            <xm:f>'CATALOGO SBN'!$H$3:$H$71</xm:f>
          </x14:formula1>
          <xm:sqref>J120:J121</xm:sqref>
        </x14:dataValidation>
        <x14:dataValidation type="list" allowBlank="1" showInputMessage="1" showErrorMessage="1">
          <x14:formula1>
            <xm:f>'CATALOGO SBN'!$H$3:$H$71</xm:f>
          </x14:formula1>
          <xm:sqref>J123:J125</xm:sqref>
        </x14:dataValidation>
        <x14:dataValidation type="list" allowBlank="1" showInputMessage="1" showErrorMessage="1">
          <x14:formula1>
            <xm:f>'CATALOGO SBN'!$H$3:$H$71</xm:f>
          </x14:formula1>
          <xm:sqref>J132:J134</xm:sqref>
        </x14:dataValidation>
        <x14:dataValidation type="list" allowBlank="1" showInputMessage="1" showErrorMessage="1">
          <x14:formula1>
            <xm:f>'CATALOGO SBN'!$H$3:$H$71</xm:f>
          </x14:formula1>
          <xm:sqref>J136:J139</xm:sqref>
        </x14:dataValidation>
        <x14:dataValidation type="list" allowBlank="1" showInputMessage="1" showErrorMessage="1">
          <x14:formula1>
            <xm:f>'CATALOGO SBN'!$H$3:$H$71</xm:f>
          </x14:formula1>
          <xm:sqref>J141:J143</xm:sqref>
        </x14:dataValidation>
        <x14:dataValidation type="list" allowBlank="1" showInputMessage="1" showErrorMessage="1">
          <x14:formula1>
            <xm:f>'CATALOGO SBN'!$H$3:$H$71</xm:f>
          </x14:formula1>
          <xm:sqref>J145:J147</xm:sqref>
        </x14:dataValidation>
        <x14:dataValidation type="list" allowBlank="1" showInputMessage="1" showErrorMessage="1">
          <x14:formula1>
            <xm:f>'CATALOGO SBN'!$H$3:$H$71</xm:f>
          </x14:formula1>
          <xm:sqref>J149:J150</xm:sqref>
        </x14:dataValidation>
        <x14:dataValidation type="list" allowBlank="1" showInputMessage="1" showErrorMessage="1">
          <x14:formula1>
            <xm:f>'CATALOGO SBN'!$H$3:$H$71</xm:f>
          </x14:formula1>
          <xm:sqref>J152:J154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V74:V76</xm:sqref>
        </x14:dataValidation>
        <x14:dataValidation type="list" allowBlank="1" showInputMessage="1" showErrorMessage="1">
          <x14:formula1>
            <xm:f>'CATALOGO SBN'!$F$32:$F$37</xm:f>
          </x14:formula1>
          <xm:sqref>V94:V96</xm:sqref>
        </x14:dataValidation>
        <x14:dataValidation type="list" allowBlank="1" showInputMessage="1" showErrorMessage="1">
          <x14:formula1>
            <xm:f>'CATALOGO SBN'!$F$32:$F$37</xm:f>
          </x14:formula1>
          <xm:sqref>V91:V92</xm:sqref>
        </x14:dataValidation>
        <x14:dataValidation type="list" allowBlank="1" showInputMessage="1" showErrorMessage="1">
          <x14:formula1>
            <xm:f>'CATALOGO SBN'!$F$32:$F$37</xm:f>
          </x14:formula1>
          <xm:sqref>V87:V89</xm:sqref>
        </x14:dataValidation>
        <x14:dataValidation type="list" allowBlank="1" showInputMessage="1" showErrorMessage="1">
          <x14:formula1>
            <xm:f>'CATALOGO SBN'!$F$32:$F$37</xm:f>
          </x14:formula1>
          <xm:sqref>V83:V85</xm:sqref>
        </x14:dataValidation>
        <x14:dataValidation type="list" allowBlank="1" showInputMessage="1" showErrorMessage="1">
          <x14:formula1>
            <xm:f>'CATALOGO SBN'!$F$32:$F$37</xm:f>
          </x14:formula1>
          <xm:sqref>V78:V81</xm:sqref>
        </x14:dataValidation>
        <x14:dataValidation type="list" allowBlank="1" showInputMessage="1" showErrorMessage="1">
          <x14:formula1>
            <xm:f>'CATALOGO SBN'!$F$32:$F$37</xm:f>
          </x14:formula1>
          <xm:sqref>V103:V105</xm:sqref>
        </x14:dataValidation>
        <x14:dataValidation type="list" allowBlank="1" showInputMessage="1" showErrorMessage="1">
          <x14:formula1>
            <xm:f>'CATALOGO SBN'!$F$32:$F$37</xm:f>
          </x14:formula1>
          <xm:sqref>V123:V125</xm:sqref>
        </x14:dataValidation>
        <x14:dataValidation type="list" allowBlank="1" showInputMessage="1" showErrorMessage="1">
          <x14:formula1>
            <xm:f>'CATALOGO SBN'!$F$32:$F$37</xm:f>
          </x14:formula1>
          <xm:sqref>V120:V121</xm:sqref>
        </x14:dataValidation>
        <x14:dataValidation type="list" allowBlank="1" showInputMessage="1" showErrorMessage="1">
          <x14:formula1>
            <xm:f>'CATALOGO SBN'!$F$32:$F$37</xm:f>
          </x14:formula1>
          <xm:sqref>V116:V118</xm:sqref>
        </x14:dataValidation>
        <x14:dataValidation type="list" allowBlank="1" showInputMessage="1" showErrorMessage="1">
          <x14:formula1>
            <xm:f>'CATALOGO SBN'!$F$32:$F$37</xm:f>
          </x14:formula1>
          <xm:sqref>V112:V114</xm:sqref>
        </x14:dataValidation>
        <x14:dataValidation type="list" allowBlank="1" showInputMessage="1" showErrorMessage="1">
          <x14:formula1>
            <xm:f>'CATALOGO SBN'!$F$32:$F$37</xm:f>
          </x14:formula1>
          <xm:sqref>V107:V110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V132:V134</xm:sqref>
        </x14:dataValidation>
        <x14:dataValidation type="list" allowBlank="1" showInputMessage="1" showErrorMessage="1">
          <x14:formula1>
            <xm:f>'CATALOGO SBN'!$F$32:$F$37</xm:f>
          </x14:formula1>
          <xm:sqref>V152:V154</xm:sqref>
        </x14:dataValidation>
        <x14:dataValidation type="list" allowBlank="1" showInputMessage="1" showErrorMessage="1">
          <x14:formula1>
            <xm:f>'CATALOGO SBN'!$F$32:$F$37</xm:f>
          </x14:formula1>
          <xm:sqref>V149:V150</xm:sqref>
        </x14:dataValidation>
        <x14:dataValidation type="list" allowBlank="1" showInputMessage="1" showErrorMessage="1">
          <x14:formula1>
            <xm:f>'CATALOGO SBN'!$F$32:$F$37</xm:f>
          </x14:formula1>
          <xm:sqref>V145:V147</xm:sqref>
        </x14:dataValidation>
        <x14:dataValidation type="list" allowBlank="1" showInputMessage="1" showErrorMessage="1">
          <x14:formula1>
            <xm:f>'CATALOGO SBN'!$F$32:$F$37</xm:f>
          </x14:formula1>
          <xm:sqref>V141:V143</xm:sqref>
        </x14:dataValidation>
        <x14:dataValidation type="list" allowBlank="1" showInputMessage="1" showErrorMessage="1">
          <x14:formula1>
            <xm:f>'CATALOGO SBN'!$F$32:$F$37</xm:f>
          </x14:formula1>
          <xm:sqref>V136:V139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9"/>
  <sheetViews>
    <sheetView view="pageBreakPreview" topLeftCell="A22" zoomScale="70" zoomScaleNormal="90" zoomScaleSheetLayoutView="70" zoomScalePageLayoutView="60" workbookViewId="0">
      <selection activeCell="A3" sqref="A3:AB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0" t="s">
        <v>144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</row>
    <row r="2" spans="1:28" ht="18" customHeight="1" x14ac:dyDescent="0.2">
      <c r="A2" s="461" t="s">
        <v>139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</row>
    <row r="3" spans="1:28" ht="26.25" customHeight="1" x14ac:dyDescent="0.2">
      <c r="A3" s="462" t="s">
        <v>13813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3" t="e">
        <f>VLOOKUP(W5,SBN,3,0)</f>
        <v>#N/A</v>
      </c>
      <c r="X4" s="463"/>
      <c r="Y4" s="463"/>
      <c r="Z4" s="463"/>
    </row>
    <row r="5" spans="1:28" ht="15" customHeight="1" x14ac:dyDescent="0.2">
      <c r="A5" s="3" t="s">
        <v>9605</v>
      </c>
      <c r="B5" s="21"/>
      <c r="C5" s="464" t="str">
        <f>IF($A$5="","",VLOOKUP($A$5,PERSONAL,3,FALSE))</f>
        <v>darwin zavala</v>
      </c>
      <c r="D5" s="464"/>
      <c r="E5" s="464"/>
      <c r="F5" s="464"/>
      <c r="G5" s="464"/>
      <c r="H5" s="464"/>
      <c r="I5" s="464"/>
      <c r="J5" s="464"/>
      <c r="K5" s="464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5"/>
      <c r="X5" s="465" t="s">
        <v>9071</v>
      </c>
      <c r="Y5" s="465" t="s">
        <v>9071</v>
      </c>
      <c r="Z5" s="465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3" t="str">
        <f>IF(W5="","",VLOOKUP(W5,SBN,2,FALSE))</f>
        <v/>
      </c>
      <c r="X6" s="463"/>
      <c r="Y6" s="463"/>
      <c r="Z6" s="463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3"/>
      <c r="X7" s="463"/>
      <c r="Y7" s="463"/>
      <c r="Z7" s="463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68"/>
      <c r="X10" s="468"/>
      <c r="Y10" s="468"/>
      <c r="Z10" s="468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4" t="s">
        <v>88</v>
      </c>
      <c r="B12" s="435" t="s">
        <v>89</v>
      </c>
      <c r="C12" s="436"/>
      <c r="D12" s="441" t="s">
        <v>90</v>
      </c>
      <c r="E12" s="434" t="s">
        <v>90</v>
      </c>
      <c r="F12" s="429" t="s">
        <v>91</v>
      </c>
      <c r="G12" s="450" t="s">
        <v>100</v>
      </c>
      <c r="H12" s="451"/>
      <c r="I12" s="451"/>
      <c r="J12" s="451"/>
      <c r="K12" s="451"/>
      <c r="L12" s="452" t="s">
        <v>95</v>
      </c>
      <c r="M12" s="452"/>
      <c r="N12" s="452"/>
      <c r="O12" s="452"/>
      <c r="P12" s="452"/>
      <c r="Q12" s="452"/>
      <c r="R12" s="452"/>
      <c r="S12" s="452"/>
      <c r="T12" s="452"/>
      <c r="U12" s="425" t="s">
        <v>9680</v>
      </c>
      <c r="V12" s="425" t="s">
        <v>199</v>
      </c>
      <c r="W12" s="425" t="s">
        <v>96</v>
      </c>
      <c r="X12" s="421" t="s">
        <v>97</v>
      </c>
      <c r="Y12" s="422"/>
      <c r="Z12" s="466" t="s">
        <v>98</v>
      </c>
      <c r="AA12" s="467"/>
      <c r="AB12" s="444" t="s">
        <v>197</v>
      </c>
    </row>
    <row r="13" spans="1:28" ht="45" customHeight="1" x14ac:dyDescent="0.2">
      <c r="A13" s="434"/>
      <c r="B13" s="437"/>
      <c r="C13" s="438"/>
      <c r="D13" s="441"/>
      <c r="E13" s="434"/>
      <c r="F13" s="442"/>
      <c r="G13" s="453" t="s">
        <v>92</v>
      </c>
      <c r="H13" s="434" t="s">
        <v>93</v>
      </c>
      <c r="I13" s="434"/>
      <c r="J13" s="429" t="s">
        <v>9617</v>
      </c>
      <c r="K13" s="429" t="s">
        <v>94</v>
      </c>
      <c r="L13" s="469" t="s">
        <v>99</v>
      </c>
      <c r="M13" s="429" t="s">
        <v>9608</v>
      </c>
      <c r="N13" s="431" t="s">
        <v>3</v>
      </c>
      <c r="O13" s="432"/>
      <c r="P13" s="433"/>
      <c r="Q13" s="444" t="s">
        <v>4</v>
      </c>
      <c r="R13" s="444" t="s">
        <v>5</v>
      </c>
      <c r="S13" s="444" t="s">
        <v>6</v>
      </c>
      <c r="T13" s="444" t="s">
        <v>7</v>
      </c>
      <c r="U13" s="425"/>
      <c r="V13" s="425"/>
      <c r="W13" s="425"/>
      <c r="X13" s="425" t="s">
        <v>8</v>
      </c>
      <c r="Y13" s="423" t="s">
        <v>9</v>
      </c>
      <c r="Z13" s="425" t="s">
        <v>8</v>
      </c>
      <c r="AA13" s="423" t="s">
        <v>9</v>
      </c>
      <c r="AB13" s="445"/>
    </row>
    <row r="14" spans="1:28" ht="19.5" customHeight="1" x14ac:dyDescent="0.2">
      <c r="A14" s="434"/>
      <c r="B14" s="439"/>
      <c r="C14" s="440"/>
      <c r="D14" s="441"/>
      <c r="E14" s="434"/>
      <c r="F14" s="430"/>
      <c r="G14" s="454"/>
      <c r="H14" s="87" t="s">
        <v>9653</v>
      </c>
      <c r="I14" s="177" t="s">
        <v>9619</v>
      </c>
      <c r="J14" s="430"/>
      <c r="K14" s="430"/>
      <c r="L14" s="470"/>
      <c r="M14" s="430"/>
      <c r="N14" s="122" t="s">
        <v>10</v>
      </c>
      <c r="O14" s="122" t="s">
        <v>11</v>
      </c>
      <c r="P14" s="122" t="s">
        <v>12</v>
      </c>
      <c r="Q14" s="446"/>
      <c r="R14" s="446"/>
      <c r="S14" s="446"/>
      <c r="T14" s="446"/>
      <c r="U14" s="425"/>
      <c r="V14" s="425"/>
      <c r="W14" s="425"/>
      <c r="X14" s="425"/>
      <c r="Y14" s="424"/>
      <c r="Z14" s="425"/>
      <c r="AA14" s="424"/>
      <c r="AB14" s="446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78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6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6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6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178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8">
        <v>9105.0303000000004</v>
      </c>
      <c r="C20" s="459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8">
        <v>9105.0303000000004</v>
      </c>
      <c r="C21" s="459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8">
        <v>9105.0303000000004</v>
      </c>
      <c r="C22" s="459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8">
        <v>9105.0303000000004</v>
      </c>
      <c r="C23" s="459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178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6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6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6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178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6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6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6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178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6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6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178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6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6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6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178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6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57"/>
      <c r="C46" s="456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57"/>
      <c r="C47" s="456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78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8">
        <v>9105.0303000000004</v>
      </c>
      <c r="C49" s="459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58">
        <v>9105.0303000000004</v>
      </c>
      <c r="C50" s="459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58">
        <v>9105.0303000000004</v>
      </c>
      <c r="C51" s="459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58">
        <v>9105.0303000000004</v>
      </c>
      <c r="C52" s="459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178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6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6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6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178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6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6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6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178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6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6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178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6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6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6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1.25" customHeight="1" x14ac:dyDescent="0.2">
      <c r="A68" s="45"/>
      <c r="B68" s="50" t="s">
        <v>124</v>
      </c>
      <c r="C68" s="50"/>
      <c r="D68" s="102"/>
      <c r="E68" s="45"/>
      <c r="F68" s="45"/>
      <c r="G68" s="46"/>
      <c r="H68" s="47"/>
      <c r="I68" s="47"/>
      <c r="J68" s="47"/>
      <c r="K68" s="48"/>
      <c r="L68" s="49"/>
      <c r="M68" s="49"/>
      <c r="N68" s="127"/>
      <c r="O68" s="127"/>
      <c r="P68" s="127"/>
      <c r="Q68" s="114"/>
      <c r="R68" s="114"/>
      <c r="S68" s="115"/>
      <c r="T68" s="116"/>
      <c r="U68" s="48"/>
      <c r="V68" s="48"/>
      <c r="W68" s="45"/>
      <c r="X68" s="133"/>
      <c r="Y68" s="133"/>
      <c r="Z68" s="133"/>
      <c r="AA68" s="133"/>
      <c r="AB68" s="137"/>
    </row>
    <row r="69" spans="1:28" ht="10.5" customHeight="1" x14ac:dyDescent="0.2">
      <c r="A69" s="6" t="s">
        <v>9660</v>
      </c>
      <c r="B69" s="93" t="s">
        <v>9661</v>
      </c>
      <c r="C69" s="7"/>
      <c r="D69" s="103"/>
      <c r="E69" s="8"/>
      <c r="F69" s="8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10.5" customHeight="1" x14ac:dyDescent="0.2">
      <c r="A70" s="6"/>
      <c r="B70" s="44" t="s">
        <v>9658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9.75" customHeight="1" x14ac:dyDescent="0.2">
      <c r="A71" s="6"/>
      <c r="B71" s="44" t="s">
        <v>123</v>
      </c>
      <c r="C71" s="44"/>
      <c r="D71" s="37"/>
      <c r="E71" s="37"/>
      <c r="F71" s="37"/>
      <c r="G71" s="34"/>
      <c r="H71" s="34"/>
      <c r="I71" s="34"/>
      <c r="J71" s="34"/>
      <c r="K71" s="8"/>
      <c r="L71" s="35"/>
      <c r="M71" s="35"/>
      <c r="N71" s="30"/>
      <c r="O71" s="30"/>
      <c r="P71" s="30"/>
      <c r="Q71" s="9"/>
      <c r="R71" s="9"/>
      <c r="S71" s="9"/>
      <c r="T71" s="117"/>
      <c r="U71" s="36"/>
      <c r="V71" s="30"/>
      <c r="W71" s="9"/>
      <c r="X71" s="128"/>
      <c r="Y71" s="128"/>
      <c r="Z71" s="128"/>
      <c r="AA71" s="128"/>
    </row>
    <row r="72" spans="1:28" ht="14.25" customHeight="1" x14ac:dyDescent="0.2">
      <c r="A72" s="7"/>
      <c r="B72" s="44" t="s">
        <v>9659</v>
      </c>
      <c r="C72" s="44"/>
      <c r="D72" s="103"/>
      <c r="E72" s="8"/>
      <c r="F72" s="8"/>
      <c r="G72" s="1"/>
      <c r="H72" s="1"/>
      <c r="I72" s="1"/>
      <c r="J72" s="1"/>
      <c r="K72" s="38"/>
      <c r="L72" s="39"/>
      <c r="M72" s="39"/>
      <c r="N72" s="128"/>
      <c r="O72" s="129"/>
      <c r="P72" s="129"/>
      <c r="Q72" s="9"/>
      <c r="R72" s="9"/>
      <c r="S72" s="117"/>
      <c r="T72" s="118"/>
      <c r="U72" s="32"/>
      <c r="V72" s="32"/>
      <c r="W72" s="32"/>
      <c r="X72" s="128"/>
      <c r="Y72" s="128"/>
      <c r="Z72" s="128"/>
      <c r="AA72" s="128"/>
    </row>
    <row r="73" spans="1:28" ht="24" customHeight="1" x14ac:dyDescent="0.2">
      <c r="A73" s="69"/>
      <c r="B73" s="70"/>
      <c r="C73" s="70"/>
      <c r="D73" s="100"/>
      <c r="E73" s="70"/>
      <c r="F73" s="70"/>
      <c r="G73" s="70"/>
      <c r="H73" s="70"/>
      <c r="I73" s="70"/>
      <c r="J73" s="70"/>
      <c r="K73" s="70"/>
      <c r="L73" s="70"/>
      <c r="M73" s="70"/>
      <c r="N73" s="123"/>
      <c r="O73" s="178" t="s">
        <v>134</v>
      </c>
      <c r="P73" s="123"/>
      <c r="Q73" s="112"/>
      <c r="R73" s="112"/>
      <c r="S73" s="77"/>
      <c r="T73" s="77"/>
      <c r="U73" s="70"/>
      <c r="V73" s="70"/>
      <c r="W73" s="70"/>
      <c r="X73" s="123"/>
      <c r="Y73" s="123"/>
      <c r="Z73" s="123"/>
      <c r="AA73" s="123"/>
      <c r="AB73" s="135"/>
    </row>
    <row r="74" spans="1:28" ht="36.75" customHeight="1" x14ac:dyDescent="0.2">
      <c r="A74" s="41">
        <v>1</v>
      </c>
      <c r="B74" s="457"/>
      <c r="C74" s="456"/>
      <c r="D74" s="94"/>
      <c r="E74" s="94" t="str">
        <f t="shared" ref="E74:E76" si="40">CONCATENATE(D74)</f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95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>X74*W74</f>
        <v>0</v>
      </c>
      <c r="Z74" s="132"/>
      <c r="AA74" s="132">
        <f>Z74*W74</f>
        <v>0</v>
      </c>
      <c r="AB74" s="43" t="str">
        <f t="shared" ref="AB74:AB76" si="41">IF($W$10="","",VLOOKUP($W$10,PERSONAL,2,FALSE))</f>
        <v/>
      </c>
    </row>
    <row r="75" spans="1:28" ht="36" customHeight="1" x14ac:dyDescent="0.2">
      <c r="A75" s="41">
        <v>2</v>
      </c>
      <c r="B75" s="457"/>
      <c r="C75" s="456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ref="Y75:Y76" si="42">X75*W75</f>
        <v>0</v>
      </c>
      <c r="Z75" s="132"/>
      <c r="AA75" s="132">
        <f t="shared" ref="AA75:AA76" si="43">Z75*W75</f>
        <v>0</v>
      </c>
      <c r="AB75" s="43" t="str">
        <f t="shared" si="41"/>
        <v/>
      </c>
    </row>
    <row r="76" spans="1:28" ht="36" customHeight="1" x14ac:dyDescent="0.2">
      <c r="A76" s="41">
        <v>3</v>
      </c>
      <c r="B76" s="457"/>
      <c r="C76" s="456"/>
      <c r="D76" s="94"/>
      <c r="E76" s="94" t="str">
        <f t="shared" si="40"/>
        <v/>
      </c>
      <c r="F76" s="41"/>
      <c r="G76" s="42"/>
      <c r="H76" s="107"/>
      <c r="I76" s="89"/>
      <c r="J76" s="107"/>
      <c r="K76" s="107"/>
      <c r="L76" s="43" t="str">
        <f>IF(E76="","",VLOOKUP(E76,SBN,2,FALSE))</f>
        <v/>
      </c>
      <c r="M76" s="43"/>
      <c r="N76" s="125"/>
      <c r="O76" s="125"/>
      <c r="P76" s="125"/>
      <c r="Q76" s="76"/>
      <c r="R76" s="76"/>
      <c r="S76" s="110"/>
      <c r="T76" s="107"/>
      <c r="U76" s="75" t="str">
        <f>IF(E76="","",VLOOKUP(E76,SBN,3,FALSE))</f>
        <v/>
      </c>
      <c r="V76" s="75"/>
      <c r="W76" s="76" t="s">
        <v>9606</v>
      </c>
      <c r="X76" s="132"/>
      <c r="Y76" s="132">
        <f t="shared" si="42"/>
        <v>0</v>
      </c>
      <c r="Z76" s="132"/>
      <c r="AA76" s="132">
        <f t="shared" si="43"/>
        <v>0</v>
      </c>
      <c r="AB76" s="43" t="str">
        <f t="shared" si="41"/>
        <v/>
      </c>
    </row>
    <row r="77" spans="1:28" ht="29.25" customHeight="1" x14ac:dyDescent="0.2">
      <c r="A77" s="69"/>
      <c r="B77" s="73"/>
      <c r="C77" s="73"/>
      <c r="D77" s="100"/>
      <c r="E77" s="70"/>
      <c r="F77" s="70"/>
      <c r="G77" s="70"/>
      <c r="H77" s="108"/>
      <c r="I77" s="90"/>
      <c r="J77" s="108"/>
      <c r="K77" s="108"/>
      <c r="L77" s="70"/>
      <c r="M77" s="70"/>
      <c r="N77" s="123"/>
      <c r="O77" s="178" t="s">
        <v>200</v>
      </c>
      <c r="P77" s="123"/>
      <c r="Q77" s="112"/>
      <c r="R77" s="112"/>
      <c r="S77" s="77"/>
      <c r="T77" s="77"/>
      <c r="U77" s="70"/>
      <c r="V77" s="70"/>
      <c r="W77" s="77"/>
      <c r="X77" s="123"/>
      <c r="Y77" s="123"/>
      <c r="Z77" s="123"/>
      <c r="AA77" s="123"/>
      <c r="AB77" s="135"/>
    </row>
    <row r="78" spans="1:28" ht="35.25" customHeight="1" x14ac:dyDescent="0.2">
      <c r="A78" s="41">
        <v>4</v>
      </c>
      <c r="B78" s="458">
        <v>9105.0303000000004</v>
      </c>
      <c r="C78" s="459"/>
      <c r="D78" s="94"/>
      <c r="E78" s="94" t="str">
        <f t="shared" ref="E78:E81" si="44">CONCATENATE(D78)</f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ref="Y78:Y81" si="45">X78*W78</f>
        <v>0</v>
      </c>
      <c r="Z78" s="132"/>
      <c r="AA78" s="132">
        <f>Z78*W78</f>
        <v>0</v>
      </c>
      <c r="AB78" s="43" t="str">
        <f t="shared" ref="AB78:AB81" si="46">IF($W$10="","",VLOOKUP($W$10,PERSONAL,2,FALSE))</f>
        <v/>
      </c>
    </row>
    <row r="79" spans="1:28" ht="35.25" customHeight="1" x14ac:dyDescent="0.2">
      <c r="A79" s="41">
        <v>5</v>
      </c>
      <c r="B79" s="458">
        <v>9105.0303000000004</v>
      </c>
      <c r="C79" s="459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ref="AA79:AA81" si="47">Z79*W79</f>
        <v>0</v>
      </c>
      <c r="AB79" s="43" t="str">
        <f t="shared" si="46"/>
        <v/>
      </c>
    </row>
    <row r="80" spans="1:28" ht="35.25" customHeight="1" x14ac:dyDescent="0.2">
      <c r="A80" s="41">
        <v>6</v>
      </c>
      <c r="B80" s="458">
        <v>9105.0303000000004</v>
      </c>
      <c r="C80" s="459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35.25" customHeight="1" x14ac:dyDescent="0.2">
      <c r="A81" s="41">
        <v>7</v>
      </c>
      <c r="B81" s="458">
        <v>9105.0303000000004</v>
      </c>
      <c r="C81" s="459"/>
      <c r="D81" s="94"/>
      <c r="E81" s="94" t="str">
        <f t="shared" si="44"/>
        <v/>
      </c>
      <c r="F81" s="41"/>
      <c r="G81" s="42"/>
      <c r="H81" s="107"/>
      <c r="I81" s="89"/>
      <c r="J81" s="107"/>
      <c r="K81" s="107"/>
      <c r="L81" s="43" t="str">
        <f>IF(E81="","",VLOOKUP(E81,SBN,2,FALSE))</f>
        <v/>
      </c>
      <c r="M81" s="43"/>
      <c r="N81" s="125"/>
      <c r="O81" s="125"/>
      <c r="P81" s="125"/>
      <c r="Q81" s="76"/>
      <c r="R81" s="76"/>
      <c r="S81" s="110"/>
      <c r="T81" s="134"/>
      <c r="U81" s="75" t="str">
        <f>IF(E81="","",VLOOKUP(E81,SBN,3,FALSE))</f>
        <v/>
      </c>
      <c r="V81" s="75"/>
      <c r="W81" s="76" t="s">
        <v>9606</v>
      </c>
      <c r="X81" s="132"/>
      <c r="Y81" s="132">
        <f t="shared" si="45"/>
        <v>0</v>
      </c>
      <c r="Z81" s="132"/>
      <c r="AA81" s="132">
        <f t="shared" si="47"/>
        <v>0</v>
      </c>
      <c r="AB81" s="43" t="str">
        <f t="shared" si="46"/>
        <v/>
      </c>
    </row>
    <row r="82" spans="1:28" ht="29.25" customHeight="1" x14ac:dyDescent="0.2">
      <c r="A82" s="72"/>
      <c r="B82" s="74"/>
      <c r="C82" s="74"/>
      <c r="D82" s="101"/>
      <c r="E82" s="71"/>
      <c r="F82" s="71"/>
      <c r="G82" s="71"/>
      <c r="H82" s="109"/>
      <c r="I82" s="91"/>
      <c r="J82" s="109"/>
      <c r="K82" s="109"/>
      <c r="L82" s="71"/>
      <c r="M82" s="71"/>
      <c r="N82" s="126"/>
      <c r="O82" s="178" t="s">
        <v>136</v>
      </c>
      <c r="P82" s="126"/>
      <c r="Q82" s="113"/>
      <c r="R82" s="113"/>
      <c r="S82" s="78"/>
      <c r="T82" s="78"/>
      <c r="U82" s="71"/>
      <c r="V82" s="71"/>
      <c r="W82" s="78"/>
      <c r="X82" s="126"/>
      <c r="Y82" s="126"/>
      <c r="Z82" s="126"/>
      <c r="AA82" s="126"/>
      <c r="AB82" s="136"/>
    </row>
    <row r="83" spans="1:28" ht="34.5" customHeight="1" x14ac:dyDescent="0.2">
      <c r="A83" s="41">
        <v>8</v>
      </c>
      <c r="B83" s="457"/>
      <c r="C83" s="456"/>
      <c r="D83" s="94"/>
      <c r="E83" s="94" t="str">
        <f t="shared" ref="E83:E85" si="48">CONCATENATE(D83)</f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ref="Y83:Y85" si="49">X83*W83</f>
        <v>0</v>
      </c>
      <c r="Z83" s="132"/>
      <c r="AA83" s="132">
        <f t="shared" ref="AA83:AA85" si="50">Z83*W83</f>
        <v>0</v>
      </c>
      <c r="AB83" s="43" t="str">
        <f>IF($W$10="","",VLOOKUP($W$10,PERSONAL,2,FALSE))</f>
        <v/>
      </c>
    </row>
    <row r="84" spans="1:28" ht="34.5" customHeight="1" x14ac:dyDescent="0.2">
      <c r="A84" s="41">
        <v>9</v>
      </c>
      <c r="B84" s="457"/>
      <c r="C84" s="456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34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34.5" customHeight="1" x14ac:dyDescent="0.2">
      <c r="A85" s="41">
        <v>10</v>
      </c>
      <c r="B85" s="457"/>
      <c r="C85" s="456"/>
      <c r="D85" s="94"/>
      <c r="E85" s="94" t="str">
        <f t="shared" si="48"/>
        <v/>
      </c>
      <c r="F85" s="41"/>
      <c r="G85" s="42"/>
      <c r="H85" s="107"/>
      <c r="I85" s="89"/>
      <c r="J85" s="107"/>
      <c r="K85" s="107"/>
      <c r="L85" s="43" t="str">
        <f>IF(E85="","",VLOOKUP(E85,SBN,2,FALSE))</f>
        <v/>
      </c>
      <c r="M85" s="43"/>
      <c r="N85" s="125"/>
      <c r="O85" s="125"/>
      <c r="P85" s="125"/>
      <c r="Q85" s="76"/>
      <c r="R85" s="76"/>
      <c r="S85" s="110"/>
      <c r="T85" s="111"/>
      <c r="U85" s="75" t="str">
        <f>IF(E85="","",VLOOKUP(E85,SBN,3,FALSE))</f>
        <v/>
      </c>
      <c r="V85" s="75"/>
      <c r="W85" s="76" t="s">
        <v>9606</v>
      </c>
      <c r="X85" s="132"/>
      <c r="Y85" s="132">
        <f t="shared" si="49"/>
        <v>0</v>
      </c>
      <c r="Z85" s="132"/>
      <c r="AA85" s="132">
        <f t="shared" si="50"/>
        <v>0</v>
      </c>
      <c r="AB85" s="43" t="str">
        <f>IF($W$10="","",VLOOKUP($W$10,PERSONAL,2,FALSE))</f>
        <v/>
      </c>
    </row>
    <row r="86" spans="1:28" ht="29.25" customHeight="1" x14ac:dyDescent="0.2">
      <c r="A86" s="71"/>
      <c r="B86" s="74"/>
      <c r="C86" s="74"/>
      <c r="D86" s="101"/>
      <c r="E86" s="71"/>
      <c r="F86" s="71"/>
      <c r="G86" s="71"/>
      <c r="H86" s="109"/>
      <c r="I86" s="91"/>
      <c r="J86" s="109"/>
      <c r="K86" s="109"/>
      <c r="L86" s="71"/>
      <c r="M86" s="71"/>
      <c r="N86" s="126"/>
      <c r="O86" s="178" t="s">
        <v>9667</v>
      </c>
      <c r="P86" s="126"/>
      <c r="Q86" s="113"/>
      <c r="R86" s="113"/>
      <c r="S86" s="78"/>
      <c r="T86" s="78"/>
      <c r="U86" s="71"/>
      <c r="V86" s="71"/>
      <c r="W86" s="78"/>
      <c r="X86" s="126"/>
      <c r="Y86" s="126"/>
      <c r="Z86" s="126"/>
      <c r="AA86" s="126"/>
      <c r="AB86" s="136"/>
    </row>
    <row r="87" spans="1:28" ht="31.5" customHeight="1" x14ac:dyDescent="0.2">
      <c r="A87" s="41">
        <v>11</v>
      </c>
      <c r="B87" s="455"/>
      <c r="C87" s="456"/>
      <c r="D87" s="94"/>
      <c r="E87" s="94" t="str">
        <f t="shared" ref="E87:E89" si="51">CONCATENATE(D87)</f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ref="Y87:Y89" si="52">X87*W87</f>
        <v>0</v>
      </c>
      <c r="Z87" s="132"/>
      <c r="AA87" s="132">
        <f t="shared" ref="AA87:AA89" si="53">Z87*W87</f>
        <v>0</v>
      </c>
      <c r="AB87" s="43" t="str">
        <f>IF($W$10="","",VLOOKUP($W$10,PERSONAL,2,FALSE))</f>
        <v/>
      </c>
    </row>
    <row r="88" spans="1:28" ht="31.5" customHeight="1" x14ac:dyDescent="0.2">
      <c r="A88" s="41">
        <v>12</v>
      </c>
      <c r="B88" s="455"/>
      <c r="C88" s="456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31.5" customHeight="1" x14ac:dyDescent="0.2">
      <c r="A89" s="41">
        <v>13</v>
      </c>
      <c r="B89" s="455"/>
      <c r="C89" s="456"/>
      <c r="D89" s="94"/>
      <c r="E89" s="94" t="str">
        <f t="shared" si="51"/>
        <v/>
      </c>
      <c r="F89" s="41"/>
      <c r="G89" s="42"/>
      <c r="H89" s="107"/>
      <c r="I89" s="89"/>
      <c r="J89" s="107"/>
      <c r="K89" s="107"/>
      <c r="L89" s="43" t="str">
        <f>IF(E89="","",VLOOKUP(E89,SBN,2,FALSE))</f>
        <v/>
      </c>
      <c r="M89" s="43"/>
      <c r="N89" s="125"/>
      <c r="O89" s="125"/>
      <c r="P89" s="125"/>
      <c r="Q89" s="76"/>
      <c r="R89" s="76"/>
      <c r="S89" s="110"/>
      <c r="T89" s="134"/>
      <c r="U89" s="75" t="str">
        <f>IF(E89="","",VLOOKUP(E89,SBN,3,FALSE))</f>
        <v/>
      </c>
      <c r="V89" s="75"/>
      <c r="W89" s="76" t="s">
        <v>9606</v>
      </c>
      <c r="X89" s="132"/>
      <c r="Y89" s="132">
        <f t="shared" si="52"/>
        <v>0</v>
      </c>
      <c r="Z89" s="132"/>
      <c r="AA89" s="132">
        <f t="shared" si="53"/>
        <v>0</v>
      </c>
      <c r="AB89" s="43" t="str">
        <f>IF($W$10="","",VLOOKUP($W$10,PERSONAL,2,FALSE))</f>
        <v/>
      </c>
    </row>
    <row r="90" spans="1:28" ht="29.25" customHeight="1" x14ac:dyDescent="0.2">
      <c r="A90" s="71"/>
      <c r="B90" s="74"/>
      <c r="C90" s="74"/>
      <c r="D90" s="101"/>
      <c r="E90" s="71"/>
      <c r="F90" s="71"/>
      <c r="G90" s="71"/>
      <c r="H90" s="109"/>
      <c r="I90" s="91"/>
      <c r="J90" s="109"/>
      <c r="K90" s="109"/>
      <c r="L90" s="71"/>
      <c r="M90" s="71"/>
      <c r="N90" s="126"/>
      <c r="O90" s="178" t="s">
        <v>135</v>
      </c>
      <c r="P90" s="126"/>
      <c r="Q90" s="113"/>
      <c r="R90" s="113"/>
      <c r="S90" s="78"/>
      <c r="T90" s="78"/>
      <c r="U90" s="71"/>
      <c r="V90" s="71"/>
      <c r="W90" s="78"/>
      <c r="X90" s="126"/>
      <c r="Y90" s="126"/>
      <c r="Z90" s="126"/>
      <c r="AA90" s="126"/>
      <c r="AB90" s="136"/>
    </row>
    <row r="91" spans="1:28" ht="33.75" customHeight="1" x14ac:dyDescent="0.2">
      <c r="A91" s="41">
        <v>14</v>
      </c>
      <c r="B91" s="455" t="s">
        <v>201</v>
      </c>
      <c r="C91" s="456"/>
      <c r="D91" s="94"/>
      <c r="E91" s="94" t="str">
        <f t="shared" ref="E91:E92" si="54">CONCATENATE(D91)</f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ref="Y91:Y92" si="55">X91*W91</f>
        <v>0</v>
      </c>
      <c r="Z91" s="132"/>
      <c r="AA91" s="132">
        <f t="shared" ref="AA91:AA92" si="56">Z91*W91</f>
        <v>0</v>
      </c>
      <c r="AB91" s="43" t="str">
        <f>IF($W$10="","",VLOOKUP($W$10,PERSONAL,2,FALSE))</f>
        <v/>
      </c>
    </row>
    <row r="92" spans="1:28" ht="33.75" customHeight="1" x14ac:dyDescent="0.2">
      <c r="A92" s="41">
        <v>15</v>
      </c>
      <c r="B92" s="455" t="s">
        <v>201</v>
      </c>
      <c r="C92" s="456"/>
      <c r="D92" s="94"/>
      <c r="E92" s="94" t="str">
        <f t="shared" si="54"/>
        <v/>
      </c>
      <c r="F92" s="41"/>
      <c r="G92" s="42"/>
      <c r="H92" s="107"/>
      <c r="I92" s="89"/>
      <c r="J92" s="107"/>
      <c r="K92" s="107"/>
      <c r="L92" s="43" t="str">
        <f>IF(E92="","",VLOOKUP(E92,SBN,2,FALSE))</f>
        <v/>
      </c>
      <c r="M92" s="43"/>
      <c r="N92" s="125"/>
      <c r="O92" s="125"/>
      <c r="P92" s="125"/>
      <c r="Q92" s="76"/>
      <c r="R92" s="76"/>
      <c r="S92" s="110"/>
      <c r="T92" s="134"/>
      <c r="U92" s="75" t="s">
        <v>202</v>
      </c>
      <c r="V92" s="75"/>
      <c r="W92" s="76" t="s">
        <v>9606</v>
      </c>
      <c r="X92" s="132"/>
      <c r="Y92" s="132">
        <f t="shared" si="55"/>
        <v>0</v>
      </c>
      <c r="Z92" s="132"/>
      <c r="AA92" s="132">
        <f t="shared" si="56"/>
        <v>0</v>
      </c>
      <c r="AB92" s="43" t="str">
        <f>IF($W$10="","",VLOOKUP($W$10,PERSONAL,2,FALSE))</f>
        <v/>
      </c>
    </row>
    <row r="93" spans="1:28" ht="33.75" customHeight="1" x14ac:dyDescent="0.2">
      <c r="A93" s="69"/>
      <c r="B93" s="73"/>
      <c r="C93" s="73"/>
      <c r="D93" s="100"/>
      <c r="E93" s="70"/>
      <c r="F93" s="70"/>
      <c r="G93" s="70"/>
      <c r="H93" s="108"/>
      <c r="I93" s="90"/>
      <c r="J93" s="108"/>
      <c r="K93" s="108"/>
      <c r="L93" s="70"/>
      <c r="M93" s="70"/>
      <c r="N93" s="123"/>
      <c r="O93" s="178" t="s">
        <v>9607</v>
      </c>
      <c r="P93" s="123"/>
      <c r="Q93" s="112"/>
      <c r="R93" s="112"/>
      <c r="S93" s="77"/>
      <c r="T93" s="77"/>
      <c r="U93" s="70"/>
      <c r="V93" s="70"/>
      <c r="W93" s="77"/>
      <c r="X93" s="123"/>
      <c r="Y93" s="123"/>
      <c r="Z93" s="123"/>
      <c r="AA93" s="123"/>
      <c r="AB93" s="135"/>
    </row>
    <row r="94" spans="1:28" ht="33.75" customHeight="1" x14ac:dyDescent="0.2">
      <c r="A94" s="41">
        <v>16</v>
      </c>
      <c r="B94" s="455" t="s">
        <v>201</v>
      </c>
      <c r="C94" s="456"/>
      <c r="D94" s="94"/>
      <c r="E94" s="94" t="str">
        <f t="shared" ref="E94:E96" si="57">CONCATENATE(D94)</f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ref="Y94:Y96" si="58">X94*W94</f>
        <v>0</v>
      </c>
      <c r="Z94" s="132"/>
      <c r="AA94" s="132">
        <f t="shared" ref="AA94:AA96" si="59">Z94*W94</f>
        <v>0</v>
      </c>
      <c r="AB94" s="43" t="str">
        <f>IF($W$10="","",VLOOKUP($W$10,PERSONAL,2,FALSE))</f>
        <v/>
      </c>
    </row>
    <row r="95" spans="1:28" ht="33.75" customHeight="1" x14ac:dyDescent="0.2">
      <c r="A95" s="41">
        <v>17</v>
      </c>
      <c r="B95" s="455" t="s">
        <v>201</v>
      </c>
      <c r="C95" s="456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33.75" customHeight="1" x14ac:dyDescent="0.2">
      <c r="A96" s="41">
        <v>18</v>
      </c>
      <c r="B96" s="455" t="s">
        <v>201</v>
      </c>
      <c r="C96" s="456"/>
      <c r="D96" s="94"/>
      <c r="E96" s="94" t="str">
        <f t="shared" si="57"/>
        <v/>
      </c>
      <c r="F96" s="41"/>
      <c r="G96" s="42"/>
      <c r="H96" s="107"/>
      <c r="I96" s="89"/>
      <c r="J96" s="107"/>
      <c r="K96" s="107"/>
      <c r="L96" s="43" t="str">
        <f>IF(E96="","",VLOOKUP(E96,SBN,2,FALSE))</f>
        <v/>
      </c>
      <c r="M96" s="43"/>
      <c r="N96" s="125"/>
      <c r="O96" s="125"/>
      <c r="P96" s="125"/>
      <c r="Q96" s="76"/>
      <c r="R96" s="76"/>
      <c r="S96" s="110"/>
      <c r="T96" s="134"/>
      <c r="U96" s="75" t="s">
        <v>202</v>
      </c>
      <c r="V96" s="75"/>
      <c r="W96" s="76" t="s">
        <v>9606</v>
      </c>
      <c r="X96" s="132"/>
      <c r="Y96" s="132">
        <f t="shared" si="58"/>
        <v>0</v>
      </c>
      <c r="Z96" s="132"/>
      <c r="AA96" s="132">
        <f t="shared" si="59"/>
        <v>0</v>
      </c>
      <c r="AB96" s="43" t="str">
        <f>IF($W$10="","",VLOOKUP($W$10,PERSONAL,2,FALSE))</f>
        <v/>
      </c>
    </row>
    <row r="97" spans="1:28" ht="10.5" customHeight="1" x14ac:dyDescent="0.2">
      <c r="A97" s="45"/>
      <c r="B97" s="50" t="s">
        <v>124</v>
      </c>
      <c r="C97" s="50"/>
      <c r="D97" s="102"/>
      <c r="E97" s="45"/>
      <c r="F97" s="45"/>
      <c r="G97" s="46"/>
      <c r="H97" s="47"/>
      <c r="I97" s="47"/>
      <c r="J97" s="47"/>
      <c r="K97" s="48"/>
      <c r="L97" s="49"/>
      <c r="M97" s="49"/>
      <c r="N97" s="127"/>
      <c r="O97" s="127"/>
      <c r="P97" s="127"/>
      <c r="Q97" s="114"/>
      <c r="R97" s="114"/>
      <c r="S97" s="115"/>
      <c r="T97" s="116"/>
      <c r="U97" s="48"/>
      <c r="V97" s="48"/>
      <c r="W97" s="45"/>
      <c r="X97" s="133"/>
      <c r="Y97" s="133"/>
      <c r="Z97" s="133"/>
      <c r="AA97" s="133"/>
      <c r="AB97" s="137"/>
    </row>
    <row r="98" spans="1:28" ht="10.5" customHeight="1" x14ac:dyDescent="0.2">
      <c r="A98" s="6" t="s">
        <v>9660</v>
      </c>
      <c r="B98" s="93" t="s">
        <v>9661</v>
      </c>
      <c r="C98" s="7"/>
      <c r="D98" s="103"/>
      <c r="E98" s="8"/>
      <c r="F98" s="8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9658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6"/>
      <c r="B100" s="44" t="s">
        <v>123</v>
      </c>
      <c r="C100" s="44"/>
      <c r="D100" s="37"/>
      <c r="E100" s="37"/>
      <c r="F100" s="37"/>
      <c r="G100" s="34"/>
      <c r="H100" s="34"/>
      <c r="I100" s="34"/>
      <c r="J100" s="34"/>
      <c r="K100" s="8"/>
      <c r="L100" s="35"/>
      <c r="M100" s="35"/>
      <c r="N100" s="30"/>
      <c r="O100" s="30"/>
      <c r="P100" s="30"/>
      <c r="Q100" s="9"/>
      <c r="R100" s="9"/>
      <c r="S100" s="9"/>
      <c r="T100" s="117"/>
      <c r="U100" s="36"/>
      <c r="V100" s="30"/>
      <c r="W100" s="9"/>
      <c r="X100" s="128"/>
      <c r="Y100" s="128"/>
      <c r="Z100" s="128"/>
      <c r="AA100" s="128"/>
    </row>
    <row r="101" spans="1:28" ht="24" customHeight="1" x14ac:dyDescent="0.2">
      <c r="A101" s="7"/>
      <c r="B101" s="44" t="s">
        <v>9659</v>
      </c>
      <c r="C101" s="44"/>
      <c r="D101" s="103"/>
      <c r="E101" s="8"/>
      <c r="F101" s="8"/>
      <c r="G101" s="1"/>
      <c r="H101" s="1"/>
      <c r="I101" s="1"/>
      <c r="J101" s="1"/>
      <c r="K101" s="38"/>
      <c r="L101" s="39"/>
      <c r="M101" s="39"/>
      <c r="N101" s="128"/>
      <c r="O101" s="129"/>
      <c r="P101" s="129"/>
      <c r="Q101" s="9"/>
      <c r="R101" s="9"/>
      <c r="S101" s="117"/>
      <c r="T101" s="118"/>
      <c r="U101" s="32"/>
      <c r="V101" s="32"/>
      <c r="W101" s="32"/>
      <c r="X101" s="128"/>
      <c r="Y101" s="128"/>
      <c r="Z101" s="128"/>
      <c r="AA101" s="128"/>
    </row>
    <row r="102" spans="1:28" ht="24" customHeight="1" x14ac:dyDescent="0.2">
      <c r="A102" s="69"/>
      <c r="B102" s="70"/>
      <c r="C102" s="70"/>
      <c r="D102" s="100"/>
      <c r="E102" s="70"/>
      <c r="F102" s="70"/>
      <c r="G102" s="70"/>
      <c r="H102" s="70"/>
      <c r="I102" s="70"/>
      <c r="J102" s="70"/>
      <c r="K102" s="70"/>
      <c r="L102" s="70"/>
      <c r="M102" s="70"/>
      <c r="N102" s="123"/>
      <c r="O102" s="178" t="s">
        <v>134</v>
      </c>
      <c r="P102" s="123"/>
      <c r="Q102" s="112"/>
      <c r="R102" s="112"/>
      <c r="S102" s="77"/>
      <c r="T102" s="77"/>
      <c r="U102" s="70"/>
      <c r="V102" s="70"/>
      <c r="W102" s="70"/>
      <c r="X102" s="123"/>
      <c r="Y102" s="123"/>
      <c r="Z102" s="123"/>
      <c r="AA102" s="123"/>
      <c r="AB102" s="135"/>
    </row>
    <row r="103" spans="1:28" ht="36.75" customHeight="1" x14ac:dyDescent="0.2">
      <c r="A103" s="41">
        <v>1</v>
      </c>
      <c r="B103" s="457"/>
      <c r="C103" s="456"/>
      <c r="D103" s="94"/>
      <c r="E103" s="94" t="str">
        <f t="shared" ref="E103:E105" si="60">CONCATENATE(D103)</f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95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>X103*W103</f>
        <v>0</v>
      </c>
      <c r="Z103" s="132"/>
      <c r="AA103" s="132">
        <f>Z103*W103</f>
        <v>0</v>
      </c>
      <c r="AB103" s="43" t="str">
        <f t="shared" ref="AB103:AB105" si="61">IF($W$10="","",VLOOKUP($W$10,PERSONAL,2,FALSE))</f>
        <v/>
      </c>
    </row>
    <row r="104" spans="1:28" ht="36" customHeight="1" x14ac:dyDescent="0.2">
      <c r="A104" s="41">
        <v>2</v>
      </c>
      <c r="B104" s="457"/>
      <c r="C104" s="456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ref="Y104:Y105" si="62">X104*W104</f>
        <v>0</v>
      </c>
      <c r="Z104" s="132"/>
      <c r="AA104" s="132">
        <f t="shared" ref="AA104:AA105" si="63">Z104*W104</f>
        <v>0</v>
      </c>
      <c r="AB104" s="43" t="str">
        <f t="shared" si="61"/>
        <v/>
      </c>
    </row>
    <row r="105" spans="1:28" ht="36" customHeight="1" x14ac:dyDescent="0.2">
      <c r="A105" s="41">
        <v>3</v>
      </c>
      <c r="B105" s="457"/>
      <c r="C105" s="456"/>
      <c r="D105" s="94"/>
      <c r="E105" s="94" t="str">
        <f t="shared" si="60"/>
        <v/>
      </c>
      <c r="F105" s="41"/>
      <c r="G105" s="42"/>
      <c r="H105" s="107"/>
      <c r="I105" s="89"/>
      <c r="J105" s="107"/>
      <c r="K105" s="107"/>
      <c r="L105" s="43" t="str">
        <f>IF(E105="","",VLOOKUP(E105,SBN,2,FALSE))</f>
        <v/>
      </c>
      <c r="M105" s="43"/>
      <c r="N105" s="125"/>
      <c r="O105" s="125"/>
      <c r="P105" s="125"/>
      <c r="Q105" s="76"/>
      <c r="R105" s="76"/>
      <c r="S105" s="110"/>
      <c r="T105" s="107"/>
      <c r="U105" s="75" t="str">
        <f>IF(E105="","",VLOOKUP(E105,SBN,3,FALSE))</f>
        <v/>
      </c>
      <c r="V105" s="75"/>
      <c r="W105" s="76" t="s">
        <v>9606</v>
      </c>
      <c r="X105" s="132"/>
      <c r="Y105" s="132">
        <f t="shared" si="62"/>
        <v>0</v>
      </c>
      <c r="Z105" s="132"/>
      <c r="AA105" s="132">
        <f t="shared" si="63"/>
        <v>0</v>
      </c>
      <c r="AB105" s="43" t="str">
        <f t="shared" si="61"/>
        <v/>
      </c>
    </row>
    <row r="106" spans="1:28" ht="29.25" customHeight="1" x14ac:dyDescent="0.2">
      <c r="A106" s="69"/>
      <c r="B106" s="73"/>
      <c r="C106" s="73"/>
      <c r="D106" s="100"/>
      <c r="E106" s="70"/>
      <c r="F106" s="70"/>
      <c r="G106" s="70"/>
      <c r="H106" s="108"/>
      <c r="I106" s="90"/>
      <c r="J106" s="108"/>
      <c r="K106" s="108"/>
      <c r="L106" s="70"/>
      <c r="M106" s="70"/>
      <c r="N106" s="123"/>
      <c r="O106" s="178" t="s">
        <v>200</v>
      </c>
      <c r="P106" s="123"/>
      <c r="Q106" s="112"/>
      <c r="R106" s="112"/>
      <c r="S106" s="77"/>
      <c r="T106" s="77"/>
      <c r="U106" s="70"/>
      <c r="V106" s="70"/>
      <c r="W106" s="77"/>
      <c r="X106" s="123"/>
      <c r="Y106" s="123"/>
      <c r="Z106" s="123"/>
      <c r="AA106" s="123"/>
      <c r="AB106" s="135"/>
    </row>
    <row r="107" spans="1:28" ht="35.25" customHeight="1" x14ac:dyDescent="0.2">
      <c r="A107" s="41">
        <v>4</v>
      </c>
      <c r="B107" s="458">
        <v>9105.0303000000004</v>
      </c>
      <c r="C107" s="459"/>
      <c r="D107" s="94"/>
      <c r="E107" s="94" t="str">
        <f t="shared" ref="E107:E110" si="64">CONCATENATE(D107)</f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ref="Y107:Y110" si="65">X107*W107</f>
        <v>0</v>
      </c>
      <c r="Z107" s="132"/>
      <c r="AA107" s="132">
        <f>Z107*W107</f>
        <v>0</v>
      </c>
      <c r="AB107" s="43" t="str">
        <f t="shared" ref="AB107:AB110" si="66">IF($W$10="","",VLOOKUP($W$10,PERSONAL,2,FALSE))</f>
        <v/>
      </c>
    </row>
    <row r="108" spans="1:28" ht="35.25" customHeight="1" x14ac:dyDescent="0.2">
      <c r="A108" s="41">
        <v>5</v>
      </c>
      <c r="B108" s="458">
        <v>9105.0303000000004</v>
      </c>
      <c r="C108" s="459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ref="AA108:AA110" si="67">Z108*W108</f>
        <v>0</v>
      </c>
      <c r="AB108" s="43" t="str">
        <f t="shared" si="66"/>
        <v/>
      </c>
    </row>
    <row r="109" spans="1:28" ht="35.25" customHeight="1" x14ac:dyDescent="0.2">
      <c r="A109" s="41">
        <v>6</v>
      </c>
      <c r="B109" s="458">
        <v>9105.0303000000004</v>
      </c>
      <c r="C109" s="459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35.25" customHeight="1" x14ac:dyDescent="0.2">
      <c r="A110" s="41">
        <v>7</v>
      </c>
      <c r="B110" s="458">
        <v>9105.0303000000004</v>
      </c>
      <c r="C110" s="459"/>
      <c r="D110" s="94"/>
      <c r="E110" s="94" t="str">
        <f t="shared" si="64"/>
        <v/>
      </c>
      <c r="F110" s="41"/>
      <c r="G110" s="42"/>
      <c r="H110" s="107"/>
      <c r="I110" s="89"/>
      <c r="J110" s="107"/>
      <c r="K110" s="107"/>
      <c r="L110" s="43" t="str">
        <f>IF(E110="","",VLOOKUP(E110,SBN,2,FALSE))</f>
        <v/>
      </c>
      <c r="M110" s="43"/>
      <c r="N110" s="125"/>
      <c r="O110" s="125"/>
      <c r="P110" s="125"/>
      <c r="Q110" s="76"/>
      <c r="R110" s="76"/>
      <c r="S110" s="110"/>
      <c r="T110" s="134"/>
      <c r="U110" s="75" t="str">
        <f>IF(E110="","",VLOOKUP(E110,SBN,3,FALSE))</f>
        <v/>
      </c>
      <c r="V110" s="75"/>
      <c r="W110" s="76" t="s">
        <v>9606</v>
      </c>
      <c r="X110" s="132"/>
      <c r="Y110" s="132">
        <f t="shared" si="65"/>
        <v>0</v>
      </c>
      <c r="Z110" s="132"/>
      <c r="AA110" s="132">
        <f t="shared" si="67"/>
        <v>0</v>
      </c>
      <c r="AB110" s="43" t="str">
        <f t="shared" si="66"/>
        <v/>
      </c>
    </row>
    <row r="111" spans="1:28" ht="29.25" customHeight="1" x14ac:dyDescent="0.2">
      <c r="A111" s="72"/>
      <c r="B111" s="74"/>
      <c r="C111" s="74"/>
      <c r="D111" s="101"/>
      <c r="E111" s="71"/>
      <c r="F111" s="71"/>
      <c r="G111" s="71"/>
      <c r="H111" s="109"/>
      <c r="I111" s="91"/>
      <c r="J111" s="109"/>
      <c r="K111" s="109"/>
      <c r="L111" s="71"/>
      <c r="M111" s="71"/>
      <c r="N111" s="126"/>
      <c r="O111" s="178" t="s">
        <v>136</v>
      </c>
      <c r="P111" s="126"/>
      <c r="Q111" s="113"/>
      <c r="R111" s="113"/>
      <c r="S111" s="78"/>
      <c r="T111" s="78"/>
      <c r="U111" s="71"/>
      <c r="V111" s="71"/>
      <c r="W111" s="78"/>
      <c r="X111" s="126"/>
      <c r="Y111" s="126"/>
      <c r="Z111" s="126"/>
      <c r="AA111" s="126"/>
      <c r="AB111" s="136"/>
    </row>
    <row r="112" spans="1:28" ht="34.5" customHeight="1" x14ac:dyDescent="0.2">
      <c r="A112" s="41">
        <v>8</v>
      </c>
      <c r="B112" s="457"/>
      <c r="C112" s="456"/>
      <c r="D112" s="94"/>
      <c r="E112" s="94" t="str">
        <f t="shared" ref="E112:E114" si="68">CONCATENATE(D112)</f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ref="Y112:Y114" si="69">X112*W112</f>
        <v>0</v>
      </c>
      <c r="Z112" s="132"/>
      <c r="AA112" s="132">
        <f t="shared" ref="AA112:AA114" si="70">Z112*W112</f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9</v>
      </c>
      <c r="B113" s="457"/>
      <c r="C113" s="456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34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34.5" customHeight="1" x14ac:dyDescent="0.2">
      <c r="A114" s="41">
        <v>10</v>
      </c>
      <c r="B114" s="457"/>
      <c r="C114" s="456"/>
      <c r="D114" s="94"/>
      <c r="E114" s="94" t="str">
        <f t="shared" si="68"/>
        <v/>
      </c>
      <c r="F114" s="41"/>
      <c r="G114" s="42"/>
      <c r="H114" s="107"/>
      <c r="I114" s="89"/>
      <c r="J114" s="107"/>
      <c r="K114" s="107"/>
      <c r="L114" s="43" t="str">
        <f>IF(E114="","",VLOOKUP(E114,SBN,2,FALSE))</f>
        <v/>
      </c>
      <c r="M114" s="43"/>
      <c r="N114" s="125"/>
      <c r="O114" s="125"/>
      <c r="P114" s="125"/>
      <c r="Q114" s="76"/>
      <c r="R114" s="76"/>
      <c r="S114" s="110"/>
      <c r="T114" s="111"/>
      <c r="U114" s="75" t="str">
        <f>IF(E114="","",VLOOKUP(E114,SBN,3,FALSE))</f>
        <v/>
      </c>
      <c r="V114" s="75"/>
      <c r="W114" s="76" t="s">
        <v>9606</v>
      </c>
      <c r="X114" s="132"/>
      <c r="Y114" s="132">
        <f t="shared" si="69"/>
        <v>0</v>
      </c>
      <c r="Z114" s="132"/>
      <c r="AA114" s="132">
        <f t="shared" si="70"/>
        <v>0</v>
      </c>
      <c r="AB114" s="43" t="str">
        <f>IF($W$10="","",VLOOKUP($W$10,PERSONAL,2,FALSE))</f>
        <v/>
      </c>
    </row>
    <row r="115" spans="1:28" ht="29.25" customHeight="1" x14ac:dyDescent="0.2">
      <c r="A115" s="71"/>
      <c r="B115" s="74"/>
      <c r="C115" s="74"/>
      <c r="D115" s="101"/>
      <c r="E115" s="71"/>
      <c r="F115" s="71"/>
      <c r="G115" s="71"/>
      <c r="H115" s="109"/>
      <c r="I115" s="91"/>
      <c r="J115" s="109"/>
      <c r="K115" s="109"/>
      <c r="L115" s="71"/>
      <c r="M115" s="71"/>
      <c r="N115" s="126"/>
      <c r="O115" s="178" t="s">
        <v>9667</v>
      </c>
      <c r="P115" s="126"/>
      <c r="Q115" s="113"/>
      <c r="R115" s="113"/>
      <c r="S115" s="78"/>
      <c r="T115" s="78"/>
      <c r="U115" s="71"/>
      <c r="V115" s="71"/>
      <c r="W115" s="78"/>
      <c r="X115" s="126"/>
      <c r="Y115" s="126"/>
      <c r="Z115" s="126"/>
      <c r="AA115" s="126"/>
      <c r="AB115" s="136"/>
    </row>
    <row r="116" spans="1:28" ht="31.5" customHeight="1" x14ac:dyDescent="0.2">
      <c r="A116" s="41">
        <v>11</v>
      </c>
      <c r="B116" s="455"/>
      <c r="C116" s="456"/>
      <c r="D116" s="94"/>
      <c r="E116" s="94" t="str">
        <f t="shared" ref="E116:E118" si="71">CONCATENATE(D116)</f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ref="Y116:Y118" si="72">X116*W116</f>
        <v>0</v>
      </c>
      <c r="Z116" s="132"/>
      <c r="AA116" s="132">
        <f t="shared" ref="AA116:AA118" si="73">Z116*W116</f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12</v>
      </c>
      <c r="B117" s="455"/>
      <c r="C117" s="456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31.5" customHeight="1" x14ac:dyDescent="0.2">
      <c r="A118" s="41">
        <v>13</v>
      </c>
      <c r="B118" s="455"/>
      <c r="C118" s="456"/>
      <c r="D118" s="94"/>
      <c r="E118" s="94" t="str">
        <f t="shared" si="71"/>
        <v/>
      </c>
      <c r="F118" s="41"/>
      <c r="G118" s="42"/>
      <c r="H118" s="107"/>
      <c r="I118" s="89"/>
      <c r="J118" s="107"/>
      <c r="K118" s="107"/>
      <c r="L118" s="43" t="str">
        <f>IF(E118="","",VLOOKUP(E118,SBN,2,FALSE))</f>
        <v/>
      </c>
      <c r="M118" s="43"/>
      <c r="N118" s="125"/>
      <c r="O118" s="125"/>
      <c r="P118" s="125"/>
      <c r="Q118" s="76"/>
      <c r="R118" s="76"/>
      <c r="S118" s="110"/>
      <c r="T118" s="134"/>
      <c r="U118" s="75" t="str">
        <f>IF(E118="","",VLOOKUP(E118,SBN,3,FALSE))</f>
        <v/>
      </c>
      <c r="V118" s="75"/>
      <c r="W118" s="76" t="s">
        <v>9606</v>
      </c>
      <c r="X118" s="132"/>
      <c r="Y118" s="132">
        <f t="shared" si="72"/>
        <v>0</v>
      </c>
      <c r="Z118" s="132"/>
      <c r="AA118" s="132">
        <f t="shared" si="73"/>
        <v>0</v>
      </c>
      <c r="AB118" s="43" t="str">
        <f>IF($W$10="","",VLOOKUP($W$10,PERSONAL,2,FALSE))</f>
        <v/>
      </c>
    </row>
    <row r="119" spans="1:28" ht="29.25" customHeight="1" x14ac:dyDescent="0.2">
      <c r="A119" s="71"/>
      <c r="B119" s="74"/>
      <c r="C119" s="74"/>
      <c r="D119" s="101"/>
      <c r="E119" s="71"/>
      <c r="F119" s="71"/>
      <c r="G119" s="71"/>
      <c r="H119" s="109"/>
      <c r="I119" s="91"/>
      <c r="J119" s="109"/>
      <c r="K119" s="109"/>
      <c r="L119" s="71"/>
      <c r="M119" s="71"/>
      <c r="N119" s="126"/>
      <c r="O119" s="178" t="s">
        <v>135</v>
      </c>
      <c r="P119" s="126"/>
      <c r="Q119" s="113"/>
      <c r="R119" s="113"/>
      <c r="S119" s="78"/>
      <c r="T119" s="78"/>
      <c r="U119" s="71"/>
      <c r="V119" s="71"/>
      <c r="W119" s="78"/>
      <c r="X119" s="126"/>
      <c r="Y119" s="126"/>
      <c r="Z119" s="126"/>
      <c r="AA119" s="126"/>
      <c r="AB119" s="136"/>
    </row>
    <row r="120" spans="1:28" ht="33.75" customHeight="1" x14ac:dyDescent="0.2">
      <c r="A120" s="41">
        <v>14</v>
      </c>
      <c r="B120" s="455" t="s">
        <v>201</v>
      </c>
      <c r="C120" s="456"/>
      <c r="D120" s="94"/>
      <c r="E120" s="94" t="str">
        <f t="shared" ref="E120:E121" si="74">CONCATENATE(D120)</f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ref="Y120:Y121" si="75">X120*W120</f>
        <v>0</v>
      </c>
      <c r="Z120" s="132"/>
      <c r="AA120" s="132">
        <f t="shared" ref="AA120:AA121" si="76">Z120*W120</f>
        <v>0</v>
      </c>
      <c r="AB120" s="43" t="str">
        <f>IF($W$10="","",VLOOKUP($W$10,PERSONAL,2,FALSE))</f>
        <v/>
      </c>
    </row>
    <row r="121" spans="1:28" ht="33.75" customHeight="1" x14ac:dyDescent="0.2">
      <c r="A121" s="41">
        <v>15</v>
      </c>
      <c r="B121" s="455" t="s">
        <v>201</v>
      </c>
      <c r="C121" s="456"/>
      <c r="D121" s="94"/>
      <c r="E121" s="94" t="str">
        <f t="shared" si="74"/>
        <v/>
      </c>
      <c r="F121" s="41"/>
      <c r="G121" s="42"/>
      <c r="H121" s="107"/>
      <c r="I121" s="89"/>
      <c r="J121" s="107"/>
      <c r="K121" s="107"/>
      <c r="L121" s="43" t="str">
        <f>IF(E121="","",VLOOKUP(E121,SBN,2,FALSE))</f>
        <v/>
      </c>
      <c r="M121" s="43"/>
      <c r="N121" s="125"/>
      <c r="O121" s="125"/>
      <c r="P121" s="125"/>
      <c r="Q121" s="76"/>
      <c r="R121" s="76"/>
      <c r="S121" s="110"/>
      <c r="T121" s="134"/>
      <c r="U121" s="75" t="s">
        <v>202</v>
      </c>
      <c r="V121" s="75"/>
      <c r="W121" s="76" t="s">
        <v>9606</v>
      </c>
      <c r="X121" s="132"/>
      <c r="Y121" s="132">
        <f t="shared" si="75"/>
        <v>0</v>
      </c>
      <c r="Z121" s="132"/>
      <c r="AA121" s="132">
        <f t="shared" si="76"/>
        <v>0</v>
      </c>
      <c r="AB121" s="43" t="str">
        <f>IF($W$10="","",VLOOKUP($W$10,PERSONAL,2,FALSE))</f>
        <v/>
      </c>
    </row>
    <row r="122" spans="1:28" ht="33.75" customHeight="1" x14ac:dyDescent="0.2">
      <c r="A122" s="69"/>
      <c r="B122" s="73"/>
      <c r="C122" s="73"/>
      <c r="D122" s="100"/>
      <c r="E122" s="70"/>
      <c r="F122" s="70"/>
      <c r="G122" s="70"/>
      <c r="H122" s="108"/>
      <c r="I122" s="90"/>
      <c r="J122" s="108"/>
      <c r="K122" s="108"/>
      <c r="L122" s="70"/>
      <c r="M122" s="70"/>
      <c r="N122" s="123"/>
      <c r="O122" s="178" t="s">
        <v>9607</v>
      </c>
      <c r="P122" s="123"/>
      <c r="Q122" s="112"/>
      <c r="R122" s="112"/>
      <c r="S122" s="77"/>
      <c r="T122" s="77"/>
      <c r="U122" s="70"/>
      <c r="V122" s="70"/>
      <c r="W122" s="77"/>
      <c r="X122" s="123"/>
      <c r="Y122" s="123"/>
      <c r="Z122" s="123"/>
      <c r="AA122" s="123"/>
      <c r="AB122" s="135"/>
    </row>
    <row r="123" spans="1:28" ht="33.75" customHeight="1" x14ac:dyDescent="0.2">
      <c r="A123" s="41">
        <v>16</v>
      </c>
      <c r="B123" s="455" t="s">
        <v>201</v>
      </c>
      <c r="C123" s="456"/>
      <c r="D123" s="94"/>
      <c r="E123" s="94" t="str">
        <f t="shared" ref="E123:E125" si="77">CONCATENATE(D123)</f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ref="Y123:Y125" si="78">X123*W123</f>
        <v>0</v>
      </c>
      <c r="Z123" s="132"/>
      <c r="AA123" s="132">
        <f t="shared" ref="AA123:AA125" si="79">Z123*W123</f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17</v>
      </c>
      <c r="B124" s="455" t="s">
        <v>201</v>
      </c>
      <c r="C124" s="456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33.75" customHeight="1" x14ac:dyDescent="0.2">
      <c r="A125" s="41">
        <v>18</v>
      </c>
      <c r="B125" s="455" t="s">
        <v>201</v>
      </c>
      <c r="C125" s="456"/>
      <c r="D125" s="94"/>
      <c r="E125" s="94" t="str">
        <f t="shared" si="77"/>
        <v/>
      </c>
      <c r="F125" s="41"/>
      <c r="G125" s="42"/>
      <c r="H125" s="107"/>
      <c r="I125" s="89"/>
      <c r="J125" s="107"/>
      <c r="K125" s="107"/>
      <c r="L125" s="43" t="str">
        <f>IF(E125="","",VLOOKUP(E125,SBN,2,FALSE))</f>
        <v/>
      </c>
      <c r="M125" s="43"/>
      <c r="N125" s="125"/>
      <c r="O125" s="125"/>
      <c r="P125" s="125"/>
      <c r="Q125" s="76"/>
      <c r="R125" s="76"/>
      <c r="S125" s="110"/>
      <c r="T125" s="134"/>
      <c r="U125" s="75" t="s">
        <v>202</v>
      </c>
      <c r="V125" s="75"/>
      <c r="W125" s="76" t="s">
        <v>9606</v>
      </c>
      <c r="X125" s="132"/>
      <c r="Y125" s="132">
        <f t="shared" si="78"/>
        <v>0</v>
      </c>
      <c r="Z125" s="132"/>
      <c r="AA125" s="132">
        <f t="shared" si="79"/>
        <v>0</v>
      </c>
      <c r="AB125" s="43" t="str">
        <f>IF($W$10="","",VLOOKUP($W$10,PERSONAL,2,FALSE))</f>
        <v/>
      </c>
    </row>
    <row r="126" spans="1:28" ht="11.25" customHeight="1" x14ac:dyDescent="0.2">
      <c r="A126" s="45"/>
      <c r="B126" s="50" t="s">
        <v>124</v>
      </c>
      <c r="C126" s="50"/>
      <c r="D126" s="102"/>
      <c r="E126" s="45"/>
      <c r="F126" s="45"/>
      <c r="G126" s="46"/>
      <c r="H126" s="47"/>
      <c r="I126" s="47"/>
      <c r="J126" s="47"/>
      <c r="K126" s="48"/>
      <c r="L126" s="49"/>
      <c r="M126" s="49"/>
      <c r="N126" s="127"/>
      <c r="O126" s="127"/>
      <c r="P126" s="127"/>
      <c r="Q126" s="114"/>
      <c r="R126" s="114"/>
      <c r="S126" s="115"/>
      <c r="T126" s="116"/>
      <c r="U126" s="48"/>
      <c r="V126" s="48"/>
      <c r="W126" s="45"/>
      <c r="X126" s="133"/>
      <c r="Y126" s="133"/>
      <c r="Z126" s="133"/>
      <c r="AA126" s="133"/>
      <c r="AB126" s="137"/>
    </row>
    <row r="127" spans="1:28" ht="10.5" customHeight="1" x14ac:dyDescent="0.2">
      <c r="A127" s="6" t="s">
        <v>9660</v>
      </c>
      <c r="B127" s="93" t="s">
        <v>9661</v>
      </c>
      <c r="C127" s="7"/>
      <c r="D127" s="103"/>
      <c r="E127" s="8"/>
      <c r="F127" s="8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10.5" customHeight="1" x14ac:dyDescent="0.2">
      <c r="A128" s="6"/>
      <c r="B128" s="44" t="s">
        <v>9658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9.75" customHeight="1" x14ac:dyDescent="0.2">
      <c r="A129" s="6"/>
      <c r="B129" s="44" t="s">
        <v>123</v>
      </c>
      <c r="C129" s="44"/>
      <c r="D129" s="37"/>
      <c r="E129" s="37"/>
      <c r="F129" s="37"/>
      <c r="G129" s="34"/>
      <c r="H129" s="34"/>
      <c r="I129" s="34"/>
      <c r="J129" s="34"/>
      <c r="K129" s="8"/>
      <c r="L129" s="35"/>
      <c r="M129" s="35"/>
      <c r="N129" s="30"/>
      <c r="O129" s="30"/>
      <c r="P129" s="30"/>
      <c r="Q129" s="9"/>
      <c r="R129" s="9"/>
      <c r="S129" s="9"/>
      <c r="T129" s="117"/>
      <c r="U129" s="36"/>
      <c r="V129" s="30"/>
      <c r="W129" s="9"/>
      <c r="X129" s="128"/>
      <c r="Y129" s="128"/>
      <c r="Z129" s="128"/>
      <c r="AA129" s="128"/>
    </row>
    <row r="130" spans="1:28" ht="14.25" customHeight="1" x14ac:dyDescent="0.2">
      <c r="A130" s="7"/>
      <c r="B130" s="44" t="s">
        <v>9659</v>
      </c>
      <c r="C130" s="44"/>
      <c r="D130" s="103"/>
      <c r="E130" s="8"/>
      <c r="F130" s="8"/>
      <c r="G130" s="1"/>
      <c r="H130" s="1"/>
      <c r="I130" s="1"/>
      <c r="J130" s="1"/>
      <c r="K130" s="38"/>
      <c r="L130" s="39"/>
      <c r="M130" s="39"/>
      <c r="N130" s="128"/>
      <c r="O130" s="129"/>
      <c r="P130" s="129"/>
      <c r="Q130" s="9"/>
      <c r="R130" s="9"/>
      <c r="S130" s="117"/>
      <c r="T130" s="118"/>
      <c r="U130" s="32"/>
      <c r="V130" s="32"/>
      <c r="W130" s="32"/>
      <c r="X130" s="128"/>
      <c r="Y130" s="128"/>
      <c r="Z130" s="128"/>
      <c r="AA130" s="128"/>
    </row>
    <row r="131" spans="1:28" ht="24" customHeight="1" x14ac:dyDescent="0.2">
      <c r="A131" s="69"/>
      <c r="B131" s="70"/>
      <c r="C131" s="70"/>
      <c r="D131" s="100"/>
      <c r="E131" s="70"/>
      <c r="F131" s="70"/>
      <c r="G131" s="70"/>
      <c r="H131" s="70"/>
      <c r="I131" s="70"/>
      <c r="J131" s="70"/>
      <c r="K131" s="70"/>
      <c r="L131" s="70"/>
      <c r="M131" s="70"/>
      <c r="N131" s="123"/>
      <c r="O131" s="178" t="s">
        <v>134</v>
      </c>
      <c r="P131" s="123"/>
      <c r="Q131" s="112"/>
      <c r="R131" s="112"/>
      <c r="S131" s="77"/>
      <c r="T131" s="77"/>
      <c r="U131" s="70"/>
      <c r="V131" s="70"/>
      <c r="W131" s="70"/>
      <c r="X131" s="123"/>
      <c r="Y131" s="123"/>
      <c r="Z131" s="123"/>
      <c r="AA131" s="123"/>
      <c r="AB131" s="135"/>
    </row>
    <row r="132" spans="1:28" ht="36.75" customHeight="1" x14ac:dyDescent="0.2">
      <c r="A132" s="41">
        <v>1</v>
      </c>
      <c r="B132" s="457"/>
      <c r="C132" s="456"/>
      <c r="D132" s="94"/>
      <c r="E132" s="94" t="str">
        <f t="shared" ref="E132:E134" si="80">CONCATENATE(D132)</f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95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>X132*W132</f>
        <v>0</v>
      </c>
      <c r="Z132" s="132"/>
      <c r="AA132" s="132">
        <f>Z132*W132</f>
        <v>0</v>
      </c>
      <c r="AB132" s="43" t="str">
        <f t="shared" ref="AB132:AB134" si="81">IF($W$10="","",VLOOKUP($W$10,PERSONAL,2,FALSE))</f>
        <v/>
      </c>
    </row>
    <row r="133" spans="1:28" ht="36" customHeight="1" x14ac:dyDescent="0.2">
      <c r="A133" s="41">
        <v>2</v>
      </c>
      <c r="B133" s="457"/>
      <c r="C133" s="456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ref="Y133:Y134" si="82">X133*W133</f>
        <v>0</v>
      </c>
      <c r="Z133" s="132"/>
      <c r="AA133" s="132">
        <f t="shared" ref="AA133:AA134" si="83">Z133*W133</f>
        <v>0</v>
      </c>
      <c r="AB133" s="43" t="str">
        <f t="shared" si="81"/>
        <v/>
      </c>
    </row>
    <row r="134" spans="1:28" ht="36" customHeight="1" x14ac:dyDescent="0.2">
      <c r="A134" s="41">
        <v>3</v>
      </c>
      <c r="B134" s="457"/>
      <c r="C134" s="456"/>
      <c r="D134" s="94"/>
      <c r="E134" s="94" t="str">
        <f t="shared" si="80"/>
        <v/>
      </c>
      <c r="F134" s="41"/>
      <c r="G134" s="42"/>
      <c r="H134" s="107"/>
      <c r="I134" s="89"/>
      <c r="J134" s="107"/>
      <c r="K134" s="107"/>
      <c r="L134" s="43" t="str">
        <f>IF(E134="","",VLOOKUP(E134,SBN,2,FALSE))</f>
        <v/>
      </c>
      <c r="M134" s="43"/>
      <c r="N134" s="125"/>
      <c r="O134" s="125"/>
      <c r="P134" s="125"/>
      <c r="Q134" s="76"/>
      <c r="R134" s="76"/>
      <c r="S134" s="110"/>
      <c r="T134" s="107"/>
      <c r="U134" s="75" t="str">
        <f>IF(E134="","",VLOOKUP(E134,SBN,3,FALSE))</f>
        <v/>
      </c>
      <c r="V134" s="75"/>
      <c r="W134" s="76" t="s">
        <v>9606</v>
      </c>
      <c r="X134" s="132"/>
      <c r="Y134" s="132">
        <f t="shared" si="82"/>
        <v>0</v>
      </c>
      <c r="Z134" s="132"/>
      <c r="AA134" s="132">
        <f t="shared" si="83"/>
        <v>0</v>
      </c>
      <c r="AB134" s="43" t="str">
        <f t="shared" si="81"/>
        <v/>
      </c>
    </row>
    <row r="135" spans="1:28" ht="29.25" customHeight="1" x14ac:dyDescent="0.2">
      <c r="A135" s="69"/>
      <c r="B135" s="73"/>
      <c r="C135" s="73"/>
      <c r="D135" s="100"/>
      <c r="E135" s="70"/>
      <c r="F135" s="70"/>
      <c r="G135" s="70"/>
      <c r="H135" s="108"/>
      <c r="I135" s="90"/>
      <c r="J135" s="108"/>
      <c r="K135" s="108"/>
      <c r="L135" s="70"/>
      <c r="M135" s="70"/>
      <c r="N135" s="123"/>
      <c r="O135" s="178" t="s">
        <v>200</v>
      </c>
      <c r="P135" s="123"/>
      <c r="Q135" s="112"/>
      <c r="R135" s="112"/>
      <c r="S135" s="77"/>
      <c r="T135" s="77"/>
      <c r="U135" s="70"/>
      <c r="V135" s="70"/>
      <c r="W135" s="77"/>
      <c r="X135" s="123"/>
      <c r="Y135" s="123"/>
      <c r="Z135" s="123"/>
      <c r="AA135" s="123"/>
      <c r="AB135" s="135"/>
    </row>
    <row r="136" spans="1:28" ht="35.25" customHeight="1" x14ac:dyDescent="0.2">
      <c r="A136" s="41">
        <v>4</v>
      </c>
      <c r="B136" s="458">
        <v>9105.0303000000004</v>
      </c>
      <c r="C136" s="459"/>
      <c r="D136" s="94"/>
      <c r="E136" s="94" t="str">
        <f t="shared" ref="E136:E139" si="84">CONCATENATE(D136)</f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ref="Y136:Y139" si="85">X136*W136</f>
        <v>0</v>
      </c>
      <c r="Z136" s="132"/>
      <c r="AA136" s="132">
        <f>Z136*W136</f>
        <v>0</v>
      </c>
      <c r="AB136" s="43" t="str">
        <f t="shared" ref="AB136:AB139" si="86">IF($W$10="","",VLOOKUP($W$10,PERSONAL,2,FALSE))</f>
        <v/>
      </c>
    </row>
    <row r="137" spans="1:28" ht="35.25" customHeight="1" x14ac:dyDescent="0.2">
      <c r="A137" s="41">
        <v>5</v>
      </c>
      <c r="B137" s="458">
        <v>9105.0303000000004</v>
      </c>
      <c r="C137" s="459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ref="AA137:AA139" si="87">Z137*W137</f>
        <v>0</v>
      </c>
      <c r="AB137" s="43" t="str">
        <f t="shared" si="86"/>
        <v/>
      </c>
    </row>
    <row r="138" spans="1:28" ht="35.25" customHeight="1" x14ac:dyDescent="0.2">
      <c r="A138" s="41">
        <v>6</v>
      </c>
      <c r="B138" s="458">
        <v>9105.0303000000004</v>
      </c>
      <c r="C138" s="459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35.25" customHeight="1" x14ac:dyDescent="0.2">
      <c r="A139" s="41">
        <v>7</v>
      </c>
      <c r="B139" s="458">
        <v>9105.0303000000004</v>
      </c>
      <c r="C139" s="459"/>
      <c r="D139" s="94"/>
      <c r="E139" s="94" t="str">
        <f t="shared" si="84"/>
        <v/>
      </c>
      <c r="F139" s="41"/>
      <c r="G139" s="42"/>
      <c r="H139" s="107"/>
      <c r="I139" s="89"/>
      <c r="J139" s="107"/>
      <c r="K139" s="107"/>
      <c r="L139" s="43" t="str">
        <f>IF(E139="","",VLOOKUP(E139,SBN,2,FALSE))</f>
        <v/>
      </c>
      <c r="M139" s="43"/>
      <c r="N139" s="125"/>
      <c r="O139" s="125"/>
      <c r="P139" s="125"/>
      <c r="Q139" s="76"/>
      <c r="R139" s="76"/>
      <c r="S139" s="110"/>
      <c r="T139" s="134"/>
      <c r="U139" s="75" t="str">
        <f>IF(E139="","",VLOOKUP(E139,SBN,3,FALSE))</f>
        <v/>
      </c>
      <c r="V139" s="75"/>
      <c r="W139" s="76" t="s">
        <v>9606</v>
      </c>
      <c r="X139" s="132"/>
      <c r="Y139" s="132">
        <f t="shared" si="85"/>
        <v>0</v>
      </c>
      <c r="Z139" s="132"/>
      <c r="AA139" s="132">
        <f t="shared" si="87"/>
        <v>0</v>
      </c>
      <c r="AB139" s="43" t="str">
        <f t="shared" si="86"/>
        <v/>
      </c>
    </row>
    <row r="140" spans="1:28" ht="29.25" customHeight="1" x14ac:dyDescent="0.2">
      <c r="A140" s="72"/>
      <c r="B140" s="74"/>
      <c r="C140" s="74"/>
      <c r="D140" s="101"/>
      <c r="E140" s="71"/>
      <c r="F140" s="71"/>
      <c r="G140" s="71"/>
      <c r="H140" s="109"/>
      <c r="I140" s="91"/>
      <c r="J140" s="109"/>
      <c r="K140" s="109"/>
      <c r="L140" s="71"/>
      <c r="M140" s="71"/>
      <c r="N140" s="126"/>
      <c r="O140" s="178" t="s">
        <v>136</v>
      </c>
      <c r="P140" s="126"/>
      <c r="Q140" s="113"/>
      <c r="R140" s="113"/>
      <c r="S140" s="78"/>
      <c r="T140" s="78"/>
      <c r="U140" s="71"/>
      <c r="V140" s="71"/>
      <c r="W140" s="78"/>
      <c r="X140" s="126"/>
      <c r="Y140" s="126"/>
      <c r="Z140" s="126"/>
      <c r="AA140" s="126"/>
      <c r="AB140" s="136"/>
    </row>
    <row r="141" spans="1:28" ht="34.5" customHeight="1" x14ac:dyDescent="0.2">
      <c r="A141" s="41">
        <v>8</v>
      </c>
      <c r="B141" s="457"/>
      <c r="C141" s="456"/>
      <c r="D141" s="94"/>
      <c r="E141" s="94" t="str">
        <f t="shared" ref="E141:E143" si="88">CONCATENATE(D141)</f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ref="Y141:Y143" si="89">X141*W141</f>
        <v>0</v>
      </c>
      <c r="Z141" s="132"/>
      <c r="AA141" s="132">
        <f t="shared" ref="AA141:AA143" si="90">Z141*W141</f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9</v>
      </c>
      <c r="B142" s="457"/>
      <c r="C142" s="456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34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34.5" customHeight="1" x14ac:dyDescent="0.2">
      <c r="A143" s="41">
        <v>10</v>
      </c>
      <c r="B143" s="457"/>
      <c r="C143" s="456"/>
      <c r="D143" s="94"/>
      <c r="E143" s="94" t="str">
        <f t="shared" si="88"/>
        <v/>
      </c>
      <c r="F143" s="41"/>
      <c r="G143" s="42"/>
      <c r="H143" s="107"/>
      <c r="I143" s="89"/>
      <c r="J143" s="107"/>
      <c r="K143" s="107"/>
      <c r="L143" s="43" t="str">
        <f>IF(E143="","",VLOOKUP(E143,SBN,2,FALSE))</f>
        <v/>
      </c>
      <c r="M143" s="43"/>
      <c r="N143" s="125"/>
      <c r="O143" s="125"/>
      <c r="P143" s="125"/>
      <c r="Q143" s="76"/>
      <c r="R143" s="76"/>
      <c r="S143" s="110"/>
      <c r="T143" s="111"/>
      <c r="U143" s="75" t="str">
        <f>IF(E143="","",VLOOKUP(E143,SBN,3,FALSE))</f>
        <v/>
      </c>
      <c r="V143" s="75"/>
      <c r="W143" s="76" t="s">
        <v>9606</v>
      </c>
      <c r="X143" s="132"/>
      <c r="Y143" s="132">
        <f t="shared" si="89"/>
        <v>0</v>
      </c>
      <c r="Z143" s="132"/>
      <c r="AA143" s="132">
        <f t="shared" si="90"/>
        <v>0</v>
      </c>
      <c r="AB143" s="43" t="str">
        <f>IF($W$10="","",VLOOKUP($W$10,PERSONAL,2,FALSE))</f>
        <v/>
      </c>
    </row>
    <row r="144" spans="1:28" ht="29.25" customHeight="1" x14ac:dyDescent="0.2">
      <c r="A144" s="71"/>
      <c r="B144" s="74"/>
      <c r="C144" s="74"/>
      <c r="D144" s="101"/>
      <c r="E144" s="71"/>
      <c r="F144" s="71"/>
      <c r="G144" s="71"/>
      <c r="H144" s="109"/>
      <c r="I144" s="91"/>
      <c r="J144" s="109"/>
      <c r="K144" s="109"/>
      <c r="L144" s="71"/>
      <c r="M144" s="71"/>
      <c r="N144" s="126"/>
      <c r="O144" s="178" t="s">
        <v>9667</v>
      </c>
      <c r="P144" s="126"/>
      <c r="Q144" s="113"/>
      <c r="R144" s="113"/>
      <c r="S144" s="78"/>
      <c r="T144" s="78"/>
      <c r="U144" s="71"/>
      <c r="V144" s="71"/>
      <c r="W144" s="78"/>
      <c r="X144" s="126"/>
      <c r="Y144" s="126"/>
      <c r="Z144" s="126"/>
      <c r="AA144" s="126"/>
      <c r="AB144" s="136"/>
    </row>
    <row r="145" spans="1:28" ht="31.5" customHeight="1" x14ac:dyDescent="0.2">
      <c r="A145" s="41">
        <v>11</v>
      </c>
      <c r="B145" s="455"/>
      <c r="C145" s="456"/>
      <c r="D145" s="94"/>
      <c r="E145" s="94" t="str">
        <f t="shared" ref="E145:E147" si="91">CONCATENATE(D145)</f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ref="Y145:Y147" si="92">X145*W145</f>
        <v>0</v>
      </c>
      <c r="Z145" s="132"/>
      <c r="AA145" s="132">
        <f t="shared" ref="AA145:AA147" si="93">Z145*W145</f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12</v>
      </c>
      <c r="B146" s="455"/>
      <c r="C146" s="456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31.5" customHeight="1" x14ac:dyDescent="0.2">
      <c r="A147" s="41">
        <v>13</v>
      </c>
      <c r="B147" s="455"/>
      <c r="C147" s="456"/>
      <c r="D147" s="94"/>
      <c r="E147" s="94" t="str">
        <f t="shared" si="91"/>
        <v/>
      </c>
      <c r="F147" s="41"/>
      <c r="G147" s="42"/>
      <c r="H147" s="107"/>
      <c r="I147" s="89"/>
      <c r="J147" s="107"/>
      <c r="K147" s="107"/>
      <c r="L147" s="43" t="str">
        <f>IF(E147="","",VLOOKUP(E147,SBN,2,FALSE))</f>
        <v/>
      </c>
      <c r="M147" s="43"/>
      <c r="N147" s="125"/>
      <c r="O147" s="125"/>
      <c r="P147" s="125"/>
      <c r="Q147" s="76"/>
      <c r="R147" s="76"/>
      <c r="S147" s="110"/>
      <c r="T147" s="134"/>
      <c r="U147" s="75" t="str">
        <f>IF(E147="","",VLOOKUP(E147,SBN,3,FALSE))</f>
        <v/>
      </c>
      <c r="V147" s="75"/>
      <c r="W147" s="76" t="s">
        <v>9606</v>
      </c>
      <c r="X147" s="132"/>
      <c r="Y147" s="132">
        <f t="shared" si="92"/>
        <v>0</v>
      </c>
      <c r="Z147" s="132"/>
      <c r="AA147" s="132">
        <f t="shared" si="93"/>
        <v>0</v>
      </c>
      <c r="AB147" s="43" t="str">
        <f>IF($W$10="","",VLOOKUP($W$10,PERSONAL,2,FALSE))</f>
        <v/>
      </c>
    </row>
    <row r="148" spans="1:28" ht="29.25" customHeight="1" x14ac:dyDescent="0.2">
      <c r="A148" s="71"/>
      <c r="B148" s="74"/>
      <c r="C148" s="74"/>
      <c r="D148" s="101"/>
      <c r="E148" s="71"/>
      <c r="F148" s="71"/>
      <c r="G148" s="71"/>
      <c r="H148" s="109"/>
      <c r="I148" s="91"/>
      <c r="J148" s="109"/>
      <c r="K148" s="109"/>
      <c r="L148" s="71"/>
      <c r="M148" s="71"/>
      <c r="N148" s="126"/>
      <c r="O148" s="178" t="s">
        <v>135</v>
      </c>
      <c r="P148" s="126"/>
      <c r="Q148" s="113"/>
      <c r="R148" s="113"/>
      <c r="S148" s="78"/>
      <c r="T148" s="78"/>
      <c r="U148" s="71"/>
      <c r="V148" s="71"/>
      <c r="W148" s="78"/>
      <c r="X148" s="126"/>
      <c r="Y148" s="126"/>
      <c r="Z148" s="126"/>
      <c r="AA148" s="126"/>
      <c r="AB148" s="136"/>
    </row>
    <row r="149" spans="1:28" ht="33.75" customHeight="1" x14ac:dyDescent="0.2">
      <c r="A149" s="41">
        <v>14</v>
      </c>
      <c r="B149" s="455" t="s">
        <v>201</v>
      </c>
      <c r="C149" s="456"/>
      <c r="D149" s="94"/>
      <c r="E149" s="94" t="str">
        <f t="shared" ref="E149:E150" si="94">CONCATENATE(D149)</f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ref="Y149:Y150" si="95">X149*W149</f>
        <v>0</v>
      </c>
      <c r="Z149" s="132"/>
      <c r="AA149" s="132">
        <f t="shared" ref="AA149:AA150" si="96">Z149*W149</f>
        <v>0</v>
      </c>
      <c r="AB149" s="43" t="str">
        <f>IF($W$10="","",VLOOKUP($W$10,PERSONAL,2,FALSE))</f>
        <v/>
      </c>
    </row>
    <row r="150" spans="1:28" ht="33.75" customHeight="1" x14ac:dyDescent="0.2">
      <c r="A150" s="41">
        <v>15</v>
      </c>
      <c r="B150" s="455" t="s">
        <v>201</v>
      </c>
      <c r="C150" s="456"/>
      <c r="D150" s="94"/>
      <c r="E150" s="94" t="str">
        <f t="shared" si="94"/>
        <v/>
      </c>
      <c r="F150" s="41"/>
      <c r="G150" s="42"/>
      <c r="H150" s="107"/>
      <c r="I150" s="89"/>
      <c r="J150" s="107"/>
      <c r="K150" s="107"/>
      <c r="L150" s="43" t="str">
        <f>IF(E150="","",VLOOKUP(E150,SBN,2,FALSE))</f>
        <v/>
      </c>
      <c r="M150" s="43"/>
      <c r="N150" s="125"/>
      <c r="O150" s="125"/>
      <c r="P150" s="125"/>
      <c r="Q150" s="76"/>
      <c r="R150" s="76"/>
      <c r="S150" s="110"/>
      <c r="T150" s="134"/>
      <c r="U150" s="75" t="s">
        <v>202</v>
      </c>
      <c r="V150" s="75"/>
      <c r="W150" s="76" t="s">
        <v>9606</v>
      </c>
      <c r="X150" s="132"/>
      <c r="Y150" s="132">
        <f t="shared" si="95"/>
        <v>0</v>
      </c>
      <c r="Z150" s="132"/>
      <c r="AA150" s="132">
        <f t="shared" si="96"/>
        <v>0</v>
      </c>
      <c r="AB150" s="43" t="str">
        <f>IF($W$10="","",VLOOKUP($W$10,PERSONAL,2,FALSE))</f>
        <v/>
      </c>
    </row>
    <row r="151" spans="1:28" ht="33.75" customHeight="1" x14ac:dyDescent="0.2">
      <c r="A151" s="69"/>
      <c r="B151" s="73"/>
      <c r="C151" s="73"/>
      <c r="D151" s="100"/>
      <c r="E151" s="70"/>
      <c r="F151" s="70"/>
      <c r="G151" s="70"/>
      <c r="H151" s="108"/>
      <c r="I151" s="90"/>
      <c r="J151" s="108"/>
      <c r="K151" s="108"/>
      <c r="L151" s="70"/>
      <c r="M151" s="70"/>
      <c r="N151" s="123"/>
      <c r="O151" s="178" t="s">
        <v>9607</v>
      </c>
      <c r="P151" s="123"/>
      <c r="Q151" s="112"/>
      <c r="R151" s="112"/>
      <c r="S151" s="77"/>
      <c r="T151" s="77"/>
      <c r="U151" s="70"/>
      <c r="V151" s="70"/>
      <c r="W151" s="77"/>
      <c r="X151" s="123"/>
      <c r="Y151" s="123"/>
      <c r="Z151" s="123"/>
      <c r="AA151" s="123"/>
      <c r="AB151" s="135"/>
    </row>
    <row r="152" spans="1:28" ht="33.75" customHeight="1" x14ac:dyDescent="0.2">
      <c r="A152" s="41">
        <v>16</v>
      </c>
      <c r="B152" s="455" t="s">
        <v>201</v>
      </c>
      <c r="C152" s="456"/>
      <c r="D152" s="94"/>
      <c r="E152" s="94" t="str">
        <f t="shared" ref="E152:E154" si="97">CONCATENATE(D152)</f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ref="Y152:Y154" si="98">X152*W152</f>
        <v>0</v>
      </c>
      <c r="Z152" s="132"/>
      <c r="AA152" s="132">
        <f t="shared" ref="AA152:AA154" si="99">Z152*W152</f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17</v>
      </c>
      <c r="B153" s="455" t="s">
        <v>201</v>
      </c>
      <c r="C153" s="456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33.75" customHeight="1" x14ac:dyDescent="0.2">
      <c r="A154" s="41">
        <v>18</v>
      </c>
      <c r="B154" s="455" t="s">
        <v>201</v>
      </c>
      <c r="C154" s="456"/>
      <c r="D154" s="94"/>
      <c r="E154" s="94" t="str">
        <f t="shared" si="97"/>
        <v/>
      </c>
      <c r="F154" s="41"/>
      <c r="G154" s="42"/>
      <c r="H154" s="107"/>
      <c r="I154" s="89"/>
      <c r="J154" s="107"/>
      <c r="K154" s="107"/>
      <c r="L154" s="43" t="str">
        <f>IF(E154="","",VLOOKUP(E154,SBN,2,FALSE))</f>
        <v/>
      </c>
      <c r="M154" s="43"/>
      <c r="N154" s="125"/>
      <c r="O154" s="125"/>
      <c r="P154" s="125"/>
      <c r="Q154" s="76"/>
      <c r="R154" s="76"/>
      <c r="S154" s="110"/>
      <c r="T154" s="134"/>
      <c r="U154" s="75" t="s">
        <v>202</v>
      </c>
      <c r="V154" s="75"/>
      <c r="W154" s="76" t="s">
        <v>9606</v>
      </c>
      <c r="X154" s="132"/>
      <c r="Y154" s="132">
        <f t="shared" si="98"/>
        <v>0</v>
      </c>
      <c r="Z154" s="132"/>
      <c r="AA154" s="132">
        <f t="shared" si="99"/>
        <v>0</v>
      </c>
      <c r="AB154" s="43" t="str">
        <f>IF($W$10="","",VLOOKUP($W$10,PERSONAL,2,FALSE))</f>
        <v/>
      </c>
    </row>
    <row r="155" spans="1:28" ht="11.25" customHeight="1" x14ac:dyDescent="0.2">
      <c r="A155" s="45"/>
      <c r="B155" s="50" t="s">
        <v>124</v>
      </c>
      <c r="C155" s="50"/>
      <c r="D155" s="102"/>
      <c r="E155" s="45"/>
      <c r="F155" s="45"/>
      <c r="G155" s="46"/>
      <c r="H155" s="47"/>
      <c r="I155" s="47"/>
      <c r="J155" s="47"/>
      <c r="K155" s="48"/>
      <c r="L155" s="49"/>
      <c r="M155" s="49"/>
      <c r="N155" s="127"/>
      <c r="O155" s="127"/>
      <c r="P155" s="127"/>
      <c r="Q155" s="114"/>
      <c r="R155" s="114"/>
      <c r="S155" s="115"/>
      <c r="T155" s="116"/>
      <c r="U155" s="48"/>
      <c r="V155" s="48"/>
      <c r="W155" s="45"/>
      <c r="X155" s="133"/>
      <c r="Y155" s="133"/>
      <c r="Z155" s="133"/>
      <c r="AA155" s="133"/>
      <c r="AB155" s="137"/>
    </row>
    <row r="156" spans="1:28" ht="10.5" customHeight="1" x14ac:dyDescent="0.2">
      <c r="A156" s="6" t="s">
        <v>9660</v>
      </c>
      <c r="B156" s="93" t="s">
        <v>9661</v>
      </c>
      <c r="C156" s="7"/>
      <c r="D156" s="103"/>
      <c r="E156" s="8"/>
      <c r="F156" s="8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10.5" customHeight="1" x14ac:dyDescent="0.2">
      <c r="A157" s="6"/>
      <c r="B157" s="44" t="s">
        <v>9658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9.75" customHeight="1" x14ac:dyDescent="0.2">
      <c r="A158" s="6"/>
      <c r="B158" s="44" t="s">
        <v>123</v>
      </c>
      <c r="C158" s="44"/>
      <c r="D158" s="37"/>
      <c r="E158" s="37"/>
      <c r="F158" s="37"/>
      <c r="G158" s="34"/>
      <c r="H158" s="34"/>
      <c r="I158" s="34"/>
      <c r="J158" s="34"/>
      <c r="K158" s="8"/>
      <c r="L158" s="35"/>
      <c r="M158" s="35"/>
      <c r="N158" s="30"/>
      <c r="O158" s="30"/>
      <c r="P158" s="30"/>
      <c r="Q158" s="9"/>
      <c r="R158" s="9"/>
      <c r="S158" s="9"/>
      <c r="T158" s="117"/>
      <c r="U158" s="36"/>
      <c r="V158" s="30"/>
      <c r="W158" s="9"/>
      <c r="X158" s="128"/>
      <c r="Y158" s="128"/>
      <c r="Z158" s="128"/>
      <c r="AA158" s="128"/>
    </row>
    <row r="159" spans="1:28" ht="14.25" customHeight="1" x14ac:dyDescent="0.2">
      <c r="A159" s="7"/>
      <c r="B159" s="44" t="s">
        <v>9659</v>
      </c>
      <c r="C159" s="44"/>
      <c r="D159" s="103"/>
      <c r="E159" s="8"/>
      <c r="F159" s="8"/>
      <c r="G159" s="1"/>
      <c r="H159" s="1"/>
      <c r="I159" s="1"/>
      <c r="J159" s="1"/>
      <c r="K159" s="38"/>
      <c r="L159" s="39"/>
      <c r="M159" s="39"/>
      <c r="N159" s="128"/>
      <c r="O159" s="129"/>
      <c r="P159" s="129"/>
      <c r="Q159" s="9"/>
      <c r="R159" s="9"/>
      <c r="S159" s="117"/>
      <c r="T159" s="118"/>
      <c r="U159" s="32"/>
      <c r="V159" s="32"/>
      <c r="W159" s="32"/>
      <c r="X159" s="128"/>
      <c r="Y159" s="128"/>
      <c r="Z159" s="128"/>
      <c r="AA159" s="128"/>
    </row>
  </sheetData>
  <autoFilter ref="A15:AB154"/>
  <dataConsolidate/>
  <mergeCells count="127">
    <mergeCell ref="B84:C84"/>
    <mergeCell ref="B85:C85"/>
    <mergeCell ref="B87:C87"/>
    <mergeCell ref="B146:C146"/>
    <mergeCell ref="B149:C149"/>
    <mergeCell ref="B153:C153"/>
    <mergeCell ref="B154:C154"/>
    <mergeCell ref="B95:C95"/>
    <mergeCell ref="B96:C96"/>
    <mergeCell ref="B103:C103"/>
    <mergeCell ref="B132:C132"/>
    <mergeCell ref="B133:C133"/>
    <mergeCell ref="B112:C112"/>
    <mergeCell ref="B113:C113"/>
    <mergeCell ref="B114:C114"/>
    <mergeCell ref="B116:C116"/>
    <mergeCell ref="B104:C104"/>
    <mergeCell ref="B105:C105"/>
    <mergeCell ref="B107:C107"/>
    <mergeCell ref="B108:C108"/>
    <mergeCell ref="B109:C109"/>
    <mergeCell ref="B124:C124"/>
    <mergeCell ref="B125:C125"/>
    <mergeCell ref="B117:C117"/>
    <mergeCell ref="B118:C118"/>
    <mergeCell ref="B120:C120"/>
    <mergeCell ref="B121:C121"/>
    <mergeCell ref="B123:C123"/>
    <mergeCell ref="B110:C110"/>
    <mergeCell ref="B45:C45"/>
    <mergeCell ref="B46:C46"/>
    <mergeCell ref="B47:C47"/>
    <mergeCell ref="B49:C49"/>
    <mergeCell ref="B50:C50"/>
    <mergeCell ref="B51:C51"/>
    <mergeCell ref="B52:C52"/>
    <mergeCell ref="B54:C54"/>
    <mergeCell ref="B55:C55"/>
    <mergeCell ref="B88:C88"/>
    <mergeCell ref="B89:C89"/>
    <mergeCell ref="B91:C91"/>
    <mergeCell ref="B92:C92"/>
    <mergeCell ref="B94:C94"/>
    <mergeCell ref="B81:C81"/>
    <mergeCell ref="B83:C83"/>
    <mergeCell ref="B74:C74"/>
    <mergeCell ref="B75:C75"/>
    <mergeCell ref="B76:C76"/>
    <mergeCell ref="B147:C147"/>
    <mergeCell ref="B150:C150"/>
    <mergeCell ref="B152:C152"/>
    <mergeCell ref="B141:C141"/>
    <mergeCell ref="B143:C143"/>
    <mergeCell ref="B145:C145"/>
    <mergeCell ref="B142:C142"/>
    <mergeCell ref="B134:C134"/>
    <mergeCell ref="B136:C136"/>
    <mergeCell ref="B137:C137"/>
    <mergeCell ref="B139:C139"/>
    <mergeCell ref="B138:C138"/>
    <mergeCell ref="B38:C38"/>
    <mergeCell ref="B62:C62"/>
    <mergeCell ref="B63:C63"/>
    <mergeCell ref="B65:C65"/>
    <mergeCell ref="B66:C66"/>
    <mergeCell ref="B67:C67"/>
    <mergeCell ref="B56:C56"/>
    <mergeCell ref="B58:C58"/>
    <mergeCell ref="B59:C59"/>
    <mergeCell ref="B60:C60"/>
    <mergeCell ref="B78:C78"/>
    <mergeCell ref="B79:C79"/>
    <mergeCell ref="B80:C80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G13:G14"/>
    <mergeCell ref="H13:I13"/>
    <mergeCell ref="J13:J14"/>
    <mergeCell ref="K13:K14"/>
    <mergeCell ref="L13:L14"/>
    <mergeCell ref="B23:C23"/>
    <mergeCell ref="X13:X14"/>
    <mergeCell ref="Y13:Y14"/>
    <mergeCell ref="Z13:Z14"/>
    <mergeCell ref="AA13:AA14"/>
    <mergeCell ref="B16:C16"/>
    <mergeCell ref="B17:C17"/>
    <mergeCell ref="M13:M14"/>
    <mergeCell ref="N13:P13"/>
    <mergeCell ref="Q13:Q14"/>
    <mergeCell ref="R13:R14"/>
    <mergeCell ref="S13:S14"/>
    <mergeCell ref="T13:T14"/>
    <mergeCell ref="V12:V14"/>
    <mergeCell ref="W12:W14"/>
    <mergeCell ref="X12:Y12"/>
    <mergeCell ref="B18:C18"/>
    <mergeCell ref="B26:C26"/>
    <mergeCell ref="B20:C20"/>
    <mergeCell ref="B21:C21"/>
    <mergeCell ref="B22:C22"/>
    <mergeCell ref="B25:C25"/>
    <mergeCell ref="B36:C36"/>
    <mergeCell ref="B37:C37"/>
    <mergeCell ref="B29:C29"/>
    <mergeCell ref="B30:C30"/>
    <mergeCell ref="B33:C33"/>
    <mergeCell ref="B27:C27"/>
    <mergeCell ref="B31:C31"/>
    <mergeCell ref="B34:C34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-C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2" max="27" man="1"/>
    <brk id="101" max="27" man="1"/>
    <brk id="130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62">
        <x14:dataValidation type="list" allowBlank="1" showInputMessage="1" showErrorMessage="1">
          <x14:formula1>
            <xm:f>'CATALOGO SBN'!$F$4:$F$12</xm:f>
          </x14:formula1>
          <xm:sqref>H74:H76 H78:H81 H83:H85 H87:H89 H91:H92 H94:H96 H45:H47 H49:H52 H54:H56 H58:H60 H62:H63 H103:H105 H107:H110 H112:H114 H116:H118 H120:H121 H123:H125 H16:H18 H20:H23 H25:H27 H29:H31 H33:H34 H36:H38 H65:H67 H132:H134 H136:H139 H141:H143 H145:H147 H149:H150 H152:H154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K74:K76 K78:K81 K83:K85 K87:K89 K91:K92 K94:K96 K103:K105 K107:K110 K112:K114 K116:K118 K120:K121 K123:K125 K132:K134 K136:K139 K141:K143 K145:K147 K149:K150 K152:K154</xm:sqref>
        </x14:dataValidation>
        <x14:dataValidation type="list" allowBlank="1" showInputMessage="1" showErrorMessage="1">
          <x14:formula1>
            <xm:f>'CATALOGO SBN'!$H$3:$H$71</xm:f>
          </x14:formula1>
          <xm:sqref>J16:J18</xm:sqref>
        </x14:dataValidation>
        <x14:dataValidation type="list" allowBlank="1" showInputMessage="1" showErrorMessage="1">
          <x14:formula1>
            <xm:f>'CATALOGO SBN'!$H$3:$H$71</xm:f>
          </x14:formula1>
          <xm:sqref>J20:J23</xm:sqref>
        </x14:dataValidation>
        <x14:dataValidation type="list" allowBlank="1" showInputMessage="1" showErrorMessage="1">
          <x14:formula1>
            <xm:f>'CATALOGO SBN'!$H$3:$H$71</xm:f>
          </x14:formula1>
          <xm:sqref>J25:J27</xm:sqref>
        </x14:dataValidation>
        <x14:dataValidation type="list" allowBlank="1" showInputMessage="1" showErrorMessage="1">
          <x14:formula1>
            <xm:f>'CATALOGO SBN'!$H$3:$H$71</xm:f>
          </x14:formula1>
          <xm:sqref>J29:J31</xm:sqref>
        </x14:dataValidation>
        <x14:dataValidation type="list" allowBlank="1" showInputMessage="1" showErrorMessage="1">
          <x14:formula1>
            <xm:f>'CATALOGO SBN'!$H$3:$H$71</xm:f>
          </x14:formula1>
          <xm:sqref>J33:J34</xm:sqref>
        </x14:dataValidation>
        <x14:dataValidation type="list" allowBlank="1" showInputMessage="1" showErrorMessage="1">
          <x14:formula1>
            <xm:f>'CATALOGO SBN'!$H$3:$H$71</xm:f>
          </x14:formula1>
          <xm:sqref>J36:J38</xm:sqref>
        </x14:dataValidation>
        <x14:dataValidation type="list" allowBlank="1" showInputMessage="1" showErrorMessage="1">
          <x14:formula1>
            <xm:f>'CATALOGO SBN'!$H$3:$H$71</xm:f>
          </x14:formula1>
          <xm:sqref>J45:J47</xm:sqref>
        </x14:dataValidation>
        <x14:dataValidation type="list" allowBlank="1" showInputMessage="1" showErrorMessage="1">
          <x14:formula1>
            <xm:f>'CATALOGO SBN'!$H$3:$H$71</xm:f>
          </x14:formula1>
          <xm:sqref>J49:J52</xm:sqref>
        </x14:dataValidation>
        <x14:dataValidation type="list" allowBlank="1" showInputMessage="1" showErrorMessage="1">
          <x14:formula1>
            <xm:f>'CATALOGO SBN'!$H$3:$H$71</xm:f>
          </x14:formula1>
          <xm:sqref>J54:J56</xm:sqref>
        </x14:dataValidation>
        <x14:dataValidation type="list" allowBlank="1" showInputMessage="1" showErrorMessage="1">
          <x14:formula1>
            <xm:f>'CATALOGO SBN'!$H$3:$H$71</xm:f>
          </x14:formula1>
          <xm:sqref>J58:J60</xm:sqref>
        </x14:dataValidation>
        <x14:dataValidation type="list" allowBlank="1" showInputMessage="1" showErrorMessage="1">
          <x14:formula1>
            <xm:f>'CATALOGO SBN'!$H$3:$H$71</xm:f>
          </x14:formula1>
          <xm:sqref>J62:J63</xm:sqref>
        </x14:dataValidation>
        <x14:dataValidation type="list" allowBlank="1" showInputMessage="1" showErrorMessage="1">
          <x14:formula1>
            <xm:f>'CATALOGO SBN'!$H$3:$H$71</xm:f>
          </x14:formula1>
          <xm:sqref>J65:J67</xm:sqref>
        </x14:dataValidation>
        <x14:dataValidation type="list" allowBlank="1" showInputMessage="1" showErrorMessage="1">
          <x14:formula1>
            <xm:f>'CATALOGO SBN'!$H$3:$H$71</xm:f>
          </x14:formula1>
          <xm:sqref>J74:J76</xm:sqref>
        </x14:dataValidation>
        <x14:dataValidation type="list" allowBlank="1" showInputMessage="1" showErrorMessage="1">
          <x14:formula1>
            <xm:f>'CATALOGO SBN'!$H$3:$H$71</xm:f>
          </x14:formula1>
          <xm:sqref>J78:J81</xm:sqref>
        </x14:dataValidation>
        <x14:dataValidation type="list" allowBlank="1" showInputMessage="1" showErrorMessage="1">
          <x14:formula1>
            <xm:f>'CATALOGO SBN'!$H$3:$H$71</xm:f>
          </x14:formula1>
          <xm:sqref>J83:J85</xm:sqref>
        </x14:dataValidation>
        <x14:dataValidation type="list" allowBlank="1" showInputMessage="1" showErrorMessage="1">
          <x14:formula1>
            <xm:f>'CATALOGO SBN'!$H$3:$H$71</xm:f>
          </x14:formula1>
          <xm:sqref>J87:J89</xm:sqref>
        </x14:dataValidation>
        <x14:dataValidation type="list" allowBlank="1" showInputMessage="1" showErrorMessage="1">
          <x14:formula1>
            <xm:f>'CATALOGO SBN'!$H$3:$H$71</xm:f>
          </x14:formula1>
          <xm:sqref>J91:J92</xm:sqref>
        </x14:dataValidation>
        <x14:dataValidation type="list" allowBlank="1" showInputMessage="1" showErrorMessage="1">
          <x14:formula1>
            <xm:f>'CATALOGO SBN'!$H$3:$H$71</xm:f>
          </x14:formula1>
          <xm:sqref>J94:J96</xm:sqref>
        </x14:dataValidation>
        <x14:dataValidation type="list" allowBlank="1" showInputMessage="1" showErrorMessage="1">
          <x14:formula1>
            <xm:f>'CATALOGO SBN'!$H$3:$H$71</xm:f>
          </x14:formula1>
          <xm:sqref>J103:J105</xm:sqref>
        </x14:dataValidation>
        <x14:dataValidation type="list" allowBlank="1" showInputMessage="1" showErrorMessage="1">
          <x14:formula1>
            <xm:f>'CATALOGO SBN'!$H$3:$H$71</xm:f>
          </x14:formula1>
          <xm:sqref>J107:J110</xm:sqref>
        </x14:dataValidation>
        <x14:dataValidation type="list" allowBlank="1" showInputMessage="1" showErrorMessage="1">
          <x14:formula1>
            <xm:f>'CATALOGO SBN'!$H$3:$H$71</xm:f>
          </x14:formula1>
          <xm:sqref>J112:J114</xm:sqref>
        </x14:dataValidation>
        <x14:dataValidation type="list" allowBlank="1" showInputMessage="1" showErrorMessage="1">
          <x14:formula1>
            <xm:f>'CATALOGO SBN'!$H$3:$H$71</xm:f>
          </x14:formula1>
          <xm:sqref>J116:J118</xm:sqref>
        </x14:dataValidation>
        <x14:dataValidation type="list" allowBlank="1" showInputMessage="1" showErrorMessage="1">
          <x14:formula1>
            <xm:f>'CATALOGO SBN'!$H$3:$H$71</xm:f>
          </x14:formula1>
          <xm:sqref>J120:J121</xm:sqref>
        </x14:dataValidation>
        <x14:dataValidation type="list" allowBlank="1" showInputMessage="1" showErrorMessage="1">
          <x14:formula1>
            <xm:f>'CATALOGO SBN'!$H$3:$H$71</xm:f>
          </x14:formula1>
          <xm:sqref>J123:J125</xm:sqref>
        </x14:dataValidation>
        <x14:dataValidation type="list" allowBlank="1" showInputMessage="1" showErrorMessage="1">
          <x14:formula1>
            <xm:f>'CATALOGO SBN'!$H$3:$H$71</xm:f>
          </x14:formula1>
          <xm:sqref>J132:J134</xm:sqref>
        </x14:dataValidation>
        <x14:dataValidation type="list" allowBlank="1" showInputMessage="1" showErrorMessage="1">
          <x14:formula1>
            <xm:f>'CATALOGO SBN'!$H$3:$H$71</xm:f>
          </x14:formula1>
          <xm:sqref>J136:J139</xm:sqref>
        </x14:dataValidation>
        <x14:dataValidation type="list" allowBlank="1" showInputMessage="1" showErrorMessage="1">
          <x14:formula1>
            <xm:f>'CATALOGO SBN'!$H$3:$H$71</xm:f>
          </x14:formula1>
          <xm:sqref>J141:J143</xm:sqref>
        </x14:dataValidation>
        <x14:dataValidation type="list" allowBlank="1" showInputMessage="1" showErrorMessage="1">
          <x14:formula1>
            <xm:f>'CATALOGO SBN'!$H$3:$H$71</xm:f>
          </x14:formula1>
          <xm:sqref>J145:J147</xm:sqref>
        </x14:dataValidation>
        <x14:dataValidation type="list" allowBlank="1" showInputMessage="1" showErrorMessage="1">
          <x14:formula1>
            <xm:f>'CATALOGO SBN'!$H$3:$H$71</xm:f>
          </x14:formula1>
          <xm:sqref>J149:J150</xm:sqref>
        </x14:dataValidation>
        <x14:dataValidation type="list" allowBlank="1" showInputMessage="1" showErrorMessage="1">
          <x14:formula1>
            <xm:f>'CATALOGO SBN'!$H$3:$H$71</xm:f>
          </x14:formula1>
          <xm:sqref>J152:J154</xm:sqref>
        </x14:dataValidation>
        <x14:dataValidation type="list" allowBlank="1" showInputMessage="1" showErrorMessage="1">
          <x14:formula1>
            <xm:f>'CATALOGO SBN'!$F$32:$F$37</xm:f>
          </x14:formula1>
          <xm:sqref>V74:V76</xm:sqref>
        </x14:dataValidation>
        <x14:dataValidation type="list" allowBlank="1" showInputMessage="1" showErrorMessage="1">
          <x14:formula1>
            <xm:f>'CATALOGO SBN'!$F$32:$F$37</xm:f>
          </x14:formula1>
          <xm:sqref>V94:V96</xm:sqref>
        </x14:dataValidation>
        <x14:dataValidation type="list" allowBlank="1" showInputMessage="1" showErrorMessage="1">
          <x14:formula1>
            <xm:f>'CATALOGO SBN'!$F$32:$F$37</xm:f>
          </x14:formula1>
          <xm:sqref>V91:V92</xm:sqref>
        </x14:dataValidation>
        <x14:dataValidation type="list" allowBlank="1" showInputMessage="1" showErrorMessage="1">
          <x14:formula1>
            <xm:f>'CATALOGO SBN'!$F$32:$F$37</xm:f>
          </x14:formula1>
          <xm:sqref>V87:V89</xm:sqref>
        </x14:dataValidation>
        <x14:dataValidation type="list" allowBlank="1" showInputMessage="1" showErrorMessage="1">
          <x14:formula1>
            <xm:f>'CATALOGO SBN'!$F$32:$F$37</xm:f>
          </x14:formula1>
          <xm:sqref>V83:V85</xm:sqref>
        </x14:dataValidation>
        <x14:dataValidation type="list" allowBlank="1" showInputMessage="1" showErrorMessage="1">
          <x14:formula1>
            <xm:f>'CATALOGO SBN'!$F$32:$F$37</xm:f>
          </x14:formula1>
          <xm:sqref>V78:V81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V103:V105</xm:sqref>
        </x14:dataValidation>
        <x14:dataValidation type="list" allowBlank="1" showInputMessage="1" showErrorMessage="1">
          <x14:formula1>
            <xm:f>'CATALOGO SBN'!$F$32:$F$37</xm:f>
          </x14:formula1>
          <xm:sqref>V123:V125</xm:sqref>
        </x14:dataValidation>
        <x14:dataValidation type="list" allowBlank="1" showInputMessage="1" showErrorMessage="1">
          <x14:formula1>
            <xm:f>'CATALOGO SBN'!$F$32:$F$37</xm:f>
          </x14:formula1>
          <xm:sqref>V120:V121</xm:sqref>
        </x14:dataValidation>
        <x14:dataValidation type="list" allowBlank="1" showInputMessage="1" showErrorMessage="1">
          <x14:formula1>
            <xm:f>'CATALOGO SBN'!$F$32:$F$37</xm:f>
          </x14:formula1>
          <xm:sqref>V116:V118</xm:sqref>
        </x14:dataValidation>
        <x14:dataValidation type="list" allowBlank="1" showInputMessage="1" showErrorMessage="1">
          <x14:formula1>
            <xm:f>'CATALOGO SBN'!$F$32:$F$37</xm:f>
          </x14:formula1>
          <xm:sqref>V112:V114</xm:sqref>
        </x14:dataValidation>
        <x14:dataValidation type="list" allowBlank="1" showInputMessage="1" showErrorMessage="1">
          <x14:formula1>
            <xm:f>'CATALOGO SBN'!$F$32:$F$37</xm:f>
          </x14:formula1>
          <xm:sqref>V107:V110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V132:V134</xm:sqref>
        </x14:dataValidation>
        <x14:dataValidation type="list" allowBlank="1" showInputMessage="1" showErrorMessage="1">
          <x14:formula1>
            <xm:f>'CATALOGO SBN'!$F$32:$F$37</xm:f>
          </x14:formula1>
          <xm:sqref>V152:V154</xm:sqref>
        </x14:dataValidation>
        <x14:dataValidation type="list" allowBlank="1" showInputMessage="1" showErrorMessage="1">
          <x14:formula1>
            <xm:f>'CATALOGO SBN'!$F$32:$F$37</xm:f>
          </x14:formula1>
          <xm:sqref>V149:V150</xm:sqref>
        </x14:dataValidation>
        <x14:dataValidation type="list" allowBlank="1" showInputMessage="1" showErrorMessage="1">
          <x14:formula1>
            <xm:f>'CATALOGO SBN'!$F$32:$F$37</xm:f>
          </x14:formula1>
          <xm:sqref>V145:V147</xm:sqref>
        </x14:dataValidation>
        <x14:dataValidation type="list" allowBlank="1" showInputMessage="1" showErrorMessage="1">
          <x14:formula1>
            <xm:f>'CATALOGO SBN'!$F$32:$F$37</xm:f>
          </x14:formula1>
          <xm:sqref>V141:V143</xm:sqref>
        </x14:dataValidation>
        <x14:dataValidation type="list" allowBlank="1" showInputMessage="1" showErrorMessage="1">
          <x14:formula1>
            <xm:f>'CATALOGO SBN'!$F$32:$F$37</xm:f>
          </x14:formula1>
          <xm:sqref>V136:V139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8"/>
  <sheetViews>
    <sheetView zoomScale="75" zoomScaleNormal="75" zoomScaleSheetLayoutView="70" zoomScalePageLayoutView="60" workbookViewId="0">
      <selection activeCell="A3" sqref="A3:AB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0" t="s">
        <v>145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</row>
    <row r="2" spans="1:28" ht="18" customHeight="1" x14ac:dyDescent="0.2">
      <c r="A2" s="461" t="s">
        <v>141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</row>
    <row r="3" spans="1:28" ht="26.25" customHeight="1" x14ac:dyDescent="0.2">
      <c r="A3" s="462" t="s">
        <v>13814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3" t="e">
        <f>VLOOKUP(W5,SBN,3,0)</f>
        <v>#N/A</v>
      </c>
      <c r="X4" s="463"/>
      <c r="Y4" s="463"/>
      <c r="Z4" s="463"/>
    </row>
    <row r="5" spans="1:28" ht="15" customHeight="1" x14ac:dyDescent="0.2">
      <c r="A5" s="3" t="s">
        <v>9605</v>
      </c>
      <c r="B5" s="21"/>
      <c r="C5" s="464" t="str">
        <f>IF($A$5="","",VLOOKUP($A$5,PERSONAL,3,FALSE))</f>
        <v>darwin zavala</v>
      </c>
      <c r="D5" s="464"/>
      <c r="E5" s="464"/>
      <c r="F5" s="464"/>
      <c r="G5" s="464"/>
      <c r="H5" s="464"/>
      <c r="I5" s="464"/>
      <c r="J5" s="464"/>
      <c r="K5" s="464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5"/>
      <c r="X5" s="465" t="s">
        <v>9071</v>
      </c>
      <c r="Y5" s="465" t="s">
        <v>9071</v>
      </c>
      <c r="Z5" s="465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3" t="str">
        <f>IF(W5="","",VLOOKUP(W5,SBN,2,FALSE))</f>
        <v/>
      </c>
      <c r="X6" s="463"/>
      <c r="Y6" s="463"/>
      <c r="Z6" s="463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3"/>
      <c r="X7" s="463"/>
      <c r="Y7" s="463"/>
      <c r="Z7" s="463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68"/>
      <c r="X10" s="468"/>
      <c r="Y10" s="468"/>
      <c r="Z10" s="468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4" t="s">
        <v>88</v>
      </c>
      <c r="B12" s="435" t="s">
        <v>89</v>
      </c>
      <c r="C12" s="436"/>
      <c r="D12" s="441" t="s">
        <v>90</v>
      </c>
      <c r="E12" s="434" t="s">
        <v>90</v>
      </c>
      <c r="F12" s="429" t="s">
        <v>91</v>
      </c>
      <c r="G12" s="450" t="s">
        <v>100</v>
      </c>
      <c r="H12" s="451"/>
      <c r="I12" s="451"/>
      <c r="J12" s="451"/>
      <c r="K12" s="451"/>
      <c r="L12" s="452" t="s">
        <v>95</v>
      </c>
      <c r="M12" s="452"/>
      <c r="N12" s="452"/>
      <c r="O12" s="452"/>
      <c r="P12" s="452"/>
      <c r="Q12" s="452"/>
      <c r="R12" s="452"/>
      <c r="S12" s="452"/>
      <c r="T12" s="452"/>
      <c r="U12" s="425" t="s">
        <v>9680</v>
      </c>
      <c r="V12" s="425" t="s">
        <v>199</v>
      </c>
      <c r="W12" s="425" t="s">
        <v>96</v>
      </c>
      <c r="X12" s="421" t="s">
        <v>97</v>
      </c>
      <c r="Y12" s="422"/>
      <c r="Z12" s="466" t="s">
        <v>98</v>
      </c>
      <c r="AA12" s="467"/>
      <c r="AB12" s="444" t="s">
        <v>197</v>
      </c>
    </row>
    <row r="13" spans="1:28" ht="45" customHeight="1" x14ac:dyDescent="0.2">
      <c r="A13" s="434"/>
      <c r="B13" s="437"/>
      <c r="C13" s="438"/>
      <c r="D13" s="441"/>
      <c r="E13" s="434"/>
      <c r="F13" s="442"/>
      <c r="G13" s="453" t="s">
        <v>92</v>
      </c>
      <c r="H13" s="434" t="s">
        <v>93</v>
      </c>
      <c r="I13" s="434"/>
      <c r="J13" s="429" t="s">
        <v>9617</v>
      </c>
      <c r="K13" s="429" t="s">
        <v>94</v>
      </c>
      <c r="L13" s="469" t="s">
        <v>99</v>
      </c>
      <c r="M13" s="429" t="s">
        <v>9608</v>
      </c>
      <c r="N13" s="431" t="s">
        <v>3</v>
      </c>
      <c r="O13" s="432"/>
      <c r="P13" s="433"/>
      <c r="Q13" s="444" t="s">
        <v>4</v>
      </c>
      <c r="R13" s="444" t="s">
        <v>5</v>
      </c>
      <c r="S13" s="444" t="s">
        <v>6</v>
      </c>
      <c r="T13" s="444" t="s">
        <v>7</v>
      </c>
      <c r="U13" s="425"/>
      <c r="V13" s="425"/>
      <c r="W13" s="425"/>
      <c r="X13" s="425" t="s">
        <v>8</v>
      </c>
      <c r="Y13" s="423" t="s">
        <v>9</v>
      </c>
      <c r="Z13" s="425" t="s">
        <v>8</v>
      </c>
      <c r="AA13" s="423" t="s">
        <v>9</v>
      </c>
      <c r="AB13" s="445"/>
    </row>
    <row r="14" spans="1:28" ht="19.5" customHeight="1" x14ac:dyDescent="0.2">
      <c r="A14" s="434"/>
      <c r="B14" s="439"/>
      <c r="C14" s="440"/>
      <c r="D14" s="441"/>
      <c r="E14" s="434"/>
      <c r="F14" s="430"/>
      <c r="G14" s="454"/>
      <c r="H14" s="87" t="s">
        <v>9653</v>
      </c>
      <c r="I14" s="177" t="s">
        <v>9619</v>
      </c>
      <c r="J14" s="430"/>
      <c r="K14" s="430"/>
      <c r="L14" s="470"/>
      <c r="M14" s="430"/>
      <c r="N14" s="122" t="s">
        <v>10</v>
      </c>
      <c r="O14" s="122" t="s">
        <v>11</v>
      </c>
      <c r="P14" s="122" t="s">
        <v>12</v>
      </c>
      <c r="Q14" s="446"/>
      <c r="R14" s="446"/>
      <c r="S14" s="446"/>
      <c r="T14" s="446"/>
      <c r="U14" s="425"/>
      <c r="V14" s="425"/>
      <c r="W14" s="425"/>
      <c r="X14" s="425"/>
      <c r="Y14" s="424"/>
      <c r="Z14" s="425"/>
      <c r="AA14" s="424"/>
      <c r="AB14" s="446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78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6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6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6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178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8">
        <v>9105.0303000000004</v>
      </c>
      <c r="C20" s="459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8">
        <v>9105.0303000000004</v>
      </c>
      <c r="C21" s="459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8">
        <v>9105.0303000000004</v>
      </c>
      <c r="C22" s="459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8">
        <v>9105.0303000000004</v>
      </c>
      <c r="C23" s="459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178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6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6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6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178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6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6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6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178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6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6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178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6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6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6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178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6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57"/>
      <c r="C46" s="456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57"/>
      <c r="C47" s="456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78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8">
        <v>9105.0303000000004</v>
      </c>
      <c r="C49" s="459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58">
        <v>9105.0303000000004</v>
      </c>
      <c r="C50" s="459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58">
        <v>9105.0303000000004</v>
      </c>
      <c r="C51" s="459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58">
        <v>9105.0303000000004</v>
      </c>
      <c r="C52" s="459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178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6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6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6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178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6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6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6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178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6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6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178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6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6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6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0.5" customHeight="1" x14ac:dyDescent="0.2">
      <c r="A68" s="6" t="s">
        <v>9660</v>
      </c>
      <c r="B68" s="93" t="s">
        <v>9661</v>
      </c>
      <c r="C68" s="7"/>
      <c r="D68" s="103"/>
      <c r="E68" s="8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28"/>
      <c r="Y68" s="128"/>
      <c r="Z68" s="128"/>
      <c r="AA68" s="128"/>
    </row>
    <row r="69" spans="1:28" ht="10.5" customHeight="1" x14ac:dyDescent="0.2">
      <c r="A69" s="6"/>
      <c r="B69" s="44" t="s">
        <v>9658</v>
      </c>
      <c r="C69" s="44"/>
      <c r="D69" s="37"/>
      <c r="E69" s="37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9.75" customHeight="1" x14ac:dyDescent="0.2">
      <c r="A70" s="6"/>
      <c r="B70" s="44" t="s">
        <v>123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4.25" customHeight="1" x14ac:dyDescent="0.2">
      <c r="A71" s="7"/>
      <c r="B71" s="44" t="s">
        <v>9659</v>
      </c>
      <c r="C71" s="44"/>
      <c r="D71" s="103"/>
      <c r="E71" s="8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28"/>
      <c r="Y71" s="128"/>
      <c r="Z71" s="128"/>
      <c r="AA71" s="128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178" t="s">
        <v>134</v>
      </c>
      <c r="P72" s="123"/>
      <c r="Q72" s="112"/>
      <c r="R72" s="112"/>
      <c r="S72" s="77"/>
      <c r="T72" s="77"/>
      <c r="U72" s="70"/>
      <c r="V72" s="70"/>
      <c r="W72" s="70"/>
      <c r="X72" s="123"/>
      <c r="Y72" s="123"/>
      <c r="Z72" s="123"/>
      <c r="AA72" s="123"/>
      <c r="AB72" s="135"/>
    </row>
    <row r="73" spans="1:28" ht="36.75" customHeight="1" x14ac:dyDescent="0.2">
      <c r="A73" s="41">
        <v>1</v>
      </c>
      <c r="B73" s="457"/>
      <c r="C73" s="456"/>
      <c r="D73" s="94"/>
      <c r="E73" s="94" t="str">
        <f t="shared" ref="E73:E75" si="40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132"/>
      <c r="Y73" s="132">
        <f>X73*W73</f>
        <v>0</v>
      </c>
      <c r="Z73" s="132"/>
      <c r="AA73" s="132">
        <f>Z73*W73</f>
        <v>0</v>
      </c>
      <c r="AB73" s="43" t="str">
        <f t="shared" ref="AB73:AB75" si="41">IF($W$10="","",VLOOKUP($W$10,PERSONAL,2,FALSE))</f>
        <v/>
      </c>
    </row>
    <row r="74" spans="1:28" ht="36" customHeight="1" x14ac:dyDescent="0.2">
      <c r="A74" s="41">
        <v>2</v>
      </c>
      <c r="B74" s="457"/>
      <c r="C74" s="456"/>
      <c r="D74" s="94"/>
      <c r="E74" s="94" t="str">
        <f t="shared" si="40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 t="shared" ref="Y74:Y75" si="42">X74*W74</f>
        <v>0</v>
      </c>
      <c r="Z74" s="132"/>
      <c r="AA74" s="132">
        <f t="shared" ref="AA74:AA75" si="43">Z74*W74</f>
        <v>0</v>
      </c>
      <c r="AB74" s="43" t="str">
        <f t="shared" si="41"/>
        <v/>
      </c>
    </row>
    <row r="75" spans="1:28" ht="36" customHeight="1" x14ac:dyDescent="0.2">
      <c r="A75" s="41">
        <v>3</v>
      </c>
      <c r="B75" s="457"/>
      <c r="C75" s="456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si="42"/>
        <v>0</v>
      </c>
      <c r="Z75" s="132"/>
      <c r="AA75" s="132">
        <f t="shared" si="43"/>
        <v>0</v>
      </c>
      <c r="AB75" s="43" t="str">
        <f t="shared" si="41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178" t="s">
        <v>200</v>
      </c>
      <c r="P76" s="123"/>
      <c r="Q76" s="112"/>
      <c r="R76" s="112"/>
      <c r="S76" s="77"/>
      <c r="T76" s="77"/>
      <c r="U76" s="70"/>
      <c r="V76" s="70"/>
      <c r="W76" s="77"/>
      <c r="X76" s="123"/>
      <c r="Y76" s="123"/>
      <c r="Z76" s="123"/>
      <c r="AA76" s="123"/>
      <c r="AB76" s="135"/>
    </row>
    <row r="77" spans="1:28" ht="35.25" customHeight="1" x14ac:dyDescent="0.2">
      <c r="A77" s="41">
        <v>4</v>
      </c>
      <c r="B77" s="458">
        <v>9105.0303000000004</v>
      </c>
      <c r="C77" s="459"/>
      <c r="D77" s="94"/>
      <c r="E77" s="94" t="str">
        <f t="shared" ref="E77:E80" si="44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132"/>
      <c r="Y77" s="132">
        <f t="shared" ref="Y77:Y80" si="45">X77*W77</f>
        <v>0</v>
      </c>
      <c r="Z77" s="132"/>
      <c r="AA77" s="132">
        <f>Z77*W77</f>
        <v>0</v>
      </c>
      <c r="AB77" s="43" t="str">
        <f t="shared" ref="AB77:AB80" si="46">IF($W$10="","",VLOOKUP($W$10,PERSONAL,2,FALSE))</f>
        <v/>
      </c>
    </row>
    <row r="78" spans="1:28" ht="35.25" customHeight="1" x14ac:dyDescent="0.2">
      <c r="A78" s="41">
        <v>5</v>
      </c>
      <c r="B78" s="458">
        <v>9105.0303000000004</v>
      </c>
      <c r="C78" s="459"/>
      <c r="D78" s="94"/>
      <c r="E78" s="94" t="str">
        <f t="shared" si="44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si="45"/>
        <v>0</v>
      </c>
      <c r="Z78" s="132"/>
      <c r="AA78" s="132">
        <f t="shared" ref="AA78:AA80" si="47">Z78*W78</f>
        <v>0</v>
      </c>
      <c r="AB78" s="43" t="str">
        <f t="shared" si="46"/>
        <v/>
      </c>
    </row>
    <row r="79" spans="1:28" ht="35.25" customHeight="1" x14ac:dyDescent="0.2">
      <c r="A79" s="41">
        <v>6</v>
      </c>
      <c r="B79" s="458">
        <v>9105.0303000000004</v>
      </c>
      <c r="C79" s="459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si="47"/>
        <v>0</v>
      </c>
      <c r="AB79" s="43" t="str">
        <f t="shared" si="46"/>
        <v/>
      </c>
    </row>
    <row r="80" spans="1:28" ht="35.25" customHeight="1" x14ac:dyDescent="0.2">
      <c r="A80" s="41">
        <v>7</v>
      </c>
      <c r="B80" s="458">
        <v>9105.0303000000004</v>
      </c>
      <c r="C80" s="459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29.25" customHeight="1" x14ac:dyDescent="0.2">
      <c r="A81" s="72"/>
      <c r="B81" s="74"/>
      <c r="C81" s="74"/>
      <c r="D81" s="101"/>
      <c r="E81" s="71"/>
      <c r="F81" s="71"/>
      <c r="G81" s="71"/>
      <c r="H81" s="109"/>
      <c r="I81" s="91"/>
      <c r="J81" s="109"/>
      <c r="K81" s="109"/>
      <c r="L81" s="71"/>
      <c r="M81" s="71"/>
      <c r="N81" s="126"/>
      <c r="O81" s="178" t="s">
        <v>136</v>
      </c>
      <c r="P81" s="126"/>
      <c r="Q81" s="113"/>
      <c r="R81" s="113"/>
      <c r="S81" s="78"/>
      <c r="T81" s="78"/>
      <c r="U81" s="71"/>
      <c r="V81" s="71"/>
      <c r="W81" s="78"/>
      <c r="X81" s="126"/>
      <c r="Y81" s="126"/>
      <c r="Z81" s="126"/>
      <c r="AA81" s="126"/>
      <c r="AB81" s="136"/>
    </row>
    <row r="82" spans="1:28" ht="34.5" customHeight="1" x14ac:dyDescent="0.2">
      <c r="A82" s="41">
        <v>8</v>
      </c>
      <c r="B82" s="457"/>
      <c r="C82" s="456"/>
      <c r="D82" s="94"/>
      <c r="E82" s="94" t="str">
        <f t="shared" ref="E82:E84" si="48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132"/>
      <c r="Y82" s="132">
        <f t="shared" ref="Y82:Y84" si="49">X82*W82</f>
        <v>0</v>
      </c>
      <c r="Z82" s="132"/>
      <c r="AA82" s="132">
        <f t="shared" ref="AA82:AA84" si="50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57"/>
      <c r="C83" s="456"/>
      <c r="D83" s="94"/>
      <c r="E83" s="94" t="str">
        <f t="shared" si="48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si="49"/>
        <v>0</v>
      </c>
      <c r="Z83" s="132"/>
      <c r="AA83" s="132">
        <f t="shared" si="50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57"/>
      <c r="C84" s="456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1"/>
      <c r="E85" s="71"/>
      <c r="F85" s="71"/>
      <c r="G85" s="71"/>
      <c r="H85" s="109"/>
      <c r="I85" s="91"/>
      <c r="J85" s="109"/>
      <c r="K85" s="109"/>
      <c r="L85" s="71"/>
      <c r="M85" s="71"/>
      <c r="N85" s="126"/>
      <c r="O85" s="178" t="s">
        <v>9667</v>
      </c>
      <c r="P85" s="126"/>
      <c r="Q85" s="113"/>
      <c r="R85" s="113"/>
      <c r="S85" s="78"/>
      <c r="T85" s="78"/>
      <c r="U85" s="71"/>
      <c r="V85" s="71"/>
      <c r="W85" s="78"/>
      <c r="X85" s="126"/>
      <c r="Y85" s="126"/>
      <c r="Z85" s="126"/>
      <c r="AA85" s="126"/>
      <c r="AB85" s="136"/>
    </row>
    <row r="86" spans="1:28" ht="31.5" customHeight="1" x14ac:dyDescent="0.2">
      <c r="A86" s="41">
        <v>11</v>
      </c>
      <c r="B86" s="455"/>
      <c r="C86" s="456"/>
      <c r="D86" s="94"/>
      <c r="E86" s="94" t="str">
        <f t="shared" ref="E86:E88" si="51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132"/>
      <c r="Y86" s="132">
        <f t="shared" ref="Y86:Y88" si="52">X86*W86</f>
        <v>0</v>
      </c>
      <c r="Z86" s="132"/>
      <c r="AA86" s="132">
        <f t="shared" ref="AA86:AA88" si="53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55"/>
      <c r="C87" s="456"/>
      <c r="D87" s="94"/>
      <c r="E87" s="94" t="str">
        <f t="shared" si="51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si="52"/>
        <v>0</v>
      </c>
      <c r="Z87" s="132"/>
      <c r="AA87" s="132">
        <f t="shared" si="53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55"/>
      <c r="C88" s="456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1"/>
      <c r="E89" s="71"/>
      <c r="F89" s="71"/>
      <c r="G89" s="71"/>
      <c r="H89" s="109"/>
      <c r="I89" s="91"/>
      <c r="J89" s="109"/>
      <c r="K89" s="109"/>
      <c r="L89" s="71"/>
      <c r="M89" s="71"/>
      <c r="N89" s="126"/>
      <c r="O89" s="178" t="s">
        <v>135</v>
      </c>
      <c r="P89" s="126"/>
      <c r="Q89" s="113"/>
      <c r="R89" s="113"/>
      <c r="S89" s="78"/>
      <c r="T89" s="78"/>
      <c r="U89" s="71"/>
      <c r="V89" s="71"/>
      <c r="W89" s="78"/>
      <c r="X89" s="126"/>
      <c r="Y89" s="126"/>
      <c r="Z89" s="126"/>
      <c r="AA89" s="126"/>
      <c r="AB89" s="136"/>
    </row>
    <row r="90" spans="1:28" ht="33.75" customHeight="1" x14ac:dyDescent="0.2">
      <c r="A90" s="41">
        <v>14</v>
      </c>
      <c r="B90" s="455" t="s">
        <v>201</v>
      </c>
      <c r="C90" s="456"/>
      <c r="D90" s="94"/>
      <c r="E90" s="94" t="str">
        <f t="shared" ref="E90:E91" si="54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132"/>
      <c r="Y90" s="132">
        <f t="shared" ref="Y90:Y91" si="55">X90*W90</f>
        <v>0</v>
      </c>
      <c r="Z90" s="132"/>
      <c r="AA90" s="132">
        <f t="shared" ref="AA90:AA91" si="56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55" t="s">
        <v>201</v>
      </c>
      <c r="C91" s="456"/>
      <c r="D91" s="94"/>
      <c r="E91" s="94" t="str">
        <f t="shared" si="54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si="55"/>
        <v>0</v>
      </c>
      <c r="Z91" s="132"/>
      <c r="AA91" s="132">
        <f t="shared" si="56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178" t="s">
        <v>9607</v>
      </c>
      <c r="P92" s="123"/>
      <c r="Q92" s="112"/>
      <c r="R92" s="112"/>
      <c r="S92" s="77"/>
      <c r="T92" s="77"/>
      <c r="U92" s="70"/>
      <c r="V92" s="70"/>
      <c r="W92" s="77"/>
      <c r="X92" s="123"/>
      <c r="Y92" s="123"/>
      <c r="Z92" s="123"/>
      <c r="AA92" s="123"/>
      <c r="AB92" s="135"/>
    </row>
    <row r="93" spans="1:28" ht="33.75" customHeight="1" x14ac:dyDescent="0.2">
      <c r="A93" s="41">
        <v>16</v>
      </c>
      <c r="B93" s="455" t="s">
        <v>201</v>
      </c>
      <c r="C93" s="456"/>
      <c r="D93" s="94"/>
      <c r="E93" s="94" t="str">
        <f t="shared" ref="E93:E95" si="57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132"/>
      <c r="Y93" s="132">
        <f t="shared" ref="Y93:Y95" si="58">X93*W93</f>
        <v>0</v>
      </c>
      <c r="Z93" s="132"/>
      <c r="AA93" s="132">
        <f t="shared" ref="AA93:AA95" si="59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55" t="s">
        <v>201</v>
      </c>
      <c r="C94" s="456"/>
      <c r="D94" s="94"/>
      <c r="E94" s="94" t="str">
        <f t="shared" si="57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si="58"/>
        <v>0</v>
      </c>
      <c r="Z94" s="132"/>
      <c r="AA94" s="132">
        <f t="shared" si="59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55" t="s">
        <v>201</v>
      </c>
      <c r="C95" s="456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11.25" customHeight="1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33"/>
      <c r="Y96" s="133"/>
      <c r="Z96" s="133"/>
      <c r="AA96" s="133"/>
      <c r="AB96" s="137"/>
    </row>
    <row r="97" spans="1:28" ht="10.5" customHeight="1" x14ac:dyDescent="0.2">
      <c r="A97" s="6" t="s">
        <v>9660</v>
      </c>
      <c r="B97" s="93" t="s">
        <v>9661</v>
      </c>
      <c r="C97" s="7"/>
      <c r="D97" s="103"/>
      <c r="E97" s="8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28"/>
      <c r="Y97" s="128"/>
      <c r="Z97" s="128"/>
      <c r="AA97" s="128"/>
    </row>
    <row r="98" spans="1:28" ht="10.5" customHeight="1" x14ac:dyDescent="0.2">
      <c r="A98" s="6"/>
      <c r="B98" s="44" t="s">
        <v>9658</v>
      </c>
      <c r="C98" s="44"/>
      <c r="D98" s="37"/>
      <c r="E98" s="37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123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7"/>
      <c r="B100" s="44" t="s">
        <v>9659</v>
      </c>
      <c r="C100" s="44"/>
      <c r="D100" s="103"/>
      <c r="E100" s="8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28"/>
      <c r="Y100" s="128"/>
      <c r="Z100" s="128"/>
      <c r="AA100" s="128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178" t="s">
        <v>134</v>
      </c>
      <c r="P101" s="123"/>
      <c r="Q101" s="112"/>
      <c r="R101" s="112"/>
      <c r="S101" s="77"/>
      <c r="T101" s="77"/>
      <c r="U101" s="70"/>
      <c r="V101" s="70"/>
      <c r="W101" s="70"/>
      <c r="X101" s="123"/>
      <c r="Y101" s="123"/>
      <c r="Z101" s="123"/>
      <c r="AA101" s="123"/>
      <c r="AB101" s="135"/>
    </row>
    <row r="102" spans="1:28" ht="36.75" customHeight="1" x14ac:dyDescent="0.2">
      <c r="A102" s="41">
        <v>1</v>
      </c>
      <c r="B102" s="457"/>
      <c r="C102" s="456"/>
      <c r="D102" s="94"/>
      <c r="E102" s="94" t="str">
        <f t="shared" ref="E102:E104" si="60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132"/>
      <c r="Y102" s="132">
        <f>X102*W102</f>
        <v>0</v>
      </c>
      <c r="Z102" s="132"/>
      <c r="AA102" s="132">
        <f>Z102*W102</f>
        <v>0</v>
      </c>
      <c r="AB102" s="43" t="str">
        <f t="shared" ref="AB102:AB104" si="61">IF($W$10="","",VLOOKUP($W$10,PERSONAL,2,FALSE))</f>
        <v/>
      </c>
    </row>
    <row r="103" spans="1:28" ht="36" customHeight="1" x14ac:dyDescent="0.2">
      <c r="A103" s="41">
        <v>2</v>
      </c>
      <c r="B103" s="457"/>
      <c r="C103" s="456"/>
      <c r="D103" s="94"/>
      <c r="E103" s="94" t="str">
        <f t="shared" si="60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 t="shared" ref="Y103:Y104" si="62">X103*W103</f>
        <v>0</v>
      </c>
      <c r="Z103" s="132"/>
      <c r="AA103" s="132">
        <f t="shared" ref="AA103:AA104" si="63">Z103*W103</f>
        <v>0</v>
      </c>
      <c r="AB103" s="43" t="str">
        <f t="shared" si="61"/>
        <v/>
      </c>
    </row>
    <row r="104" spans="1:28" ht="36" customHeight="1" x14ac:dyDescent="0.2">
      <c r="A104" s="41">
        <v>3</v>
      </c>
      <c r="B104" s="457"/>
      <c r="C104" s="456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si="62"/>
        <v>0</v>
      </c>
      <c r="Z104" s="132"/>
      <c r="AA104" s="132">
        <f t="shared" si="63"/>
        <v>0</v>
      </c>
      <c r="AB104" s="43" t="str">
        <f t="shared" si="61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178" t="s">
        <v>200</v>
      </c>
      <c r="P105" s="123"/>
      <c r="Q105" s="112"/>
      <c r="R105" s="112"/>
      <c r="S105" s="77"/>
      <c r="T105" s="77"/>
      <c r="U105" s="70"/>
      <c r="V105" s="70"/>
      <c r="W105" s="77"/>
      <c r="X105" s="123"/>
      <c r="Y105" s="123"/>
      <c r="Z105" s="123"/>
      <c r="AA105" s="123"/>
      <c r="AB105" s="135"/>
    </row>
    <row r="106" spans="1:28" ht="35.25" customHeight="1" x14ac:dyDescent="0.2">
      <c r="A106" s="41">
        <v>4</v>
      </c>
      <c r="B106" s="458">
        <v>9105.0303000000004</v>
      </c>
      <c r="C106" s="459"/>
      <c r="D106" s="94"/>
      <c r="E106" s="94" t="str">
        <f t="shared" ref="E106:E109" si="64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132"/>
      <c r="Y106" s="132">
        <f t="shared" ref="Y106:Y109" si="65">X106*W106</f>
        <v>0</v>
      </c>
      <c r="Z106" s="132"/>
      <c r="AA106" s="132">
        <f>Z106*W106</f>
        <v>0</v>
      </c>
      <c r="AB106" s="43" t="str">
        <f t="shared" ref="AB106:AB109" si="66">IF($W$10="","",VLOOKUP($W$10,PERSONAL,2,FALSE))</f>
        <v/>
      </c>
    </row>
    <row r="107" spans="1:28" ht="35.25" customHeight="1" x14ac:dyDescent="0.2">
      <c r="A107" s="41">
        <v>5</v>
      </c>
      <c r="B107" s="458">
        <v>9105.0303000000004</v>
      </c>
      <c r="C107" s="459"/>
      <c r="D107" s="94"/>
      <c r="E107" s="94" t="str">
        <f t="shared" si="64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si="65"/>
        <v>0</v>
      </c>
      <c r="Z107" s="132"/>
      <c r="AA107" s="132">
        <f t="shared" ref="AA107:AA109" si="67">Z107*W107</f>
        <v>0</v>
      </c>
      <c r="AB107" s="43" t="str">
        <f t="shared" si="66"/>
        <v/>
      </c>
    </row>
    <row r="108" spans="1:28" ht="35.25" customHeight="1" x14ac:dyDescent="0.2">
      <c r="A108" s="41">
        <v>6</v>
      </c>
      <c r="B108" s="458">
        <v>9105.0303000000004</v>
      </c>
      <c r="C108" s="459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si="67"/>
        <v>0</v>
      </c>
      <c r="AB108" s="43" t="str">
        <f t="shared" si="66"/>
        <v/>
      </c>
    </row>
    <row r="109" spans="1:28" ht="35.25" customHeight="1" x14ac:dyDescent="0.2">
      <c r="A109" s="41">
        <v>7</v>
      </c>
      <c r="B109" s="458">
        <v>9105.0303000000004</v>
      </c>
      <c r="C109" s="459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29.25" customHeight="1" x14ac:dyDescent="0.2">
      <c r="A110" s="72"/>
      <c r="B110" s="74"/>
      <c r="C110" s="74"/>
      <c r="D110" s="101"/>
      <c r="E110" s="71"/>
      <c r="F110" s="71"/>
      <c r="G110" s="71"/>
      <c r="H110" s="109"/>
      <c r="I110" s="91"/>
      <c r="J110" s="109"/>
      <c r="K110" s="109"/>
      <c r="L110" s="71"/>
      <c r="M110" s="71"/>
      <c r="N110" s="126"/>
      <c r="O110" s="178" t="s">
        <v>136</v>
      </c>
      <c r="P110" s="126"/>
      <c r="Q110" s="113"/>
      <c r="R110" s="113"/>
      <c r="S110" s="78"/>
      <c r="T110" s="78"/>
      <c r="U110" s="71"/>
      <c r="V110" s="71"/>
      <c r="W110" s="78"/>
      <c r="X110" s="126"/>
      <c r="Y110" s="126"/>
      <c r="Z110" s="126"/>
      <c r="AA110" s="126"/>
      <c r="AB110" s="136"/>
    </row>
    <row r="111" spans="1:28" ht="34.5" customHeight="1" x14ac:dyDescent="0.2">
      <c r="A111" s="41">
        <v>8</v>
      </c>
      <c r="B111" s="457"/>
      <c r="C111" s="456"/>
      <c r="D111" s="94"/>
      <c r="E111" s="94" t="str">
        <f t="shared" ref="E111:E113" si="68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132"/>
      <c r="Y111" s="132">
        <f t="shared" ref="Y111:Y113" si="69">X111*W111</f>
        <v>0</v>
      </c>
      <c r="Z111" s="132"/>
      <c r="AA111" s="132">
        <f t="shared" ref="AA111:AA113" si="70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57"/>
      <c r="C112" s="456"/>
      <c r="D112" s="94"/>
      <c r="E112" s="94" t="str">
        <f t="shared" si="68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si="69"/>
        <v>0</v>
      </c>
      <c r="Z112" s="132"/>
      <c r="AA112" s="132">
        <f t="shared" si="70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57"/>
      <c r="C113" s="456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1"/>
      <c r="E114" s="71"/>
      <c r="F114" s="71"/>
      <c r="G114" s="71"/>
      <c r="H114" s="109"/>
      <c r="I114" s="91"/>
      <c r="J114" s="109"/>
      <c r="K114" s="109"/>
      <c r="L114" s="71"/>
      <c r="M114" s="71"/>
      <c r="N114" s="126"/>
      <c r="O114" s="178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126"/>
      <c r="Y114" s="126"/>
      <c r="Z114" s="126"/>
      <c r="AA114" s="126"/>
      <c r="AB114" s="136"/>
    </row>
    <row r="115" spans="1:28" ht="31.5" customHeight="1" x14ac:dyDescent="0.2">
      <c r="A115" s="41">
        <v>11</v>
      </c>
      <c r="B115" s="455"/>
      <c r="C115" s="456"/>
      <c r="D115" s="94"/>
      <c r="E115" s="94" t="str">
        <f t="shared" ref="E115:E117" si="71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132"/>
      <c r="Y115" s="132">
        <f t="shared" ref="Y115:Y117" si="72">X115*W115</f>
        <v>0</v>
      </c>
      <c r="Z115" s="132"/>
      <c r="AA115" s="132">
        <f t="shared" ref="AA115:AA117" si="73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55"/>
      <c r="C116" s="456"/>
      <c r="D116" s="94"/>
      <c r="E116" s="94" t="str">
        <f t="shared" si="71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si="72"/>
        <v>0</v>
      </c>
      <c r="Z116" s="132"/>
      <c r="AA116" s="132">
        <f t="shared" si="73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55"/>
      <c r="C117" s="456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1"/>
      <c r="E118" s="71"/>
      <c r="F118" s="71"/>
      <c r="G118" s="71"/>
      <c r="H118" s="109"/>
      <c r="I118" s="91"/>
      <c r="J118" s="109"/>
      <c r="K118" s="109"/>
      <c r="L118" s="71"/>
      <c r="M118" s="71"/>
      <c r="N118" s="126"/>
      <c r="O118" s="178" t="s">
        <v>135</v>
      </c>
      <c r="P118" s="126"/>
      <c r="Q118" s="113"/>
      <c r="R118" s="113"/>
      <c r="S118" s="78"/>
      <c r="T118" s="78"/>
      <c r="U118" s="71"/>
      <c r="V118" s="71"/>
      <c r="W118" s="78"/>
      <c r="X118" s="126"/>
      <c r="Y118" s="126"/>
      <c r="Z118" s="126"/>
      <c r="AA118" s="126"/>
      <c r="AB118" s="136"/>
    </row>
    <row r="119" spans="1:28" ht="33.75" customHeight="1" x14ac:dyDescent="0.2">
      <c r="A119" s="41">
        <v>14</v>
      </c>
      <c r="B119" s="455" t="s">
        <v>201</v>
      </c>
      <c r="C119" s="456"/>
      <c r="D119" s="94"/>
      <c r="E119" s="94" t="str">
        <f t="shared" ref="E119:E120" si="74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132"/>
      <c r="Y119" s="132">
        <f t="shared" ref="Y119:Y120" si="75">X119*W119</f>
        <v>0</v>
      </c>
      <c r="Z119" s="132"/>
      <c r="AA119" s="132">
        <f t="shared" ref="AA119:AA120" si="76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55" t="s">
        <v>201</v>
      </c>
      <c r="C120" s="456"/>
      <c r="D120" s="94"/>
      <c r="E120" s="94" t="str">
        <f t="shared" si="74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si="75"/>
        <v>0</v>
      </c>
      <c r="Z120" s="132"/>
      <c r="AA120" s="132">
        <f t="shared" si="76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178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123"/>
      <c r="Y121" s="123"/>
      <c r="Z121" s="123"/>
      <c r="AA121" s="123"/>
      <c r="AB121" s="135"/>
    </row>
    <row r="122" spans="1:28" ht="33.75" customHeight="1" x14ac:dyDescent="0.2">
      <c r="A122" s="41">
        <v>16</v>
      </c>
      <c r="B122" s="455" t="s">
        <v>201</v>
      </c>
      <c r="C122" s="456"/>
      <c r="D122" s="94"/>
      <c r="E122" s="94" t="str">
        <f t="shared" ref="E122:E124" si="77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132"/>
      <c r="Y122" s="132">
        <f t="shared" ref="Y122:Y124" si="78">X122*W122</f>
        <v>0</v>
      </c>
      <c r="Z122" s="132"/>
      <c r="AA122" s="132">
        <f t="shared" ref="AA122:AA124" si="79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55" t="s">
        <v>201</v>
      </c>
      <c r="C123" s="456"/>
      <c r="D123" s="94"/>
      <c r="E123" s="94" t="str">
        <f t="shared" si="77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si="78"/>
        <v>0</v>
      </c>
      <c r="Z123" s="132"/>
      <c r="AA123" s="132">
        <f t="shared" si="79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55" t="s">
        <v>201</v>
      </c>
      <c r="C124" s="456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11.25" customHeight="1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33"/>
      <c r="Y125" s="133"/>
      <c r="Z125" s="133"/>
      <c r="AA125" s="133"/>
      <c r="AB125" s="137"/>
    </row>
    <row r="126" spans="1:28" ht="10.5" customHeight="1" x14ac:dyDescent="0.2">
      <c r="A126" s="6" t="s">
        <v>9660</v>
      </c>
      <c r="B126" s="93" t="s">
        <v>9661</v>
      </c>
      <c r="C126" s="7"/>
      <c r="D126" s="103"/>
      <c r="E126" s="8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28"/>
      <c r="Y126" s="128"/>
      <c r="Z126" s="128"/>
      <c r="AA126" s="128"/>
    </row>
    <row r="127" spans="1:28" ht="10.5" customHeight="1" x14ac:dyDescent="0.2">
      <c r="A127" s="6"/>
      <c r="B127" s="44" t="s">
        <v>9658</v>
      </c>
      <c r="C127" s="44"/>
      <c r="D127" s="37"/>
      <c r="E127" s="37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9.75" customHeight="1" x14ac:dyDescent="0.2">
      <c r="A128" s="6"/>
      <c r="B128" s="44" t="s">
        <v>123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4.25" customHeight="1" x14ac:dyDescent="0.2">
      <c r="A129" s="7"/>
      <c r="B129" s="44" t="s">
        <v>9659</v>
      </c>
      <c r="C129" s="44"/>
      <c r="D129" s="103"/>
      <c r="E129" s="8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28"/>
      <c r="Y129" s="128"/>
      <c r="Z129" s="128"/>
      <c r="AA129" s="128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178" t="s">
        <v>134</v>
      </c>
      <c r="P130" s="123"/>
      <c r="Q130" s="112"/>
      <c r="R130" s="112"/>
      <c r="S130" s="77"/>
      <c r="T130" s="77"/>
      <c r="U130" s="70"/>
      <c r="V130" s="70"/>
      <c r="W130" s="70"/>
      <c r="X130" s="123"/>
      <c r="Y130" s="123"/>
      <c r="Z130" s="123"/>
      <c r="AA130" s="123"/>
      <c r="AB130" s="135"/>
    </row>
    <row r="131" spans="1:28" ht="36.75" customHeight="1" x14ac:dyDescent="0.2">
      <c r="A131" s="41">
        <v>1</v>
      </c>
      <c r="B131" s="457"/>
      <c r="C131" s="456"/>
      <c r="D131" s="94"/>
      <c r="E131" s="94" t="str">
        <f t="shared" ref="E131:E133" si="80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132"/>
      <c r="Y131" s="132">
        <f>X131*W131</f>
        <v>0</v>
      </c>
      <c r="Z131" s="132"/>
      <c r="AA131" s="132">
        <f>Z131*W131</f>
        <v>0</v>
      </c>
      <c r="AB131" s="43" t="str">
        <f t="shared" ref="AB131:AB133" si="81">IF($W$10="","",VLOOKUP($W$10,PERSONAL,2,FALSE))</f>
        <v/>
      </c>
    </row>
    <row r="132" spans="1:28" ht="36" customHeight="1" x14ac:dyDescent="0.2">
      <c r="A132" s="41">
        <v>2</v>
      </c>
      <c r="B132" s="457"/>
      <c r="C132" s="456"/>
      <c r="D132" s="94"/>
      <c r="E132" s="94" t="str">
        <f t="shared" si="80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 t="shared" ref="Y132:Y133" si="82">X132*W132</f>
        <v>0</v>
      </c>
      <c r="Z132" s="132"/>
      <c r="AA132" s="132">
        <f t="shared" ref="AA132:AA133" si="83">Z132*W132</f>
        <v>0</v>
      </c>
      <c r="AB132" s="43" t="str">
        <f t="shared" si="81"/>
        <v/>
      </c>
    </row>
    <row r="133" spans="1:28" ht="36" customHeight="1" x14ac:dyDescent="0.2">
      <c r="A133" s="41">
        <v>3</v>
      </c>
      <c r="B133" s="457"/>
      <c r="C133" s="456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si="82"/>
        <v>0</v>
      </c>
      <c r="Z133" s="132"/>
      <c r="AA133" s="132">
        <f t="shared" si="83"/>
        <v>0</v>
      </c>
      <c r="AB133" s="43" t="str">
        <f t="shared" si="81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178" t="s">
        <v>200</v>
      </c>
      <c r="P134" s="123"/>
      <c r="Q134" s="112"/>
      <c r="R134" s="112"/>
      <c r="S134" s="77"/>
      <c r="T134" s="77"/>
      <c r="U134" s="70"/>
      <c r="V134" s="70"/>
      <c r="W134" s="77"/>
      <c r="X134" s="123"/>
      <c r="Y134" s="123"/>
      <c r="Z134" s="123"/>
      <c r="AA134" s="123"/>
      <c r="AB134" s="135"/>
    </row>
    <row r="135" spans="1:28" ht="35.25" customHeight="1" x14ac:dyDescent="0.2">
      <c r="A135" s="41">
        <v>4</v>
      </c>
      <c r="B135" s="458">
        <v>9105.0303000000004</v>
      </c>
      <c r="C135" s="459"/>
      <c r="D135" s="94"/>
      <c r="E135" s="94" t="str">
        <f t="shared" ref="E135:E138" si="84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132"/>
      <c r="Y135" s="132">
        <f t="shared" ref="Y135:Y138" si="85">X135*W135</f>
        <v>0</v>
      </c>
      <c r="Z135" s="132"/>
      <c r="AA135" s="132">
        <f>Z135*W135</f>
        <v>0</v>
      </c>
      <c r="AB135" s="43" t="str">
        <f t="shared" ref="AB135:AB138" si="86">IF($W$10="","",VLOOKUP($W$10,PERSONAL,2,FALSE))</f>
        <v/>
      </c>
    </row>
    <row r="136" spans="1:28" ht="35.25" customHeight="1" x14ac:dyDescent="0.2">
      <c r="A136" s="41">
        <v>5</v>
      </c>
      <c r="B136" s="458">
        <v>9105.0303000000004</v>
      </c>
      <c r="C136" s="459"/>
      <c r="D136" s="94"/>
      <c r="E136" s="94" t="str">
        <f t="shared" si="84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si="85"/>
        <v>0</v>
      </c>
      <c r="Z136" s="132"/>
      <c r="AA136" s="132">
        <f t="shared" ref="AA136:AA138" si="87">Z136*W136</f>
        <v>0</v>
      </c>
      <c r="AB136" s="43" t="str">
        <f t="shared" si="86"/>
        <v/>
      </c>
    </row>
    <row r="137" spans="1:28" ht="35.25" customHeight="1" x14ac:dyDescent="0.2">
      <c r="A137" s="41">
        <v>6</v>
      </c>
      <c r="B137" s="458">
        <v>9105.0303000000004</v>
      </c>
      <c r="C137" s="459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si="87"/>
        <v>0</v>
      </c>
      <c r="AB137" s="43" t="str">
        <f t="shared" si="86"/>
        <v/>
      </c>
    </row>
    <row r="138" spans="1:28" ht="35.25" customHeight="1" x14ac:dyDescent="0.2">
      <c r="A138" s="41">
        <v>7</v>
      </c>
      <c r="B138" s="458">
        <v>9105.0303000000004</v>
      </c>
      <c r="C138" s="459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29.25" customHeight="1" x14ac:dyDescent="0.2">
      <c r="A139" s="72"/>
      <c r="B139" s="74"/>
      <c r="C139" s="74"/>
      <c r="D139" s="101"/>
      <c r="E139" s="71"/>
      <c r="F139" s="71"/>
      <c r="G139" s="71"/>
      <c r="H139" s="109"/>
      <c r="I139" s="91"/>
      <c r="J139" s="109"/>
      <c r="K139" s="109"/>
      <c r="L139" s="71"/>
      <c r="M139" s="71"/>
      <c r="N139" s="126"/>
      <c r="O139" s="178" t="s">
        <v>136</v>
      </c>
      <c r="P139" s="126"/>
      <c r="Q139" s="113"/>
      <c r="R139" s="113"/>
      <c r="S139" s="78"/>
      <c r="T139" s="78"/>
      <c r="U139" s="71"/>
      <c r="V139" s="71"/>
      <c r="W139" s="78"/>
      <c r="X139" s="126"/>
      <c r="Y139" s="126"/>
      <c r="Z139" s="126"/>
      <c r="AA139" s="126"/>
      <c r="AB139" s="136"/>
    </row>
    <row r="140" spans="1:28" ht="34.5" customHeight="1" x14ac:dyDescent="0.2">
      <c r="A140" s="41">
        <v>8</v>
      </c>
      <c r="B140" s="457"/>
      <c r="C140" s="456"/>
      <c r="D140" s="94"/>
      <c r="E140" s="94" t="str">
        <f t="shared" ref="E140:E142" si="88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132"/>
      <c r="Y140" s="132">
        <f t="shared" ref="Y140:Y142" si="89">X140*W140</f>
        <v>0</v>
      </c>
      <c r="Z140" s="132"/>
      <c r="AA140" s="132">
        <f t="shared" ref="AA140:AA142" si="90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57"/>
      <c r="C141" s="456"/>
      <c r="D141" s="94"/>
      <c r="E141" s="94" t="str">
        <f t="shared" si="88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si="89"/>
        <v>0</v>
      </c>
      <c r="Z141" s="132"/>
      <c r="AA141" s="132">
        <f t="shared" si="90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57"/>
      <c r="C142" s="456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1"/>
      <c r="E143" s="71"/>
      <c r="F143" s="71"/>
      <c r="G143" s="71"/>
      <c r="H143" s="109"/>
      <c r="I143" s="91"/>
      <c r="J143" s="109"/>
      <c r="K143" s="109"/>
      <c r="L143" s="71"/>
      <c r="M143" s="71"/>
      <c r="N143" s="126"/>
      <c r="O143" s="178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126"/>
      <c r="Y143" s="126"/>
      <c r="Z143" s="126"/>
      <c r="AA143" s="126"/>
      <c r="AB143" s="136"/>
    </row>
    <row r="144" spans="1:28" ht="31.5" customHeight="1" x14ac:dyDescent="0.2">
      <c r="A144" s="41">
        <v>11</v>
      </c>
      <c r="B144" s="455"/>
      <c r="C144" s="456"/>
      <c r="D144" s="94"/>
      <c r="E144" s="94" t="str">
        <f t="shared" ref="E144:E146" si="91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132"/>
      <c r="Y144" s="132">
        <f t="shared" ref="Y144:Y146" si="92">X144*W144</f>
        <v>0</v>
      </c>
      <c r="Z144" s="132"/>
      <c r="AA144" s="132">
        <f t="shared" ref="AA144:AA146" si="93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55"/>
      <c r="C145" s="456"/>
      <c r="D145" s="94"/>
      <c r="E145" s="94" t="str">
        <f t="shared" si="91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si="92"/>
        <v>0</v>
      </c>
      <c r="Z145" s="132"/>
      <c r="AA145" s="132">
        <f t="shared" si="93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55"/>
      <c r="C146" s="456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1"/>
      <c r="E147" s="71"/>
      <c r="F147" s="71"/>
      <c r="G147" s="71"/>
      <c r="H147" s="109"/>
      <c r="I147" s="91"/>
      <c r="J147" s="109"/>
      <c r="K147" s="109"/>
      <c r="L147" s="71"/>
      <c r="M147" s="71"/>
      <c r="N147" s="126"/>
      <c r="O147" s="178" t="s">
        <v>135</v>
      </c>
      <c r="P147" s="126"/>
      <c r="Q147" s="113"/>
      <c r="R147" s="113"/>
      <c r="S147" s="78"/>
      <c r="T147" s="78"/>
      <c r="U147" s="71"/>
      <c r="V147" s="71"/>
      <c r="W147" s="78"/>
      <c r="X147" s="126"/>
      <c r="Y147" s="126"/>
      <c r="Z147" s="126"/>
      <c r="AA147" s="126"/>
      <c r="AB147" s="136"/>
    </row>
    <row r="148" spans="1:28" ht="33.75" customHeight="1" x14ac:dyDescent="0.2">
      <c r="A148" s="41">
        <v>14</v>
      </c>
      <c r="B148" s="455" t="s">
        <v>201</v>
      </c>
      <c r="C148" s="456"/>
      <c r="D148" s="94"/>
      <c r="E148" s="94" t="str">
        <f t="shared" ref="E148:E149" si="94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132"/>
      <c r="Y148" s="132">
        <f t="shared" ref="Y148:Y149" si="95">X148*W148</f>
        <v>0</v>
      </c>
      <c r="Z148" s="132"/>
      <c r="AA148" s="132">
        <f t="shared" ref="AA148:AA149" si="96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55" t="s">
        <v>201</v>
      </c>
      <c r="C149" s="456"/>
      <c r="D149" s="94"/>
      <c r="E149" s="94" t="str">
        <f t="shared" si="94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si="95"/>
        <v>0</v>
      </c>
      <c r="Z149" s="132"/>
      <c r="AA149" s="132">
        <f t="shared" si="96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178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123"/>
      <c r="Y150" s="123"/>
      <c r="Z150" s="123"/>
      <c r="AA150" s="123"/>
      <c r="AB150" s="135"/>
    </row>
    <row r="151" spans="1:28" ht="33.75" customHeight="1" x14ac:dyDescent="0.2">
      <c r="A151" s="41">
        <v>16</v>
      </c>
      <c r="B151" s="455" t="s">
        <v>201</v>
      </c>
      <c r="C151" s="456"/>
      <c r="D151" s="94"/>
      <c r="E151" s="94" t="str">
        <f t="shared" ref="E151:E153" si="97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132"/>
      <c r="Y151" s="132">
        <f t="shared" ref="Y151:Y153" si="98">X151*W151</f>
        <v>0</v>
      </c>
      <c r="Z151" s="132"/>
      <c r="AA151" s="132">
        <f t="shared" ref="AA151:AA153" si="99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55" t="s">
        <v>201</v>
      </c>
      <c r="C152" s="456"/>
      <c r="D152" s="94"/>
      <c r="E152" s="94" t="str">
        <f t="shared" si="97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si="98"/>
        <v>0</v>
      </c>
      <c r="Z152" s="132"/>
      <c r="AA152" s="132">
        <f t="shared" si="99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55" t="s">
        <v>201</v>
      </c>
      <c r="C153" s="456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11.25" customHeight="1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33"/>
      <c r="Y154" s="133"/>
      <c r="Z154" s="133"/>
      <c r="AA154" s="133"/>
      <c r="AB154" s="137"/>
    </row>
    <row r="155" spans="1:28" ht="10.5" customHeight="1" x14ac:dyDescent="0.2">
      <c r="A155" s="6" t="s">
        <v>9660</v>
      </c>
      <c r="B155" s="93" t="s">
        <v>9661</v>
      </c>
      <c r="C155" s="7"/>
      <c r="D155" s="103"/>
      <c r="E155" s="8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28"/>
      <c r="Y155" s="128"/>
      <c r="Z155" s="128"/>
      <c r="AA155" s="128"/>
    </row>
    <row r="156" spans="1:28" ht="10.5" customHeight="1" x14ac:dyDescent="0.2">
      <c r="A156" s="6"/>
      <c r="B156" s="44" t="s">
        <v>9658</v>
      </c>
      <c r="C156" s="44"/>
      <c r="D156" s="37"/>
      <c r="E156" s="37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9.75" customHeight="1" x14ac:dyDescent="0.2">
      <c r="A157" s="6"/>
      <c r="B157" s="44" t="s">
        <v>123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4.25" customHeight="1" x14ac:dyDescent="0.2">
      <c r="A158" s="7"/>
      <c r="B158" s="44" t="s">
        <v>9659</v>
      </c>
      <c r="C158" s="44"/>
      <c r="D158" s="103"/>
      <c r="E158" s="8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28"/>
      <c r="Y158" s="128"/>
      <c r="Z158" s="128"/>
      <c r="AA158" s="128"/>
    </row>
  </sheetData>
  <autoFilter ref="A15:AB153"/>
  <dataConsolidate/>
  <mergeCells count="127">
    <mergeCell ref="B151:C151"/>
    <mergeCell ref="B152:C152"/>
    <mergeCell ref="B153:C153"/>
    <mergeCell ref="B144:C144"/>
    <mergeCell ref="B145:C145"/>
    <mergeCell ref="B146:C146"/>
    <mergeCell ref="B148:C148"/>
    <mergeCell ref="B149:C149"/>
    <mergeCell ref="B137:C137"/>
    <mergeCell ref="B138:C138"/>
    <mergeCell ref="B140:C140"/>
    <mergeCell ref="B141:C141"/>
    <mergeCell ref="B142:C142"/>
    <mergeCell ref="B131:C131"/>
    <mergeCell ref="B132:C132"/>
    <mergeCell ref="B133:C133"/>
    <mergeCell ref="B135:C135"/>
    <mergeCell ref="B136:C136"/>
    <mergeCell ref="B119:C119"/>
    <mergeCell ref="B120:C120"/>
    <mergeCell ref="B122:C122"/>
    <mergeCell ref="B123:C123"/>
    <mergeCell ref="B124:C124"/>
    <mergeCell ref="B112:C112"/>
    <mergeCell ref="B113:C113"/>
    <mergeCell ref="B115:C115"/>
    <mergeCell ref="B116:C116"/>
    <mergeCell ref="B117:C117"/>
    <mergeCell ref="B106:C106"/>
    <mergeCell ref="B107:C107"/>
    <mergeCell ref="B108:C108"/>
    <mergeCell ref="B109:C109"/>
    <mergeCell ref="B111:C111"/>
    <mergeCell ref="B94:C94"/>
    <mergeCell ref="B95:C95"/>
    <mergeCell ref="B102:C102"/>
    <mergeCell ref="B103:C103"/>
    <mergeCell ref="B104:C104"/>
    <mergeCell ref="B87:C87"/>
    <mergeCell ref="B88:C88"/>
    <mergeCell ref="B90:C90"/>
    <mergeCell ref="B91:C91"/>
    <mergeCell ref="B93:C93"/>
    <mergeCell ref="B54:C54"/>
    <mergeCell ref="B55:C55"/>
    <mergeCell ref="B66:C66"/>
    <mergeCell ref="B73:C73"/>
    <mergeCell ref="B63:C63"/>
    <mergeCell ref="B67:C67"/>
    <mergeCell ref="B65:C65"/>
    <mergeCell ref="B58:C58"/>
    <mergeCell ref="B59:C59"/>
    <mergeCell ref="B62:C62"/>
    <mergeCell ref="B77:C77"/>
    <mergeCell ref="B82:C82"/>
    <mergeCell ref="B83:C83"/>
    <mergeCell ref="B84:C84"/>
    <mergeCell ref="B86:C86"/>
    <mergeCell ref="B78:C78"/>
    <mergeCell ref="B79:C79"/>
    <mergeCell ref="B80:C80"/>
    <mergeCell ref="B75:C75"/>
    <mergeCell ref="B74:C74"/>
    <mergeCell ref="B18:C18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G13:G14"/>
    <mergeCell ref="H13:I13"/>
    <mergeCell ref="J13:J14"/>
    <mergeCell ref="K13:K14"/>
    <mergeCell ref="X13:X14"/>
    <mergeCell ref="Y13:Y14"/>
    <mergeCell ref="Z13:Z14"/>
    <mergeCell ref="AA13:AA14"/>
    <mergeCell ref="B16:C16"/>
    <mergeCell ref="B17:C17"/>
    <mergeCell ref="M13:M14"/>
    <mergeCell ref="N13:P13"/>
    <mergeCell ref="Q13:Q14"/>
    <mergeCell ref="R13:R14"/>
    <mergeCell ref="S13:S14"/>
    <mergeCell ref="T13:T14"/>
    <mergeCell ref="V12:V14"/>
    <mergeCell ref="W12:W14"/>
    <mergeCell ref="X12:Y12"/>
    <mergeCell ref="L13:L14"/>
    <mergeCell ref="B38:C38"/>
    <mergeCell ref="B47:C47"/>
    <mergeCell ref="B52:C52"/>
    <mergeCell ref="B56:C56"/>
    <mergeCell ref="B60:C60"/>
    <mergeCell ref="B26:C26"/>
    <mergeCell ref="B20:C20"/>
    <mergeCell ref="B21:C21"/>
    <mergeCell ref="B22:C22"/>
    <mergeCell ref="B25:C25"/>
    <mergeCell ref="B36:C36"/>
    <mergeCell ref="B37:C37"/>
    <mergeCell ref="B29:C29"/>
    <mergeCell ref="B30:C30"/>
    <mergeCell ref="B33:C33"/>
    <mergeCell ref="B23:C23"/>
    <mergeCell ref="B27:C27"/>
    <mergeCell ref="B31:C31"/>
    <mergeCell ref="B34:C34"/>
    <mergeCell ref="B45:C45"/>
    <mergeCell ref="B46:C46"/>
    <mergeCell ref="B49:C49"/>
    <mergeCell ref="B50:C50"/>
    <mergeCell ref="B51:C51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-D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1" max="27" man="1"/>
    <brk id="100" max="27" man="1"/>
    <brk id="129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InputMessage="1" showErrorMessage="1">
          <x14:formula1>
            <xm:f>'CATALOGO SBN'!$F$4:$F$12</xm:f>
          </x14:formula1>
          <xm:sqref>H73:H75 H77:H80 H82:H84 H86:H88 H90:H91 H93:H95 H102:H104 H106:H109 H111:H113 H115:H117 H119:H120 H122:H124 H16:H18 H20:H23 H25:H27 H29:H31 H33:H34 H36:H38 H45:H47 H49:H52 H54:H56 H58:H60 H62:H63 H65:H67 H131:H133 H135:H138 H140:H142 H144:H146 H148:H149 H151:H153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K73:K75 K77:K80 K82:K84 K86:K88 K90:K91 K93:K95 K102:K104 K106:K109 K111:K113 K115:K117 K119:K120 K122:K124 K131:K133 K135:K138 K140:K142 K144:K146 K148:K149 K151:K153</xm:sqref>
        </x14:dataValidation>
        <x14:dataValidation type="list" allowBlank="1" showInputMessage="1" showErrorMessage="1">
          <x14:formula1>
            <xm:f>'CATALOGO SBN'!$H$3:$H$71</xm:f>
          </x14:formula1>
          <xm:sqref>J16:J18</xm:sqref>
        </x14:dataValidation>
        <x14:dataValidation type="list" allowBlank="1" showInputMessage="1" showErrorMessage="1">
          <x14:formula1>
            <xm:f>'CATALOGO SBN'!$H$3:$H$71</xm:f>
          </x14:formula1>
          <xm:sqref>J20:J23</xm:sqref>
        </x14:dataValidation>
        <x14:dataValidation type="list" allowBlank="1" showInputMessage="1" showErrorMessage="1">
          <x14:formula1>
            <xm:f>'CATALOGO SBN'!$H$3:$H$71</xm:f>
          </x14:formula1>
          <xm:sqref>J25:J27</xm:sqref>
        </x14:dataValidation>
        <x14:dataValidation type="list" allowBlank="1" showInputMessage="1" showErrorMessage="1">
          <x14:formula1>
            <xm:f>'CATALOGO SBN'!$H$3:$H$71</xm:f>
          </x14:formula1>
          <xm:sqref>J29:J31</xm:sqref>
        </x14:dataValidation>
        <x14:dataValidation type="list" allowBlank="1" showInputMessage="1" showErrorMessage="1">
          <x14:formula1>
            <xm:f>'CATALOGO SBN'!$H$3:$H$71</xm:f>
          </x14:formula1>
          <xm:sqref>J33:J34</xm:sqref>
        </x14:dataValidation>
        <x14:dataValidation type="list" allowBlank="1" showInputMessage="1" showErrorMessage="1">
          <x14:formula1>
            <xm:f>'CATALOGO SBN'!$H$3:$H$71</xm:f>
          </x14:formula1>
          <xm:sqref>J36:J38</xm:sqref>
        </x14:dataValidation>
        <x14:dataValidation type="list" allowBlank="1" showInputMessage="1" showErrorMessage="1">
          <x14:formula1>
            <xm:f>'CATALOGO SBN'!$H$3:$H$71</xm:f>
          </x14:formula1>
          <xm:sqref>J45:J47</xm:sqref>
        </x14:dataValidation>
        <x14:dataValidation type="list" allowBlank="1" showInputMessage="1" showErrorMessage="1">
          <x14:formula1>
            <xm:f>'CATALOGO SBN'!$H$3:$H$71</xm:f>
          </x14:formula1>
          <xm:sqref>J49:J52</xm:sqref>
        </x14:dataValidation>
        <x14:dataValidation type="list" allowBlank="1" showInputMessage="1" showErrorMessage="1">
          <x14:formula1>
            <xm:f>'CATALOGO SBN'!$H$3:$H$71</xm:f>
          </x14:formula1>
          <xm:sqref>J54:J56</xm:sqref>
        </x14:dataValidation>
        <x14:dataValidation type="list" allowBlank="1" showInputMessage="1" showErrorMessage="1">
          <x14:formula1>
            <xm:f>'CATALOGO SBN'!$H$3:$H$71</xm:f>
          </x14:formula1>
          <xm:sqref>J58:J60</xm:sqref>
        </x14:dataValidation>
        <x14:dataValidation type="list" allowBlank="1" showInputMessage="1" showErrorMessage="1">
          <x14:formula1>
            <xm:f>'CATALOGO SBN'!$H$3:$H$71</xm:f>
          </x14:formula1>
          <xm:sqref>J62:J63</xm:sqref>
        </x14:dataValidation>
        <x14:dataValidation type="list" allowBlank="1" showInputMessage="1" showErrorMessage="1">
          <x14:formula1>
            <xm:f>'CATALOGO SBN'!$H$3:$H$71</xm:f>
          </x14:formula1>
          <xm:sqref>J65:J67</xm:sqref>
        </x14:dataValidation>
        <x14:dataValidation type="list" allowBlank="1" showInputMessage="1" showErrorMessage="1">
          <x14:formula1>
            <xm:f>'CATALOGO SBN'!$H$3:$H$71</xm:f>
          </x14:formula1>
          <xm:sqref>J73:J75</xm:sqref>
        </x14:dataValidation>
        <x14:dataValidation type="list" allowBlank="1" showInputMessage="1" showErrorMessage="1">
          <x14:formula1>
            <xm:f>'CATALOGO SBN'!$H$3:$H$71</xm:f>
          </x14:formula1>
          <xm:sqref>J77:J80</xm:sqref>
        </x14:dataValidation>
        <x14:dataValidation type="list" allowBlank="1" showInputMessage="1" showErrorMessage="1">
          <x14:formula1>
            <xm:f>'CATALOGO SBN'!$H$3:$H$71</xm:f>
          </x14:formula1>
          <xm:sqref>J82:J84</xm:sqref>
        </x14:dataValidation>
        <x14:dataValidation type="list" allowBlank="1" showInputMessage="1" showErrorMessage="1">
          <x14:formula1>
            <xm:f>'CATALOGO SBN'!$H$3:$H$71</xm:f>
          </x14:formula1>
          <xm:sqref>J86:J88</xm:sqref>
        </x14:dataValidation>
        <x14:dataValidation type="list" allowBlank="1" showInputMessage="1" showErrorMessage="1">
          <x14:formula1>
            <xm:f>'CATALOGO SBN'!$H$3:$H$71</xm:f>
          </x14:formula1>
          <xm:sqref>J90:J91</xm:sqref>
        </x14:dataValidation>
        <x14:dataValidation type="list" allowBlank="1" showInputMessage="1" showErrorMessage="1">
          <x14:formula1>
            <xm:f>'CATALOGO SBN'!$H$3:$H$71</xm:f>
          </x14:formula1>
          <xm:sqref>J93:J95</xm:sqref>
        </x14:dataValidation>
        <x14:dataValidation type="list" allowBlank="1" showInputMessage="1" showErrorMessage="1">
          <x14:formula1>
            <xm:f>'CATALOGO SBN'!$H$3:$H$71</xm:f>
          </x14:formula1>
          <xm:sqref>J102:J104</xm:sqref>
        </x14:dataValidation>
        <x14:dataValidation type="list" allowBlank="1" showInputMessage="1" showErrorMessage="1">
          <x14:formula1>
            <xm:f>'CATALOGO SBN'!$H$3:$H$71</xm:f>
          </x14:formula1>
          <xm:sqref>J106:J109</xm:sqref>
        </x14:dataValidation>
        <x14:dataValidation type="list" allowBlank="1" showInputMessage="1" showErrorMessage="1">
          <x14:formula1>
            <xm:f>'CATALOGO SBN'!$H$3:$H$71</xm:f>
          </x14:formula1>
          <xm:sqref>J111:J113</xm:sqref>
        </x14:dataValidation>
        <x14:dataValidation type="list" allowBlank="1" showInputMessage="1" showErrorMessage="1">
          <x14:formula1>
            <xm:f>'CATALOGO SBN'!$H$3:$H$71</xm:f>
          </x14:formula1>
          <xm:sqref>J115:J117</xm:sqref>
        </x14:dataValidation>
        <x14:dataValidation type="list" allowBlank="1" showInputMessage="1" showErrorMessage="1">
          <x14:formula1>
            <xm:f>'CATALOGO SBN'!$H$3:$H$71</xm:f>
          </x14:formula1>
          <xm:sqref>J119:J120</xm:sqref>
        </x14:dataValidation>
        <x14:dataValidation type="list" allowBlank="1" showInputMessage="1" showErrorMessage="1">
          <x14:formula1>
            <xm:f>'CATALOGO SBN'!$H$3:$H$71</xm:f>
          </x14:formula1>
          <xm:sqref>J122:J124</xm:sqref>
        </x14:dataValidation>
        <x14:dataValidation type="list" allowBlank="1" showInputMessage="1" showErrorMessage="1">
          <x14:formula1>
            <xm:f>'CATALOGO SBN'!$H$3:$H$71</xm:f>
          </x14:formula1>
          <xm:sqref>J131:J133</xm:sqref>
        </x14:dataValidation>
        <x14:dataValidation type="list" allowBlank="1" showInputMessage="1" showErrorMessage="1">
          <x14:formula1>
            <xm:f>'CATALOGO SBN'!$H$3:$H$71</xm:f>
          </x14:formula1>
          <xm:sqref>J135:J138</xm:sqref>
        </x14:dataValidation>
        <x14:dataValidation type="list" allowBlank="1" showInputMessage="1" showErrorMessage="1">
          <x14:formula1>
            <xm:f>'CATALOGO SBN'!$H$3:$H$71</xm:f>
          </x14:formula1>
          <xm:sqref>J140:J142</xm:sqref>
        </x14:dataValidation>
        <x14:dataValidation type="list" allowBlank="1" showInputMessage="1" showErrorMessage="1">
          <x14:formula1>
            <xm:f>'CATALOGO SBN'!$H$3:$H$71</xm:f>
          </x14:formula1>
          <xm:sqref>J144:J146</xm:sqref>
        </x14:dataValidation>
        <x14:dataValidation type="list" allowBlank="1" showInputMessage="1" showErrorMessage="1">
          <x14:formula1>
            <xm:f>'CATALOGO SBN'!$H$3:$H$71</xm:f>
          </x14:formula1>
          <xm:sqref>J148:J149</xm:sqref>
        </x14:dataValidation>
        <x14:dataValidation type="list" allowBlank="1" showInputMessage="1" showErrorMessage="1">
          <x14:formula1>
            <xm:f>'CATALOGO SBN'!$H$3:$H$71</xm:f>
          </x14:formula1>
          <xm:sqref>J151:J153</xm:sqref>
        </x14:dataValidation>
        <x14:dataValidation type="list" allowBlank="1" showInputMessage="1" showErrorMessage="1">
          <x14:formula1>
            <xm:f>'CATALOGO SBN'!$F$32:$F$37</xm:f>
          </x14:formula1>
          <xm:sqref>V73:V75</xm:sqref>
        </x14:dataValidation>
        <x14:dataValidation type="list" allowBlank="1" showInputMessage="1" showErrorMessage="1">
          <x14:formula1>
            <xm:f>'CATALOGO SBN'!$F$32:$F$37</xm:f>
          </x14:formula1>
          <xm:sqref>V93:V95</xm:sqref>
        </x14:dataValidation>
        <x14:dataValidation type="list" allowBlank="1" showInputMessage="1" showErrorMessage="1">
          <x14:formula1>
            <xm:f>'CATALOGO SBN'!$F$32:$F$37</xm:f>
          </x14:formula1>
          <xm:sqref>V90:V91</xm:sqref>
        </x14:dataValidation>
        <x14:dataValidation type="list" allowBlank="1" showInputMessage="1" showErrorMessage="1">
          <x14:formula1>
            <xm:f>'CATALOGO SBN'!$F$32:$F$37</xm:f>
          </x14:formula1>
          <xm:sqref>V86:V88</xm:sqref>
        </x14:dataValidation>
        <x14:dataValidation type="list" allowBlank="1" showInputMessage="1" showErrorMessage="1">
          <x14:formula1>
            <xm:f>'CATALOGO SBN'!$F$32:$F$37</xm:f>
          </x14:formula1>
          <xm:sqref>V82:V84</xm:sqref>
        </x14:dataValidation>
        <x14:dataValidation type="list" allowBlank="1" showInputMessage="1" showErrorMessage="1">
          <x14:formula1>
            <xm:f>'CATALOGO SBN'!$F$32:$F$37</xm:f>
          </x14:formula1>
          <xm:sqref>V77:V80</xm:sqref>
        </x14:dataValidation>
        <x14:dataValidation type="list" allowBlank="1" showInputMessage="1" showErrorMessage="1">
          <x14:formula1>
            <xm:f>'CATALOGO SBN'!$F$32:$F$37</xm:f>
          </x14:formula1>
          <xm:sqref>V102:V104</xm:sqref>
        </x14:dataValidation>
        <x14:dataValidation type="list" allowBlank="1" showInputMessage="1" showErrorMessage="1">
          <x14:formula1>
            <xm:f>'CATALOGO SBN'!$F$32:$F$37</xm:f>
          </x14:formula1>
          <xm:sqref>V122:V124</xm:sqref>
        </x14:dataValidation>
        <x14:dataValidation type="list" allowBlank="1" showInputMessage="1" showErrorMessage="1">
          <x14:formula1>
            <xm:f>'CATALOGO SBN'!$F$32:$F$37</xm:f>
          </x14:formula1>
          <xm:sqref>V119:V120</xm:sqref>
        </x14:dataValidation>
        <x14:dataValidation type="list" allowBlank="1" showInputMessage="1" showErrorMessage="1">
          <x14:formula1>
            <xm:f>'CATALOGO SBN'!$F$32:$F$37</xm:f>
          </x14:formula1>
          <xm:sqref>V115:V117</xm:sqref>
        </x14:dataValidation>
        <x14:dataValidation type="list" allowBlank="1" showInputMessage="1" showErrorMessage="1">
          <x14:formula1>
            <xm:f>'CATALOGO SBN'!$F$32:$F$37</xm:f>
          </x14:formula1>
          <xm:sqref>V111:V113</xm:sqref>
        </x14:dataValidation>
        <x14:dataValidation type="list" allowBlank="1" showInputMessage="1" showErrorMessage="1">
          <x14:formula1>
            <xm:f>'CATALOGO SBN'!$F$32:$F$37</xm:f>
          </x14:formula1>
          <xm:sqref>V106:V109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V131:V133</xm:sqref>
        </x14:dataValidation>
        <x14:dataValidation type="list" allowBlank="1" showInputMessage="1" showErrorMessage="1">
          <x14:formula1>
            <xm:f>'CATALOGO SBN'!$F$32:$F$37</xm:f>
          </x14:formula1>
          <xm:sqref>V151:V153</xm:sqref>
        </x14:dataValidation>
        <x14:dataValidation type="list" allowBlank="1" showInputMessage="1" showErrorMessage="1">
          <x14:formula1>
            <xm:f>'CATALOGO SBN'!$F$32:$F$37</xm:f>
          </x14:formula1>
          <xm:sqref>V148:V149</xm:sqref>
        </x14:dataValidation>
        <x14:dataValidation type="list" allowBlank="1" showInputMessage="1" showErrorMessage="1">
          <x14:formula1>
            <xm:f>'CATALOGO SBN'!$F$32:$F$37</xm:f>
          </x14:formula1>
          <xm:sqref>V144:V146</xm:sqref>
        </x14:dataValidation>
        <x14:dataValidation type="list" allowBlank="1" showInputMessage="1" showErrorMessage="1">
          <x14:formula1>
            <xm:f>'CATALOGO SBN'!$F$32:$F$37</xm:f>
          </x14:formula1>
          <xm:sqref>V140:V142</xm:sqref>
        </x14:dataValidation>
        <x14:dataValidation type="list" allowBlank="1" showInputMessage="1" showErrorMessage="1">
          <x14:formula1>
            <xm:f>'CATALOGO SBN'!$F$32:$F$37</xm:f>
          </x14:formula1>
          <xm:sqref>V135:V138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24</vt:i4>
      </vt:variant>
    </vt:vector>
  </HeadingPairs>
  <TitlesOfParts>
    <vt:vector size="40" baseType="lpstr">
      <vt:lpstr>INDICE</vt:lpstr>
      <vt:lpstr>CATALOGO SBN</vt:lpstr>
      <vt:lpstr>CATALOGO B. AUXILIARES</vt:lpstr>
      <vt:lpstr>PERSONAL</vt:lpstr>
      <vt:lpstr>EJEMPLO  de llenado 1-A </vt:lpstr>
      <vt:lpstr>ANEXO 1 - A</vt:lpstr>
      <vt:lpstr>ANEXO 1 - B</vt:lpstr>
      <vt:lpstr>ANEXO 1 - C</vt:lpstr>
      <vt:lpstr>ANEXO 1 - D</vt:lpstr>
      <vt:lpstr>ANEXO 1-E</vt:lpstr>
      <vt:lpstr>ANEXO 1 -F</vt:lpstr>
      <vt:lpstr>CATALOGO DEWEY.</vt:lpstr>
      <vt:lpstr>ANEXO 2 </vt:lpstr>
      <vt:lpstr>ANEXO 2 - B</vt:lpstr>
      <vt:lpstr>ANEXO 3</vt:lpstr>
      <vt:lpstr>ANEXO 4</vt:lpstr>
      <vt:lpstr>'ANEXO 1 - A'!Área_de_impresión</vt:lpstr>
      <vt:lpstr>'ANEXO 1 - B'!Área_de_impresión</vt:lpstr>
      <vt:lpstr>'ANEXO 1 - C'!Área_de_impresión</vt:lpstr>
      <vt:lpstr>'ANEXO 1 - D'!Área_de_impresión</vt:lpstr>
      <vt:lpstr>'ANEXO 1 -F'!Área_de_impresión</vt:lpstr>
      <vt:lpstr>'ANEXO 1-E'!Área_de_impresión</vt:lpstr>
      <vt:lpstr>'ANEXO 2 '!Área_de_impresión</vt:lpstr>
      <vt:lpstr>'ANEXO 2 - B'!Área_de_impresión</vt:lpstr>
      <vt:lpstr>'ANEXO 4'!Área_de_impresión</vt:lpstr>
      <vt:lpstr>'EJEMPLO  de llenado 1-A '!Área_de_impresión</vt:lpstr>
      <vt:lpstr>PERSONAL!CATALOGO</vt:lpstr>
      <vt:lpstr>CATALOGO</vt:lpstr>
      <vt:lpstr>PERSONAL</vt:lpstr>
      <vt:lpstr>SBN</vt:lpstr>
      <vt:lpstr>'ANEXO 1 - A'!Títulos_a_imprimir</vt:lpstr>
      <vt:lpstr>'ANEXO 1 - B'!Títulos_a_imprimir</vt:lpstr>
      <vt:lpstr>'ANEXO 1 - C'!Títulos_a_imprimir</vt:lpstr>
      <vt:lpstr>'ANEXO 1 - D'!Títulos_a_imprimir</vt:lpstr>
      <vt:lpstr>'ANEXO 1 -F'!Títulos_a_imprimir</vt:lpstr>
      <vt:lpstr>'ANEXO 1-E'!Títulos_a_imprimir</vt:lpstr>
      <vt:lpstr>'ANEXO 2 '!Títulos_a_imprimir</vt:lpstr>
      <vt:lpstr>'ANEXO 2 - B'!Títulos_a_imprimir</vt:lpstr>
      <vt:lpstr>'ANEXO 4'!Títulos_a_imprimir</vt:lpstr>
      <vt:lpstr>'EJEMPLO  de llenado 1-A '!Títulos_a_imprimir</vt:lpstr>
    </vt:vector>
  </TitlesOfParts>
  <Company>DRSET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PATRIMONIO</dc:creator>
  <cp:lastModifiedBy>Usuario</cp:lastModifiedBy>
  <cp:lastPrinted>2019-08-12T16:16:52Z</cp:lastPrinted>
  <dcterms:created xsi:type="dcterms:W3CDTF">2007-10-30T19:25:23Z</dcterms:created>
  <dcterms:modified xsi:type="dcterms:W3CDTF">2020-09-29T16:50:27Z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96 96 1920 1200</vt:lpwstr>
  </property>
</Properties>
</file>